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tabRatio="636"/>
  </bookViews>
  <sheets>
    <sheet name="newest" sheetId="23" r:id="rId1"/>
    <sheet name="week43 - 44" sheetId="22" r:id="rId2"/>
    <sheet name="week41 - 42" sheetId="21" r:id="rId3"/>
    <sheet name="week39 - 40" sheetId="20" r:id="rId4"/>
    <sheet name="week37 - 38" sheetId="19" r:id="rId5"/>
    <sheet name="week35 - 36" sheetId="18" r:id="rId6"/>
    <sheet name="week34 - 35" sheetId="17" r:id="rId7"/>
    <sheet name="week32 - 33" sheetId="16" r:id="rId8"/>
    <sheet name="Week30 - 31" sheetId="15" r:id="rId9"/>
    <sheet name="Week28 - 29" sheetId="14" r:id="rId10"/>
    <sheet name="Week26 - 27" sheetId="13" r:id="rId11"/>
    <sheet name="Week24 - 25" sheetId="12" r:id="rId12"/>
    <sheet name="Week 22 - 23" sheetId="10" r:id="rId13"/>
    <sheet name="DataSource" sheetId="11" r:id="rId14"/>
    <sheet name="Week 12-13" sheetId="5" r:id="rId15"/>
    <sheet name="Week 14-15" sheetId="6" r:id="rId16"/>
    <sheet name="Week 16-17" sheetId="7" r:id="rId17"/>
    <sheet name="Week 18-19" sheetId="8" r:id="rId18"/>
    <sheet name="Week 20-21" sheetId="9" r:id="rId19"/>
  </sheets>
  <definedNames>
    <definedName name="_xlnm.Print_Area" localSheetId="0">newest!$B$2:$E$39</definedName>
    <definedName name="_xlnm.Print_Area" localSheetId="14">'Week 12-13'!$B$2:$E$39</definedName>
    <definedName name="_xlnm.Print_Area" localSheetId="15">'Week 14-15'!$B$2:$E$39</definedName>
    <definedName name="_xlnm.Print_Area" localSheetId="16">'Week 16-17'!$B$2:$E$39</definedName>
    <definedName name="_xlnm.Print_Area" localSheetId="17">'Week 18-19'!$B$2:$E$39</definedName>
    <definedName name="_xlnm.Print_Area" localSheetId="18">'Week 20-21'!$B$2:$E$39</definedName>
    <definedName name="_xlnm.Print_Area" localSheetId="12">'Week 22 - 23'!$B$2:$E$39</definedName>
    <definedName name="_xlnm.Print_Area" localSheetId="11">'Week24 - 25'!$B$2:$E$39</definedName>
    <definedName name="_xlnm.Print_Area" localSheetId="10">'Week26 - 27'!$B$2:$E$39</definedName>
    <definedName name="_xlnm.Print_Area" localSheetId="9">'Week28 - 29'!$B$2:$E$39</definedName>
    <definedName name="_xlnm.Print_Area" localSheetId="8">'Week30 - 31'!$B$2:$E$39</definedName>
    <definedName name="_xlnm.Print_Area" localSheetId="7">'week32 - 33'!$B$2:$E$39</definedName>
    <definedName name="_xlnm.Print_Area" localSheetId="6">'week34 - 35'!$B$2:$E$39</definedName>
    <definedName name="_xlnm.Print_Area" localSheetId="5">'week35 - 36'!$B$2:$E$39</definedName>
    <definedName name="_xlnm.Print_Area" localSheetId="4">'week37 - 38'!$B$2:$E$39</definedName>
    <definedName name="_xlnm.Print_Area" localSheetId="3">'week39 - 40'!$B$2:$E$39</definedName>
    <definedName name="_xlnm.Print_Area" localSheetId="2">'week41 - 42'!$B$2:$E$39</definedName>
    <definedName name="_xlnm.Print_Area" localSheetId="1">'week43 - 44'!$B$2:$E$39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23" l="1"/>
  <c r="B7" i="23"/>
  <c r="B12" i="23" s="1"/>
  <c r="G4" i="23"/>
  <c r="G6" i="23" s="1"/>
  <c r="H6" i="23" s="1"/>
  <c r="I6" i="23" s="1"/>
  <c r="J6" i="23" s="1"/>
  <c r="K6" i="23" s="1"/>
  <c r="L6" i="23" s="1"/>
  <c r="M6" i="23" s="1"/>
  <c r="G7" i="23" s="1"/>
  <c r="H7" i="23" s="1"/>
  <c r="I7" i="23" s="1"/>
  <c r="J7" i="23" s="1"/>
  <c r="K7" i="23" s="1"/>
  <c r="L7" i="23" s="1"/>
  <c r="M7" i="23" s="1"/>
  <c r="G8" i="23" s="1"/>
  <c r="H8" i="23" s="1"/>
  <c r="I8" i="23" s="1"/>
  <c r="J8" i="23" s="1"/>
  <c r="K8" i="23" s="1"/>
  <c r="L8" i="23" s="1"/>
  <c r="M8" i="23" s="1"/>
  <c r="G9" i="23" s="1"/>
  <c r="H9" i="23" s="1"/>
  <c r="I9" i="23" s="1"/>
  <c r="J9" i="23" s="1"/>
  <c r="K9" i="23" s="1"/>
  <c r="L9" i="23" s="1"/>
  <c r="M9" i="23" s="1"/>
  <c r="G10" i="23" s="1"/>
  <c r="H10" i="23" s="1"/>
  <c r="I10" i="23" s="1"/>
  <c r="J10" i="23" s="1"/>
  <c r="K10" i="23" s="1"/>
  <c r="L10" i="23" s="1"/>
  <c r="M10" i="23" s="1"/>
  <c r="G11" i="23" s="1"/>
  <c r="H11" i="23" s="1"/>
  <c r="I11" i="23" s="1"/>
  <c r="J11" i="23" s="1"/>
  <c r="K11" i="23" s="1"/>
  <c r="L11" i="23" s="1"/>
  <c r="M11" i="23" s="1"/>
  <c r="F3" i="23"/>
  <c r="E3" i="23"/>
  <c r="E2" i="23"/>
  <c r="B6" i="23" l="1"/>
  <c r="B11" i="23"/>
  <c r="B17" i="23"/>
  <c r="C41" i="22"/>
  <c r="B7" i="22"/>
  <c r="B12" i="22" s="1"/>
  <c r="B6" i="22"/>
  <c r="G4" i="22"/>
  <c r="G6" i="22" s="1"/>
  <c r="H6" i="22" s="1"/>
  <c r="I6" i="22" s="1"/>
  <c r="J6" i="22" s="1"/>
  <c r="K6" i="22" s="1"/>
  <c r="L6" i="22" s="1"/>
  <c r="M6" i="22" s="1"/>
  <c r="G7" i="22" s="1"/>
  <c r="H7" i="22" s="1"/>
  <c r="I7" i="22" s="1"/>
  <c r="J7" i="22" s="1"/>
  <c r="K7" i="22" s="1"/>
  <c r="L7" i="22" s="1"/>
  <c r="M7" i="22" s="1"/>
  <c r="G8" i="22" s="1"/>
  <c r="H8" i="22" s="1"/>
  <c r="I8" i="22" s="1"/>
  <c r="J8" i="22" s="1"/>
  <c r="K8" i="22" s="1"/>
  <c r="L8" i="22" s="1"/>
  <c r="M8" i="22" s="1"/>
  <c r="G9" i="22" s="1"/>
  <c r="H9" i="22" s="1"/>
  <c r="I9" i="22" s="1"/>
  <c r="J9" i="22" s="1"/>
  <c r="K9" i="22" s="1"/>
  <c r="L9" i="22" s="1"/>
  <c r="M9" i="22" s="1"/>
  <c r="G10" i="22" s="1"/>
  <c r="H10" i="22" s="1"/>
  <c r="I10" i="22" s="1"/>
  <c r="J10" i="22" s="1"/>
  <c r="K10" i="22" s="1"/>
  <c r="L10" i="22" s="1"/>
  <c r="M10" i="22" s="1"/>
  <c r="G11" i="22" s="1"/>
  <c r="H11" i="22" s="1"/>
  <c r="I11" i="22" s="1"/>
  <c r="J11" i="22" s="1"/>
  <c r="K11" i="22" s="1"/>
  <c r="L11" i="22" s="1"/>
  <c r="M11" i="22" s="1"/>
  <c r="F3" i="22"/>
  <c r="E3" i="22"/>
  <c r="E2" i="22"/>
  <c r="B16" i="23" l="1"/>
  <c r="B22" i="23"/>
  <c r="B11" i="22"/>
  <c r="B17" i="22"/>
  <c r="C41" i="21"/>
  <c r="B7" i="21"/>
  <c r="B12" i="21" s="1"/>
  <c r="G4" i="21"/>
  <c r="G6" i="21" s="1"/>
  <c r="H6" i="21" s="1"/>
  <c r="I6" i="21" s="1"/>
  <c r="J6" i="21" s="1"/>
  <c r="K6" i="21" s="1"/>
  <c r="L6" i="21" s="1"/>
  <c r="M6" i="21" s="1"/>
  <c r="G7" i="21" s="1"/>
  <c r="H7" i="21" s="1"/>
  <c r="I7" i="21" s="1"/>
  <c r="J7" i="21" s="1"/>
  <c r="K7" i="21" s="1"/>
  <c r="L7" i="21" s="1"/>
  <c r="M7" i="21" s="1"/>
  <c r="G8" i="21" s="1"/>
  <c r="H8" i="21" s="1"/>
  <c r="I8" i="21" s="1"/>
  <c r="J8" i="21" s="1"/>
  <c r="K8" i="21" s="1"/>
  <c r="L8" i="21" s="1"/>
  <c r="M8" i="21" s="1"/>
  <c r="G9" i="21" s="1"/>
  <c r="H9" i="21" s="1"/>
  <c r="I9" i="21" s="1"/>
  <c r="J9" i="21" s="1"/>
  <c r="K9" i="21" s="1"/>
  <c r="L9" i="21" s="1"/>
  <c r="M9" i="21" s="1"/>
  <c r="G10" i="21" s="1"/>
  <c r="H10" i="21" s="1"/>
  <c r="I10" i="21" s="1"/>
  <c r="J10" i="21" s="1"/>
  <c r="K10" i="21" s="1"/>
  <c r="L10" i="21" s="1"/>
  <c r="M10" i="21" s="1"/>
  <c r="G11" i="21" s="1"/>
  <c r="H11" i="21" s="1"/>
  <c r="I11" i="21" s="1"/>
  <c r="J11" i="21" s="1"/>
  <c r="K11" i="21" s="1"/>
  <c r="L11" i="21" s="1"/>
  <c r="M11" i="21" s="1"/>
  <c r="F3" i="21"/>
  <c r="E3" i="21"/>
  <c r="E2" i="21"/>
  <c r="B21" i="23" l="1"/>
  <c r="B27" i="23"/>
  <c r="B16" i="22"/>
  <c r="B22" i="22"/>
  <c r="B17" i="21"/>
  <c r="B22" i="21" s="1"/>
  <c r="B11" i="21"/>
  <c r="B6" i="21"/>
  <c r="C41" i="20"/>
  <c r="B7" i="20"/>
  <c r="B12" i="20" s="1"/>
  <c r="G4" i="20"/>
  <c r="G6" i="20" s="1"/>
  <c r="H6" i="20" s="1"/>
  <c r="I6" i="20" s="1"/>
  <c r="J6" i="20" s="1"/>
  <c r="K6" i="20" s="1"/>
  <c r="L6" i="20" s="1"/>
  <c r="M6" i="20" s="1"/>
  <c r="G7" i="20" s="1"/>
  <c r="H7" i="20" s="1"/>
  <c r="I7" i="20" s="1"/>
  <c r="J7" i="20" s="1"/>
  <c r="K7" i="20" s="1"/>
  <c r="L7" i="20" s="1"/>
  <c r="M7" i="20" s="1"/>
  <c r="G8" i="20" s="1"/>
  <c r="H8" i="20" s="1"/>
  <c r="I8" i="20" s="1"/>
  <c r="J8" i="20" s="1"/>
  <c r="K8" i="20" s="1"/>
  <c r="L8" i="20" s="1"/>
  <c r="M8" i="20" s="1"/>
  <c r="G9" i="20" s="1"/>
  <c r="H9" i="20" s="1"/>
  <c r="I9" i="20" s="1"/>
  <c r="J9" i="20" s="1"/>
  <c r="K9" i="20" s="1"/>
  <c r="L9" i="20" s="1"/>
  <c r="M9" i="20" s="1"/>
  <c r="G10" i="20" s="1"/>
  <c r="H10" i="20" s="1"/>
  <c r="I10" i="20" s="1"/>
  <c r="J10" i="20" s="1"/>
  <c r="K10" i="20" s="1"/>
  <c r="L10" i="20" s="1"/>
  <c r="M10" i="20" s="1"/>
  <c r="G11" i="20" s="1"/>
  <c r="H11" i="20" s="1"/>
  <c r="I11" i="20" s="1"/>
  <c r="J11" i="20" s="1"/>
  <c r="K11" i="20" s="1"/>
  <c r="L11" i="20" s="1"/>
  <c r="M11" i="20" s="1"/>
  <c r="F3" i="20"/>
  <c r="E3" i="20"/>
  <c r="E2" i="20"/>
  <c r="B26" i="23" l="1"/>
  <c r="B32" i="23"/>
  <c r="B21" i="22"/>
  <c r="B27" i="22"/>
  <c r="B16" i="21"/>
  <c r="B21" i="21"/>
  <c r="B27" i="21"/>
  <c r="B6" i="20"/>
  <c r="B11" i="20"/>
  <c r="B17" i="20"/>
  <c r="C41" i="19"/>
  <c r="B7" i="19"/>
  <c r="B12" i="19" s="1"/>
  <c r="G4" i="19"/>
  <c r="G6" i="19" s="1"/>
  <c r="H6" i="19" s="1"/>
  <c r="I6" i="19" s="1"/>
  <c r="J6" i="19" s="1"/>
  <c r="K6" i="19" s="1"/>
  <c r="L6" i="19" s="1"/>
  <c r="M6" i="19" s="1"/>
  <c r="G7" i="19" s="1"/>
  <c r="H7" i="19" s="1"/>
  <c r="I7" i="19" s="1"/>
  <c r="J7" i="19" s="1"/>
  <c r="K7" i="19" s="1"/>
  <c r="L7" i="19" s="1"/>
  <c r="M7" i="19" s="1"/>
  <c r="G8" i="19" s="1"/>
  <c r="H8" i="19" s="1"/>
  <c r="I8" i="19" s="1"/>
  <c r="J8" i="19" s="1"/>
  <c r="K8" i="19" s="1"/>
  <c r="L8" i="19" s="1"/>
  <c r="M8" i="19" s="1"/>
  <c r="G9" i="19" s="1"/>
  <c r="H9" i="19" s="1"/>
  <c r="I9" i="19" s="1"/>
  <c r="J9" i="19" s="1"/>
  <c r="K9" i="19" s="1"/>
  <c r="L9" i="19" s="1"/>
  <c r="M9" i="19" s="1"/>
  <c r="G10" i="19" s="1"/>
  <c r="H10" i="19" s="1"/>
  <c r="I10" i="19" s="1"/>
  <c r="J10" i="19" s="1"/>
  <c r="K10" i="19" s="1"/>
  <c r="L10" i="19" s="1"/>
  <c r="M10" i="19" s="1"/>
  <c r="G11" i="19" s="1"/>
  <c r="H11" i="19" s="1"/>
  <c r="I11" i="19" s="1"/>
  <c r="J11" i="19" s="1"/>
  <c r="K11" i="19" s="1"/>
  <c r="L11" i="19" s="1"/>
  <c r="M11" i="19" s="1"/>
  <c r="F3" i="19"/>
  <c r="E3" i="19"/>
  <c r="E2" i="19"/>
  <c r="B31" i="23" l="1"/>
  <c r="B37" i="23"/>
  <c r="B26" i="22"/>
  <c r="B32" i="22"/>
  <c r="B32" i="21"/>
  <c r="B26" i="21"/>
  <c r="B16" i="20"/>
  <c r="B22" i="20"/>
  <c r="B17" i="19"/>
  <c r="B22" i="19" s="1"/>
  <c r="B11" i="19"/>
  <c r="B6" i="19"/>
  <c r="B16" i="19"/>
  <c r="E41" i="9"/>
  <c r="C41" i="9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G6" i="7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4" i="7"/>
  <c r="E3" i="7"/>
  <c r="E2" i="7"/>
  <c r="B7" i="7" s="1"/>
  <c r="B6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6" s="1"/>
  <c r="C41" i="5"/>
  <c r="E41" i="5" s="1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E3" i="5"/>
  <c r="E2" i="5"/>
  <c r="B7" i="5" s="1"/>
  <c r="B6" i="5" s="1"/>
  <c r="C41" i="10"/>
  <c r="B7" i="10"/>
  <c r="B12" i="10" s="1"/>
  <c r="B6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B6" i="14"/>
  <c r="G4" i="14"/>
  <c r="G6" i="14" s="1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F3" i="14"/>
  <c r="E3" i="14"/>
  <c r="E2" i="14"/>
  <c r="C41" i="15"/>
  <c r="B7" i="15"/>
  <c r="B12" i="15" s="1"/>
  <c r="G4" i="15"/>
  <c r="G6" i="15" s="1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C41" i="16"/>
  <c r="B7" i="16"/>
  <c r="B12" i="16" s="1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7" i="17"/>
  <c r="B6" i="17" s="1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 s="1"/>
  <c r="G4" i="18"/>
  <c r="G6" i="18" s="1"/>
  <c r="H6" i="18" s="1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F3" i="18"/>
  <c r="E3" i="18"/>
  <c r="E2" i="18"/>
  <c r="B44" i="23" l="1"/>
  <c r="B36" i="23"/>
  <c r="B17" i="10"/>
  <c r="B16" i="10" s="1"/>
  <c r="B11" i="10"/>
  <c r="B6" i="18"/>
  <c r="B12" i="17"/>
  <c r="B11" i="17" s="1"/>
  <c r="B31" i="22"/>
  <c r="B37" i="22"/>
  <c r="B31" i="21"/>
  <c r="B37" i="21"/>
  <c r="B17" i="15"/>
  <c r="B11" i="15"/>
  <c r="B12" i="8"/>
  <c r="B6" i="8"/>
  <c r="B12" i="12"/>
  <c r="B17" i="12" s="1"/>
  <c r="B12" i="5"/>
  <c r="B17" i="5" s="1"/>
  <c r="B6" i="15"/>
  <c r="B6" i="16"/>
  <c r="B21" i="20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43" i="23" l="1"/>
  <c r="B49" i="23"/>
  <c r="B17" i="17"/>
  <c r="B44" i="22"/>
  <c r="B36" i="22"/>
  <c r="B44" i="21"/>
  <c r="B36" i="21"/>
  <c r="B26" i="20"/>
  <c r="B32" i="20"/>
  <c r="B26" i="19"/>
  <c r="B32" i="19"/>
  <c r="B17" i="7"/>
  <c r="B11" i="7"/>
  <c r="B16" i="6"/>
  <c r="B22" i="6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54" i="23" l="1"/>
  <c r="B48" i="23"/>
  <c r="B16" i="17"/>
  <c r="B22" i="17"/>
  <c r="B43" i="22"/>
  <c r="B49" i="22"/>
  <c r="B43" i="21"/>
  <c r="B49" i="21"/>
  <c r="B31" i="20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1" i="14"/>
  <c r="B27" i="14"/>
  <c r="B27" i="13"/>
  <c r="B21" i="13"/>
  <c r="B16" i="9"/>
  <c r="B22" i="9"/>
  <c r="B27" i="18"/>
  <c r="B21" i="18"/>
  <c r="B26" i="15"/>
  <c r="B32" i="15"/>
  <c r="B16" i="7"/>
  <c r="B22" i="7"/>
  <c r="B53" i="23" l="1"/>
  <c r="B59" i="23"/>
  <c r="B21" i="17"/>
  <c r="B27" i="17"/>
  <c r="B54" i="22"/>
  <c r="B48" i="22"/>
  <c r="B48" i="21"/>
  <c r="B54" i="21"/>
  <c r="B44" i="20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64" i="23" l="1"/>
  <c r="B58" i="23"/>
  <c r="B26" i="17"/>
  <c r="B32" i="17"/>
  <c r="B53" i="22"/>
  <c r="B59" i="22"/>
  <c r="B53" i="21"/>
  <c r="B59" i="21"/>
  <c r="B43" i="20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37" i="18"/>
  <c r="B31" i="18"/>
  <c r="B26" i="9"/>
  <c r="B32" i="9"/>
  <c r="B44" i="15"/>
  <c r="B36" i="15"/>
  <c r="B63" i="23" l="1"/>
  <c r="B69" i="23"/>
  <c r="B31" i="17"/>
  <c r="B37" i="17"/>
  <c r="B64" i="22"/>
  <c r="B58" i="22"/>
  <c r="B58" i="21"/>
  <c r="B64" i="21"/>
  <c r="B54" i="20"/>
  <c r="B48" i="20"/>
  <c r="B48" i="19"/>
  <c r="B54" i="19"/>
  <c r="B37" i="9"/>
  <c r="B31" i="9"/>
  <c r="B44" i="14"/>
  <c r="B36" i="14"/>
  <c r="B43" i="5"/>
  <c r="B49" i="5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74" i="23" l="1"/>
  <c r="B73" i="23" s="1"/>
  <c r="B68" i="23"/>
  <c r="B36" i="17"/>
  <c r="B44" i="17"/>
  <c r="B63" i="22"/>
  <c r="B69" i="22"/>
  <c r="B63" i="21"/>
  <c r="B69" i="21"/>
  <c r="B53" i="20"/>
  <c r="B59" i="20"/>
  <c r="B59" i="19"/>
  <c r="B53" i="19"/>
  <c r="B43" i="16"/>
  <c r="B49" i="16"/>
  <c r="B43" i="18"/>
  <c r="B49" i="18"/>
  <c r="B43" i="8"/>
  <c r="B49" i="8"/>
  <c r="B54" i="10"/>
  <c r="B48" i="10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49" i="17" l="1"/>
  <c r="B43" i="17"/>
  <c r="B74" i="22"/>
  <c r="B73" i="22" s="1"/>
  <c r="B68" i="22"/>
  <c r="B68" i="21"/>
  <c r="B74" i="21"/>
  <c r="B73" i="21" s="1"/>
  <c r="B64" i="20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48" i="8"/>
  <c r="B54" i="8"/>
  <c r="B54" i="16"/>
  <c r="B48" i="16"/>
  <c r="B54" i="6"/>
  <c r="B48" i="6"/>
  <c r="B43" i="9"/>
  <c r="B49" i="9"/>
  <c r="B48" i="17" l="1"/>
  <c r="B54" i="17"/>
  <c r="B63" i="20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0"/>
  <c r="B58" i="10"/>
  <c r="B53" i="18"/>
  <c r="B59" i="18"/>
  <c r="B59" i="17" l="1"/>
  <c r="B53" i="17"/>
  <c r="B74" i="20"/>
  <c r="B73" i="20" s="1"/>
  <c r="B68" i="20"/>
  <c r="B68" i="19"/>
  <c r="B74" i="19"/>
  <c r="B73" i="19" s="1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53" i="9"/>
  <c r="B59" i="9"/>
  <c r="B64" i="14"/>
  <c r="B58" i="14"/>
  <c r="B64" i="17" l="1"/>
  <c r="B58" i="17"/>
  <c r="B68" i="15"/>
  <c r="B74" i="15"/>
  <c r="B73" i="15" s="1"/>
  <c r="B64" i="9"/>
  <c r="B58" i="9"/>
  <c r="B63" i="13"/>
  <c r="B69" i="13"/>
  <c r="B74" i="12"/>
  <c r="B73" i="12" s="1"/>
  <c r="B68" i="12"/>
  <c r="B63" i="6"/>
  <c r="B69" i="6"/>
  <c r="B74" i="10"/>
  <c r="B73" i="10" s="1"/>
  <c r="B68" i="10"/>
  <c r="B68" i="5"/>
  <c r="B74" i="5"/>
  <c r="B73" i="5" s="1"/>
  <c r="B58" i="7"/>
  <c r="B64" i="7"/>
  <c r="B63" i="18"/>
  <c r="B69" i="18"/>
  <c r="B63" i="8"/>
  <c r="B69" i="8"/>
  <c r="B69" i="14"/>
  <c r="B63" i="14"/>
  <c r="B63" i="16"/>
  <c r="B69" i="16"/>
  <c r="B69" i="17" l="1"/>
  <c r="B63" i="17"/>
  <c r="B68" i="8"/>
  <c r="B74" i="8"/>
  <c r="B73" i="8" s="1"/>
  <c r="B63" i="7"/>
  <c r="B69" i="7"/>
  <c r="B63" i="9"/>
  <c r="B69" i="9"/>
  <c r="B74" i="16"/>
  <c r="B73" i="16" s="1"/>
  <c r="B68" i="16"/>
  <c r="B68" i="18"/>
  <c r="B74" i="18"/>
  <c r="B73" i="18" s="1"/>
  <c r="B74" i="6"/>
  <c r="B73" i="6" s="1"/>
  <c r="B68" i="6"/>
  <c r="B68" i="13"/>
  <c r="B74" i="13"/>
  <c r="B73" i="13" s="1"/>
  <c r="B74" i="14"/>
  <c r="B73" i="14" s="1"/>
  <c r="B68" i="14"/>
  <c r="B74" i="17" l="1"/>
  <c r="B73" i="17" s="1"/>
  <c r="B68" i="17"/>
  <c r="B68" i="7"/>
  <c r="B74" i="7"/>
  <c r="B73" i="7" s="1"/>
  <c r="B74" i="9"/>
  <c r="B73" i="9" s="1"/>
  <c r="B68" i="9"/>
</calcChain>
</file>

<file path=xl/sharedStrings.xml><?xml version="1.0" encoding="utf-8"?>
<sst xmlns="http://schemas.openxmlformats.org/spreadsheetml/2006/main" count="1337" uniqueCount="136">
  <si>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</si>
  <si>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</si>
  <si>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</si>
  <si>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</si>
  <si>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</si>
  <si>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</si>
  <si>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</si>
  <si>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</si>
  <si>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</si>
  <si>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</si>
  <si>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</si>
  <si>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</si>
  <si>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</si>
  <si>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</si>
  <si>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</si>
  <si>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</si>
  <si>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</si>
  <si>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</si>
  <si>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</si>
  <si>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</si>
  <si>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</si>
  <si>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</si>
  <si>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</si>
  <si>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</si>
  <si>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</si>
  <si>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</si>
  <si>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</si>
  <si>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</si>
  <si>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</si>
  <si>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</si>
  <si>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</si>
  <si>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</si>
  <si>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</si>
  <si>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</si>
  <si>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</si>
  <si>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</si>
  <si>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</si>
  <si>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</si>
  <si>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</si>
  <si>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</si>
  <si>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</si>
  <si>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</si>
  <si>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</si>
  <si>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</si>
  <si>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</si>
  <si>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</si>
  <si>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</si>
  <si>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</si>
  <si>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</si>
  <si>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</si>
  <si>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</si>
  <si>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</si>
  <si>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</si>
  <si>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</si>
  <si>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</si>
  <si>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</si>
  <si>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</si>
  <si>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</si>
  <si>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</si>
  <si>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</si>
  <si>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</si>
  <si>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</si>
  <si>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</si>
  <si>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</si>
  <si>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</si>
  <si>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</si>
  <si>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</si>
  <si>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</si>
  <si>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</si>
  <si>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</si>
  <si>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</si>
  <si>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</si>
  <si>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</si>
  <si>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</si>
  <si>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</si>
  <si>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</si>
  <si>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</si>
  <si>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</si>
  <si>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</si>
  <si>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</si>
  <si>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</si>
  <si>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</si>
  <si>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</si>
  <si>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</si>
  <si>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</si>
  <si>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</si>
  <si>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</si>
  <si>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</si>
  <si>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</si>
  <si>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</si>
  <si>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</si>
  <si>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</si>
  <si>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</si>
  <si>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</si>
  <si>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</si>
  <si>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</si>
  <si>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</si>
  <si>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</si>
  <si>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</si>
  <si>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</si>
  <si>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</si>
  <si>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</si>
  <si>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</si>
  <si>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</si>
  <si>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</si>
  <si>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</si>
  <si>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</si>
  <si>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</si>
  <si>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</si>
  <si>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</si>
  <si>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</si>
  <si>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</si>
  <si>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</si>
  <si>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</si>
  <si>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</si>
  <si>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</si>
  <si>
    <t>青岛仲裁委员会在线仲裁系统需求及厂商协调</t>
    <phoneticPr fontId="20" type="noConversion"/>
  </si>
  <si>
    <t>无纸化总结及2018年规划汇报准备</t>
    <phoneticPr fontId="20" type="noConversion"/>
  </si>
  <si>
    <t>无纸化总结及2018年规划汇报会</t>
    <phoneticPr fontId="20" type="noConversion"/>
  </si>
  <si>
    <t>无纸化总结及2018年规划汇报会议</t>
    <phoneticPr fontId="20" type="noConversion"/>
  </si>
  <si>
    <t>CA联盟培训</t>
    <phoneticPr fontId="20" type="noConversion"/>
  </si>
  <si>
    <t>招商证券无纸化交流</t>
    <phoneticPr fontId="20" type="noConversion"/>
  </si>
  <si>
    <t>平安银行招投标无纸化交流</t>
    <phoneticPr fontId="20" type="noConversion"/>
  </si>
  <si>
    <t>中物联无纸化交流</t>
    <phoneticPr fontId="20" type="noConversion"/>
  </si>
  <si>
    <t>广州技术部无纸化需求交流</t>
    <phoneticPr fontId="20" type="noConversion"/>
  </si>
  <si>
    <t>宜宾银行场景证书交流</t>
    <phoneticPr fontId="20" type="noConversion"/>
  </si>
  <si>
    <t>宜宾银行场景证书交流
中物联物流解决方案编制</t>
    <phoneticPr fontId="20" type="noConversion"/>
  </si>
  <si>
    <t>民生银行可信签名平台项目沟通</t>
    <phoneticPr fontId="20" type="noConversion"/>
  </si>
  <si>
    <t>民生银行可信签名平台项目沟通
军队OA项目需求评审</t>
    <phoneticPr fontId="20" type="noConversion"/>
  </si>
  <si>
    <t>民生银行可信签名平台解决方案编制</t>
    <phoneticPr fontId="20" type="noConversion"/>
  </si>
  <si>
    <t xml:space="preserve">搜集无纸化涉及场景证书项目及客户汇总
双十一保障措施，搜集并汇总所有无纸化项目客户双十一预计tps性能指标情况
</t>
    <phoneticPr fontId="20" type="noConversion"/>
  </si>
  <si>
    <t>民生银行可信签名平台方案沟通
TEE+SE方案了解</t>
    <phoneticPr fontId="20" type="noConversion"/>
  </si>
  <si>
    <t>双十一现场保障</t>
    <phoneticPr fontId="20" type="noConversion"/>
  </si>
  <si>
    <t>制定场景证书cps</t>
    <phoneticPr fontId="20" type="noConversion"/>
  </si>
  <si>
    <t>制定场景证书应用技术规范</t>
    <phoneticPr fontId="20" type="noConversion"/>
  </si>
  <si>
    <t>制定无纸化实施 - 应急扩容方案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</si>
</sst>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</numFmts>
  <fonts count="40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0" fontId="22" fillId="0" borderId="26" xfId="0" applyFont="1" applyBorder="1"/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 wrapText="1"/>
    </xf>
    <xf numFmtId="178" fontId="38" fillId="4" borderId="18" xfId="0" applyNumberFormat="1" applyFont="1" applyFill="1" applyBorder="1" applyAlignment="1">
      <alignment horizontal="center" vertical="center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27" fillId="0" borderId="0" xfId="1" applyFont="1" applyFill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40" zoomScale="90" zoomScaleNormal="90" workbookViewId="0">
      <selection activeCell="D59" sqref="D59:D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99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43045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43045</v>
      </c>
      <c r="D3" s="14"/>
      <c r="E3" s="15">
        <f>1+INT((C3-DATE(YEAR(C3+4-WEEKDAY(C3+6)),1,5)+WEEKDAY(DATE(YEAR(C3+4-WEEKDAY(C3+6)),1,3)))/7)</f>
        <v>45</v>
      </c>
      <c r="F3" s="59">
        <f>2+INT((C3-DATE(YEAR(C3+4-WEEKDAY(C3+6)),1,5)+WEEKDAY(DATE(YEAR(C3+4-WEEKDAY(C3+6)),1,3)))/7)</f>
        <v>46</v>
      </c>
      <c r="G3" s="12"/>
      <c r="H3" s="17" t="s">
        <v>6</v>
      </c>
      <c r="I3" s="49">
        <v>10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43009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43045</v>
      </c>
      <c r="C6" s="55" t="s">
        <v>17</v>
      </c>
      <c r="D6" s="55" t="s">
        <v>17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7">
        <f>C3</f>
        <v>43045</v>
      </c>
      <c r="C7" s="109" t="s">
        <v>126</v>
      </c>
      <c r="D7" s="109" t="s">
        <v>125</v>
      </c>
      <c r="E7" s="112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7"/>
      <c r="C8" s="110"/>
      <c r="D8" s="110"/>
      <c r="E8" s="113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08"/>
      <c r="C9" s="111"/>
      <c r="D9" s="111"/>
      <c r="E9" s="114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43046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43046</v>
      </c>
      <c r="C12" s="109" t="s">
        <v>127</v>
      </c>
      <c r="D12" s="109" t="s">
        <v>128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0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1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43047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43047</v>
      </c>
      <c r="C17" s="109" t="s">
        <v>131</v>
      </c>
      <c r="D17" s="109" t="s">
        <v>129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0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1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43048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43048</v>
      </c>
      <c r="C22" s="109" t="s">
        <v>130</v>
      </c>
      <c r="D22" s="109" t="s">
        <v>129</v>
      </c>
      <c r="E22" s="112"/>
      <c r="F22" s="34"/>
    </row>
    <row r="23" spans="1:7" ht="20.100000000000001" customHeight="1" x14ac:dyDescent="0.2">
      <c r="A23" s="2"/>
      <c r="B23" s="107"/>
      <c r="C23" s="110"/>
      <c r="D23" s="110"/>
      <c r="E23" s="113"/>
      <c r="F23" s="34"/>
    </row>
    <row r="24" spans="1:7" ht="20.100000000000001" customHeight="1" x14ac:dyDescent="0.2">
      <c r="A24" s="2"/>
      <c r="B24" s="108"/>
      <c r="C24" s="111"/>
      <c r="D24" s="111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43049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43049</v>
      </c>
      <c r="C27" s="109" t="s">
        <v>129</v>
      </c>
      <c r="D27" s="109" t="s">
        <v>129</v>
      </c>
      <c r="E27" s="112"/>
      <c r="F27" s="34"/>
    </row>
    <row r="28" spans="1:7" ht="20.100000000000001" customHeight="1" x14ac:dyDescent="0.2">
      <c r="A28" s="2"/>
      <c r="B28" s="107"/>
      <c r="C28" s="110"/>
      <c r="D28" s="110"/>
      <c r="E28" s="113"/>
      <c r="F28" s="34"/>
    </row>
    <row r="29" spans="1:7" ht="20.100000000000001" customHeight="1" x14ac:dyDescent="0.2">
      <c r="A29" s="2"/>
      <c r="B29" s="108"/>
      <c r="C29" s="111"/>
      <c r="D29" s="111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43050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7">
        <f>B27+1</f>
        <v>43050</v>
      </c>
      <c r="C32" s="109" t="s">
        <v>132</v>
      </c>
      <c r="D32" s="109" t="s">
        <v>132</v>
      </c>
      <c r="E32" s="109"/>
      <c r="F32" s="34"/>
    </row>
    <row r="33" spans="1:6" ht="20.100000000000001" customHeight="1" x14ac:dyDescent="0.2">
      <c r="A33" s="2"/>
      <c r="B33" s="107"/>
      <c r="C33" s="110"/>
      <c r="D33" s="110"/>
      <c r="E33" s="110"/>
      <c r="F33" s="34"/>
    </row>
    <row r="34" spans="1:6" ht="20.100000000000001" customHeight="1" x14ac:dyDescent="0.2">
      <c r="A34" s="2"/>
      <c r="B34" s="108"/>
      <c r="C34" s="111"/>
      <c r="D34" s="111"/>
      <c r="E34" s="11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43051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43051</v>
      </c>
      <c r="C37" s="109" t="s">
        <v>132</v>
      </c>
      <c r="D37" s="109" t="s">
        <v>132</v>
      </c>
      <c r="E37" s="109"/>
      <c r="F37" s="34"/>
    </row>
    <row r="38" spans="1:6" ht="20.100000000000001" customHeight="1" x14ac:dyDescent="0.2">
      <c r="A38" s="2"/>
      <c r="B38" s="107"/>
      <c r="C38" s="110"/>
      <c r="D38" s="110"/>
      <c r="E38" s="110"/>
      <c r="F38" s="34"/>
    </row>
    <row r="39" spans="1:6" ht="20.100000000000001" customHeight="1" x14ac:dyDescent="0.2">
      <c r="A39" s="2"/>
      <c r="B39" s="108"/>
      <c r="C39" s="111"/>
      <c r="D39" s="111"/>
      <c r="E39" s="11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43052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43052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43052</v>
      </c>
      <c r="C44" s="109" t="s">
        <v>133</v>
      </c>
      <c r="D44" s="109" t="s">
        <v>133</v>
      </c>
      <c r="E44" s="112"/>
      <c r="F44" s="34"/>
    </row>
    <row r="45" spans="1:6" ht="20.100000000000001" customHeight="1" x14ac:dyDescent="0.2">
      <c r="A45" s="2"/>
      <c r="B45" s="107"/>
      <c r="C45" s="110"/>
      <c r="D45" s="110"/>
      <c r="E45" s="113"/>
      <c r="F45" s="34"/>
    </row>
    <row r="46" spans="1:6" ht="20.100000000000001" customHeight="1" x14ac:dyDescent="0.2">
      <c r="A46" s="2"/>
      <c r="B46" s="108"/>
      <c r="C46" s="111"/>
      <c r="D46" s="111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43053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43053</v>
      </c>
      <c r="C49" s="109" t="s">
        <v>133</v>
      </c>
      <c r="D49" s="109" t="s">
        <v>133</v>
      </c>
      <c r="E49" s="112"/>
      <c r="F49" s="34"/>
    </row>
    <row r="50" spans="1:6" ht="20.100000000000001" customHeight="1" x14ac:dyDescent="0.2">
      <c r="A50" s="2"/>
      <c r="B50" s="107"/>
      <c r="C50" s="110"/>
      <c r="D50" s="110"/>
      <c r="E50" s="113"/>
      <c r="F50" s="34"/>
    </row>
    <row r="51" spans="1:6" ht="20.100000000000001" customHeight="1" x14ac:dyDescent="0.2">
      <c r="A51" s="2"/>
      <c r="B51" s="108"/>
      <c r="C51" s="111"/>
      <c r="D51" s="111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43054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43054</v>
      </c>
      <c r="C54" s="109" t="s">
        <v>134</v>
      </c>
      <c r="D54" s="109" t="s">
        <v>134</v>
      </c>
      <c r="E54" s="112"/>
      <c r="F54" s="34"/>
    </row>
    <row r="55" spans="1:6" ht="20.100000000000001" customHeight="1" x14ac:dyDescent="0.2">
      <c r="A55" s="2"/>
      <c r="B55" s="107"/>
      <c r="C55" s="110"/>
      <c r="D55" s="110"/>
      <c r="E55" s="113"/>
      <c r="F55" s="34"/>
    </row>
    <row r="56" spans="1:6" ht="20.100000000000001" customHeight="1" x14ac:dyDescent="0.2">
      <c r="A56" s="2"/>
      <c r="B56" s="108"/>
      <c r="C56" s="111"/>
      <c r="D56" s="111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43055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43055</v>
      </c>
      <c r="C59" s="109" t="s">
        <v>135</v>
      </c>
      <c r="D59" s="109" t="s">
        <v>135</v>
      </c>
      <c r="E59" s="112"/>
      <c r="F59" s="34"/>
    </row>
    <row r="60" spans="1:6" ht="20.100000000000001" customHeight="1" x14ac:dyDescent="0.2">
      <c r="A60" s="2"/>
      <c r="B60" s="107"/>
      <c r="C60" s="110"/>
      <c r="D60" s="110"/>
      <c r="E60" s="113"/>
      <c r="F60" s="34"/>
    </row>
    <row r="61" spans="1:6" ht="20.100000000000001" customHeight="1" x14ac:dyDescent="0.2">
      <c r="A61" s="2"/>
      <c r="B61" s="108"/>
      <c r="C61" s="111"/>
      <c r="D61" s="111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43056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43056</v>
      </c>
      <c r="C64" s="109" t="s">
        <v>135</v>
      </c>
      <c r="D64" s="109" t="s">
        <v>135</v>
      </c>
      <c r="E64" s="112"/>
      <c r="F64" s="34"/>
    </row>
    <row r="65" spans="1:6" ht="20.100000000000001" customHeight="1" x14ac:dyDescent="0.2">
      <c r="A65" s="2"/>
      <c r="B65" s="107"/>
      <c r="C65" s="110"/>
      <c r="D65" s="110"/>
      <c r="E65" s="113"/>
      <c r="F65" s="34"/>
    </row>
    <row r="66" spans="1:6" ht="20.100000000000001" customHeight="1" x14ac:dyDescent="0.2">
      <c r="A66" s="2"/>
      <c r="B66" s="108"/>
      <c r="C66" s="111"/>
      <c r="D66" s="111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43057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43057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43058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43058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C63:D63 C26:D26 C36:D36 C31:D31 C16:D16 C43:D43 C21:D21 C53:D53 C68:D68 C48:D48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4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42887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7">
        <f>C3</f>
        <v>42926</v>
      </c>
      <c r="C7" s="109" t="s">
        <v>25</v>
      </c>
      <c r="D7" s="109" t="s">
        <v>25</v>
      </c>
      <c r="E7" s="112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7"/>
      <c r="C8" s="110"/>
      <c r="D8" s="110"/>
      <c r="E8" s="113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8"/>
      <c r="C9" s="111"/>
      <c r="D9" s="111"/>
      <c r="E9" s="114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42927</v>
      </c>
      <c r="C12" s="109" t="s">
        <v>40</v>
      </c>
      <c r="D12" s="109" t="s">
        <v>40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0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1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42928</v>
      </c>
      <c r="C17" s="109" t="s">
        <v>40</v>
      </c>
      <c r="D17" s="109" t="s">
        <v>40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0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1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42929</v>
      </c>
      <c r="C22" s="109" t="s">
        <v>40</v>
      </c>
      <c r="D22" s="109" t="s">
        <v>40</v>
      </c>
      <c r="E22" s="112"/>
      <c r="F22" s="34"/>
    </row>
    <row r="23" spans="1:7" ht="20.100000000000001" customHeight="1" x14ac:dyDescent="0.2">
      <c r="A23" s="2"/>
      <c r="B23" s="107"/>
      <c r="C23" s="110"/>
      <c r="D23" s="110"/>
      <c r="E23" s="113"/>
      <c r="F23" s="34"/>
    </row>
    <row r="24" spans="1:7" ht="20.100000000000001" customHeight="1" x14ac:dyDescent="0.2">
      <c r="A24" s="2"/>
      <c r="B24" s="108"/>
      <c r="C24" s="111"/>
      <c r="D24" s="111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42930</v>
      </c>
      <c r="C27" s="109" t="s">
        <v>41</v>
      </c>
      <c r="D27" s="109" t="s">
        <v>41</v>
      </c>
      <c r="E27" s="112"/>
      <c r="F27" s="34"/>
    </row>
    <row r="28" spans="1:7" ht="20.100000000000001" customHeight="1" x14ac:dyDescent="0.2">
      <c r="A28" s="2"/>
      <c r="B28" s="107"/>
      <c r="C28" s="110"/>
      <c r="D28" s="110"/>
      <c r="E28" s="113"/>
      <c r="F28" s="34"/>
    </row>
    <row r="29" spans="1:7" ht="20.100000000000001" customHeight="1" x14ac:dyDescent="0.2">
      <c r="A29" s="2"/>
      <c r="B29" s="108"/>
      <c r="C29" s="111"/>
      <c r="D29" s="111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7">
        <f>B27+1</f>
        <v>42931</v>
      </c>
      <c r="C32" s="109"/>
      <c r="D32" s="109"/>
      <c r="E32" s="109"/>
      <c r="F32" s="34"/>
    </row>
    <row r="33" spans="1:6" ht="20.100000000000001" customHeight="1" x14ac:dyDescent="0.2">
      <c r="A33" s="2"/>
      <c r="B33" s="107"/>
      <c r="C33" s="110"/>
      <c r="D33" s="110"/>
      <c r="E33" s="110"/>
      <c r="F33" s="34"/>
    </row>
    <row r="34" spans="1:6" ht="20.100000000000001" customHeight="1" x14ac:dyDescent="0.2">
      <c r="A34" s="2"/>
      <c r="B34" s="108"/>
      <c r="C34" s="111"/>
      <c r="D34" s="111"/>
      <c r="E34" s="11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42932</v>
      </c>
      <c r="C37" s="109"/>
      <c r="D37" s="109"/>
      <c r="E37" s="109"/>
      <c r="F37" s="34"/>
    </row>
    <row r="38" spans="1:6" ht="20.100000000000001" customHeight="1" x14ac:dyDescent="0.2">
      <c r="A38" s="2"/>
      <c r="B38" s="107"/>
      <c r="C38" s="110"/>
      <c r="D38" s="110"/>
      <c r="E38" s="110"/>
      <c r="F38" s="34"/>
    </row>
    <row r="39" spans="1:6" ht="20.100000000000001" customHeight="1" x14ac:dyDescent="0.2">
      <c r="A39" s="2"/>
      <c r="B39" s="108"/>
      <c r="C39" s="111"/>
      <c r="D39" s="111"/>
      <c r="E39" s="11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42933</v>
      </c>
      <c r="C44" s="109" t="s">
        <v>25</v>
      </c>
      <c r="D44" s="109" t="s">
        <v>25</v>
      </c>
      <c r="E44" s="112"/>
      <c r="F44" s="34"/>
    </row>
    <row r="45" spans="1:6" ht="20.100000000000001" customHeight="1" x14ac:dyDescent="0.2">
      <c r="A45" s="2"/>
      <c r="B45" s="107"/>
      <c r="C45" s="110"/>
      <c r="D45" s="110"/>
      <c r="E45" s="113"/>
      <c r="F45" s="34"/>
    </row>
    <row r="46" spans="1:6" ht="20.100000000000001" customHeight="1" x14ac:dyDescent="0.2">
      <c r="A46" s="2"/>
      <c r="B46" s="108"/>
      <c r="C46" s="111"/>
      <c r="D46" s="111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42934</v>
      </c>
      <c r="C49" s="109" t="s">
        <v>25</v>
      </c>
      <c r="D49" s="109" t="s">
        <v>25</v>
      </c>
      <c r="E49" s="112"/>
      <c r="F49" s="34"/>
    </row>
    <row r="50" spans="1:6" ht="20.100000000000001" customHeight="1" x14ac:dyDescent="0.2">
      <c r="A50" s="2"/>
      <c r="B50" s="107"/>
      <c r="C50" s="110"/>
      <c r="D50" s="110"/>
      <c r="E50" s="113"/>
      <c r="F50" s="34"/>
    </row>
    <row r="51" spans="1:6" ht="20.100000000000001" customHeight="1" x14ac:dyDescent="0.2">
      <c r="A51" s="2"/>
      <c r="B51" s="108"/>
      <c r="C51" s="111"/>
      <c r="D51" s="111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42935</v>
      </c>
      <c r="C54" s="109" t="s">
        <v>25</v>
      </c>
      <c r="D54" s="109" t="s">
        <v>25</v>
      </c>
      <c r="E54" s="112"/>
      <c r="F54" s="34"/>
    </row>
    <row r="55" spans="1:6" ht="20.100000000000001" customHeight="1" x14ac:dyDescent="0.2">
      <c r="A55" s="2"/>
      <c r="B55" s="107"/>
      <c r="C55" s="110"/>
      <c r="D55" s="110"/>
      <c r="E55" s="113"/>
      <c r="F55" s="34"/>
    </row>
    <row r="56" spans="1:6" ht="20.100000000000001" customHeight="1" x14ac:dyDescent="0.2">
      <c r="A56" s="2"/>
      <c r="B56" s="108"/>
      <c r="C56" s="111"/>
      <c r="D56" s="111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42936</v>
      </c>
      <c r="C59" s="109" t="s">
        <v>25</v>
      </c>
      <c r="D59" s="109" t="s">
        <v>25</v>
      </c>
      <c r="E59" s="112"/>
      <c r="F59" s="34"/>
    </row>
    <row r="60" spans="1:6" ht="20.100000000000001" customHeight="1" x14ac:dyDescent="0.2">
      <c r="A60" s="2"/>
      <c r="B60" s="107"/>
      <c r="C60" s="110"/>
      <c r="D60" s="110"/>
      <c r="E60" s="113"/>
      <c r="F60" s="34"/>
    </row>
    <row r="61" spans="1:6" ht="20.100000000000001" customHeight="1" x14ac:dyDescent="0.2">
      <c r="A61" s="2"/>
      <c r="B61" s="108"/>
      <c r="C61" s="111"/>
      <c r="D61" s="111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42937</v>
      </c>
      <c r="C64" s="109" t="s">
        <v>25</v>
      </c>
      <c r="D64" s="109" t="s">
        <v>25</v>
      </c>
      <c r="E64" s="112"/>
      <c r="F64" s="34"/>
    </row>
    <row r="65" spans="1:6" ht="20.100000000000001" customHeight="1" x14ac:dyDescent="0.2">
      <c r="A65" s="2"/>
      <c r="B65" s="107"/>
      <c r="C65" s="110"/>
      <c r="D65" s="110"/>
      <c r="E65" s="113"/>
      <c r="F65" s="34"/>
    </row>
    <row r="66" spans="1:6" ht="20.100000000000001" customHeight="1" x14ac:dyDescent="0.2">
      <c r="A66" s="2"/>
      <c r="B66" s="108"/>
      <c r="C66" s="111"/>
      <c r="D66" s="111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42938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42939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4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42887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7">
        <f>C3</f>
        <v>42912</v>
      </c>
      <c r="C7" s="109" t="s">
        <v>42</v>
      </c>
      <c r="D7" s="109" t="s">
        <v>43</v>
      </c>
      <c r="E7" s="112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7"/>
      <c r="C8" s="110"/>
      <c r="D8" s="110"/>
      <c r="E8" s="113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8"/>
      <c r="C9" s="111"/>
      <c r="D9" s="111"/>
      <c r="E9" s="114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42913</v>
      </c>
      <c r="C12" s="109" t="s">
        <v>44</v>
      </c>
      <c r="D12" s="109" t="s">
        <v>44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0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1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42914</v>
      </c>
      <c r="C17" s="109" t="s">
        <v>45</v>
      </c>
      <c r="D17" s="109" t="s">
        <v>45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0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1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42915</v>
      </c>
      <c r="C22" s="109" t="s">
        <v>45</v>
      </c>
      <c r="D22" s="109" t="s">
        <v>45</v>
      </c>
      <c r="E22" s="112"/>
      <c r="F22" s="34"/>
    </row>
    <row r="23" spans="1:7" ht="20.100000000000001" customHeight="1" x14ac:dyDescent="0.2">
      <c r="A23" s="2"/>
      <c r="B23" s="107"/>
      <c r="C23" s="110"/>
      <c r="D23" s="110"/>
      <c r="E23" s="113"/>
      <c r="F23" s="34"/>
    </row>
    <row r="24" spans="1:7" ht="20.100000000000001" customHeight="1" x14ac:dyDescent="0.2">
      <c r="A24" s="2"/>
      <c r="B24" s="108"/>
      <c r="C24" s="111"/>
      <c r="D24" s="111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42916</v>
      </c>
      <c r="C27" s="109" t="s">
        <v>45</v>
      </c>
      <c r="D27" s="109" t="s">
        <v>45</v>
      </c>
      <c r="E27" s="112"/>
      <c r="F27" s="34"/>
    </row>
    <row r="28" spans="1:7" ht="20.100000000000001" customHeight="1" x14ac:dyDescent="0.2">
      <c r="A28" s="2"/>
      <c r="B28" s="107"/>
      <c r="C28" s="110"/>
      <c r="D28" s="110"/>
      <c r="E28" s="113"/>
      <c r="F28" s="34"/>
    </row>
    <row r="29" spans="1:7" ht="20.100000000000001" customHeight="1" x14ac:dyDescent="0.2">
      <c r="A29" s="2"/>
      <c r="B29" s="108"/>
      <c r="C29" s="111"/>
      <c r="D29" s="111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7">
        <f>B27+1</f>
        <v>42917</v>
      </c>
      <c r="C32" s="109" t="s">
        <v>45</v>
      </c>
      <c r="D32" s="109" t="s">
        <v>45</v>
      </c>
      <c r="E32" s="109"/>
      <c r="F32" s="34"/>
    </row>
    <row r="33" spans="1:6" ht="20.100000000000001" customHeight="1" x14ac:dyDescent="0.2">
      <c r="A33" s="2"/>
      <c r="B33" s="107"/>
      <c r="C33" s="110"/>
      <c r="D33" s="110"/>
      <c r="E33" s="110"/>
      <c r="F33" s="34"/>
    </row>
    <row r="34" spans="1:6" ht="20.100000000000001" customHeight="1" x14ac:dyDescent="0.2">
      <c r="A34" s="2"/>
      <c r="B34" s="108"/>
      <c r="C34" s="111"/>
      <c r="D34" s="111"/>
      <c r="E34" s="11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42918</v>
      </c>
      <c r="C37" s="109"/>
      <c r="D37" s="109"/>
      <c r="E37" s="109"/>
      <c r="F37" s="34"/>
    </row>
    <row r="38" spans="1:6" ht="20.100000000000001" customHeight="1" x14ac:dyDescent="0.2">
      <c r="A38" s="2"/>
      <c r="B38" s="107"/>
      <c r="C38" s="110"/>
      <c r="D38" s="110"/>
      <c r="E38" s="110"/>
      <c r="F38" s="34"/>
    </row>
    <row r="39" spans="1:6" ht="20.100000000000001" customHeight="1" x14ac:dyDescent="0.2">
      <c r="A39" s="2"/>
      <c r="B39" s="108"/>
      <c r="C39" s="111"/>
      <c r="D39" s="111"/>
      <c r="E39" s="11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42919</v>
      </c>
      <c r="C44" s="109" t="s">
        <v>25</v>
      </c>
      <c r="D44" s="109" t="s">
        <v>25</v>
      </c>
      <c r="E44" s="112"/>
      <c r="F44" s="34"/>
    </row>
    <row r="45" spans="1:6" ht="20.100000000000001" customHeight="1" x14ac:dyDescent="0.2">
      <c r="A45" s="2"/>
      <c r="B45" s="107"/>
      <c r="C45" s="110"/>
      <c r="D45" s="110"/>
      <c r="E45" s="113"/>
      <c r="F45" s="34"/>
    </row>
    <row r="46" spans="1:6" ht="20.100000000000001" customHeight="1" x14ac:dyDescent="0.2">
      <c r="A46" s="2"/>
      <c r="B46" s="108"/>
      <c r="C46" s="111"/>
      <c r="D46" s="111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42920</v>
      </c>
      <c r="C49" s="109" t="s">
        <v>25</v>
      </c>
      <c r="D49" s="109" t="s">
        <v>25</v>
      </c>
      <c r="E49" s="112"/>
      <c r="F49" s="34"/>
    </row>
    <row r="50" spans="1:6" ht="20.100000000000001" customHeight="1" x14ac:dyDescent="0.2">
      <c r="A50" s="2"/>
      <c r="B50" s="107"/>
      <c r="C50" s="110"/>
      <c r="D50" s="110"/>
      <c r="E50" s="113"/>
      <c r="F50" s="34"/>
    </row>
    <row r="51" spans="1:6" ht="20.100000000000001" customHeight="1" x14ac:dyDescent="0.2">
      <c r="A51" s="2"/>
      <c r="B51" s="108"/>
      <c r="C51" s="111"/>
      <c r="D51" s="111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42921</v>
      </c>
      <c r="C54" s="109" t="s">
        <v>25</v>
      </c>
      <c r="D54" s="109" t="s">
        <v>25</v>
      </c>
      <c r="E54" s="112"/>
      <c r="F54" s="34"/>
    </row>
    <row r="55" spans="1:6" ht="20.100000000000001" customHeight="1" x14ac:dyDescent="0.2">
      <c r="A55" s="2"/>
      <c r="B55" s="107"/>
      <c r="C55" s="110"/>
      <c r="D55" s="110"/>
      <c r="E55" s="113"/>
      <c r="F55" s="34"/>
    </row>
    <row r="56" spans="1:6" ht="20.100000000000001" customHeight="1" x14ac:dyDescent="0.2">
      <c r="A56" s="2"/>
      <c r="B56" s="108"/>
      <c r="C56" s="111"/>
      <c r="D56" s="111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42922</v>
      </c>
      <c r="C59" s="109" t="s">
        <v>25</v>
      </c>
      <c r="D59" s="109" t="s">
        <v>25</v>
      </c>
      <c r="E59" s="112"/>
      <c r="F59" s="34"/>
    </row>
    <row r="60" spans="1:6" ht="20.100000000000001" customHeight="1" x14ac:dyDescent="0.2">
      <c r="A60" s="2"/>
      <c r="B60" s="107"/>
      <c r="C60" s="110"/>
      <c r="D60" s="110"/>
      <c r="E60" s="113"/>
      <c r="F60" s="34"/>
    </row>
    <row r="61" spans="1:6" ht="20.100000000000001" customHeight="1" x14ac:dyDescent="0.2">
      <c r="A61" s="2"/>
      <c r="B61" s="108"/>
      <c r="C61" s="111"/>
      <c r="D61" s="111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42923</v>
      </c>
      <c r="C64" s="109" t="s">
        <v>25</v>
      </c>
      <c r="D64" s="109" t="s">
        <v>25</v>
      </c>
      <c r="E64" s="112"/>
      <c r="F64" s="34"/>
    </row>
    <row r="65" spans="1:6" ht="20.100000000000001" customHeight="1" x14ac:dyDescent="0.2">
      <c r="A65" s="2"/>
      <c r="B65" s="107"/>
      <c r="C65" s="110"/>
      <c r="D65" s="110"/>
      <c r="E65" s="113"/>
      <c r="F65" s="34"/>
    </row>
    <row r="66" spans="1:6" ht="20.100000000000001" customHeight="1" x14ac:dyDescent="0.2">
      <c r="A66" s="2"/>
      <c r="B66" s="108"/>
      <c r="C66" s="111"/>
      <c r="D66" s="111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42924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42925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4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42887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7">
        <f>C3</f>
        <v>42898</v>
      </c>
      <c r="C7" s="137" t="s">
        <v>46</v>
      </c>
      <c r="D7" s="137" t="s">
        <v>46</v>
      </c>
      <c r="E7" s="112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7"/>
      <c r="C8" s="138"/>
      <c r="D8" s="138"/>
      <c r="E8" s="113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8"/>
      <c r="C9" s="139"/>
      <c r="D9" s="139"/>
      <c r="E9" s="114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42899</v>
      </c>
      <c r="C12" s="109" t="s">
        <v>47</v>
      </c>
      <c r="D12" s="109" t="s">
        <v>47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0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1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42900</v>
      </c>
      <c r="C17" s="109" t="s">
        <v>48</v>
      </c>
      <c r="D17" s="109" t="s">
        <v>48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0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1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42901</v>
      </c>
      <c r="C22" s="109" t="s">
        <v>49</v>
      </c>
      <c r="D22" s="109" t="s">
        <v>49</v>
      </c>
      <c r="E22" s="112"/>
      <c r="F22" s="34"/>
    </row>
    <row r="23" spans="1:7" ht="20.100000000000001" customHeight="1" x14ac:dyDescent="0.2">
      <c r="A23" s="2"/>
      <c r="B23" s="107"/>
      <c r="C23" s="110"/>
      <c r="D23" s="110"/>
      <c r="E23" s="113"/>
      <c r="F23" s="34"/>
    </row>
    <row r="24" spans="1:7" ht="20.100000000000001" customHeight="1" x14ac:dyDescent="0.2">
      <c r="A24" s="2"/>
      <c r="B24" s="108"/>
      <c r="C24" s="111"/>
      <c r="D24" s="111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42902</v>
      </c>
      <c r="C27" s="109" t="s">
        <v>49</v>
      </c>
      <c r="D27" s="109" t="s">
        <v>49</v>
      </c>
      <c r="E27" s="112"/>
      <c r="F27" s="34"/>
    </row>
    <row r="28" spans="1:7" ht="20.100000000000001" customHeight="1" x14ac:dyDescent="0.2">
      <c r="A28" s="2"/>
      <c r="B28" s="107"/>
      <c r="C28" s="110"/>
      <c r="D28" s="110"/>
      <c r="E28" s="113"/>
      <c r="F28" s="34"/>
    </row>
    <row r="29" spans="1:7" ht="20.100000000000001" customHeight="1" x14ac:dyDescent="0.2">
      <c r="A29" s="2"/>
      <c r="B29" s="108"/>
      <c r="C29" s="111"/>
      <c r="D29" s="111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07">
        <f>B27+1</f>
        <v>42903</v>
      </c>
      <c r="C32" s="109"/>
      <c r="D32" s="109"/>
      <c r="E32" s="109"/>
      <c r="F32" s="34"/>
    </row>
    <row r="33" spans="1:6" ht="20.100000000000001" customHeight="1" x14ac:dyDescent="0.2">
      <c r="A33" s="2"/>
      <c r="B33" s="107"/>
      <c r="C33" s="110"/>
      <c r="D33" s="110"/>
      <c r="E33" s="110"/>
      <c r="F33" s="34"/>
    </row>
    <row r="34" spans="1:6" ht="20.100000000000001" customHeight="1" x14ac:dyDescent="0.2">
      <c r="A34" s="2"/>
      <c r="B34" s="108"/>
      <c r="C34" s="111"/>
      <c r="D34" s="111"/>
      <c r="E34" s="11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42904</v>
      </c>
      <c r="C37" s="109"/>
      <c r="D37" s="109"/>
      <c r="E37" s="109"/>
      <c r="F37" s="34"/>
    </row>
    <row r="38" spans="1:6" ht="20.100000000000001" customHeight="1" x14ac:dyDescent="0.2">
      <c r="A38" s="2"/>
      <c r="B38" s="107"/>
      <c r="C38" s="110"/>
      <c r="D38" s="110"/>
      <c r="E38" s="110"/>
      <c r="F38" s="34"/>
    </row>
    <row r="39" spans="1:6" ht="20.100000000000001" customHeight="1" x14ac:dyDescent="0.2">
      <c r="A39" s="2"/>
      <c r="B39" s="108"/>
      <c r="C39" s="111"/>
      <c r="D39" s="111"/>
      <c r="E39" s="11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42905</v>
      </c>
      <c r="C44" s="109" t="s">
        <v>50</v>
      </c>
      <c r="D44" s="109" t="s">
        <v>50</v>
      </c>
      <c r="E44" s="112"/>
      <c r="F44" s="34"/>
    </row>
    <row r="45" spans="1:6" ht="20.100000000000001" customHeight="1" x14ac:dyDescent="0.2">
      <c r="A45" s="2"/>
      <c r="B45" s="107"/>
      <c r="C45" s="110"/>
      <c r="D45" s="110"/>
      <c r="E45" s="113"/>
      <c r="F45" s="34"/>
    </row>
    <row r="46" spans="1:6" ht="20.100000000000001" customHeight="1" x14ac:dyDescent="0.2">
      <c r="A46" s="2"/>
      <c r="B46" s="108"/>
      <c r="C46" s="111"/>
      <c r="D46" s="111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42906</v>
      </c>
      <c r="C49" s="109" t="s">
        <v>50</v>
      </c>
      <c r="D49" s="109" t="s">
        <v>50</v>
      </c>
      <c r="E49" s="112"/>
      <c r="F49" s="34"/>
    </row>
    <row r="50" spans="1:6" ht="20.100000000000001" customHeight="1" x14ac:dyDescent="0.2">
      <c r="A50" s="2"/>
      <c r="B50" s="107"/>
      <c r="C50" s="110"/>
      <c r="D50" s="110"/>
      <c r="E50" s="113"/>
      <c r="F50" s="34"/>
    </row>
    <row r="51" spans="1:6" ht="20.100000000000001" customHeight="1" x14ac:dyDescent="0.2">
      <c r="A51" s="2"/>
      <c r="B51" s="108"/>
      <c r="C51" s="111"/>
      <c r="D51" s="111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42907</v>
      </c>
      <c r="C54" s="109" t="s">
        <v>51</v>
      </c>
      <c r="D54" s="109" t="s">
        <v>51</v>
      </c>
      <c r="E54" s="112"/>
      <c r="F54" s="34"/>
    </row>
    <row r="55" spans="1:6" ht="20.100000000000001" customHeight="1" x14ac:dyDescent="0.2">
      <c r="A55" s="2"/>
      <c r="B55" s="107"/>
      <c r="C55" s="110"/>
      <c r="D55" s="110"/>
      <c r="E55" s="113"/>
      <c r="F55" s="34"/>
    </row>
    <row r="56" spans="1:6" ht="20.100000000000001" customHeight="1" x14ac:dyDescent="0.2">
      <c r="A56" s="2"/>
      <c r="B56" s="108"/>
      <c r="C56" s="111"/>
      <c r="D56" s="111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42908</v>
      </c>
      <c r="C59" s="109" t="s">
        <v>51</v>
      </c>
      <c r="D59" s="109" t="s">
        <v>51</v>
      </c>
      <c r="E59" s="112"/>
      <c r="F59" s="34"/>
    </row>
    <row r="60" spans="1:6" ht="20.100000000000001" customHeight="1" x14ac:dyDescent="0.2">
      <c r="A60" s="2"/>
      <c r="B60" s="107"/>
      <c r="C60" s="110"/>
      <c r="D60" s="110"/>
      <c r="E60" s="113"/>
      <c r="F60" s="34"/>
    </row>
    <row r="61" spans="1:6" ht="20.100000000000001" customHeight="1" x14ac:dyDescent="0.2">
      <c r="A61" s="2"/>
      <c r="B61" s="108"/>
      <c r="C61" s="111"/>
      <c r="D61" s="111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42909</v>
      </c>
      <c r="C64" s="109" t="s">
        <v>51</v>
      </c>
      <c r="D64" s="109" t="s">
        <v>51</v>
      </c>
      <c r="E64" s="112"/>
      <c r="F64" s="34"/>
    </row>
    <row r="65" spans="1:6" ht="20.100000000000001" customHeight="1" x14ac:dyDescent="0.2">
      <c r="A65" s="2"/>
      <c r="B65" s="107"/>
      <c r="C65" s="110"/>
      <c r="D65" s="110"/>
      <c r="E65" s="113"/>
      <c r="F65" s="34"/>
    </row>
    <row r="66" spans="1:6" ht="20.100000000000001" customHeight="1" x14ac:dyDescent="0.2">
      <c r="A66" s="2"/>
      <c r="B66" s="108"/>
      <c r="C66" s="111"/>
      <c r="D66" s="111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42910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42911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4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42887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7">
        <f>C3</f>
        <v>42884</v>
      </c>
      <c r="C7" s="137" t="s">
        <v>52</v>
      </c>
      <c r="D7" s="115" t="s">
        <v>52</v>
      </c>
      <c r="E7" s="112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7"/>
      <c r="C8" s="138"/>
      <c r="D8" s="116"/>
      <c r="E8" s="113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8"/>
      <c r="C9" s="139"/>
      <c r="D9" s="117"/>
      <c r="E9" s="114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42885</v>
      </c>
      <c r="C12" s="109" t="s">
        <v>52</v>
      </c>
      <c r="D12" s="115" t="s">
        <v>52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6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7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42886</v>
      </c>
      <c r="C17" s="109" t="s">
        <v>53</v>
      </c>
      <c r="D17" s="115" t="s">
        <v>53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6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7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42887</v>
      </c>
      <c r="C22" s="109" t="s">
        <v>53</v>
      </c>
      <c r="D22" s="115" t="s">
        <v>53</v>
      </c>
      <c r="E22" s="112"/>
      <c r="F22" s="34"/>
    </row>
    <row r="23" spans="1:7" ht="20.100000000000001" customHeight="1" x14ac:dyDescent="0.2">
      <c r="A23" s="2"/>
      <c r="B23" s="107"/>
      <c r="C23" s="110"/>
      <c r="D23" s="116"/>
      <c r="E23" s="113"/>
      <c r="F23" s="34"/>
    </row>
    <row r="24" spans="1:7" ht="20.100000000000001" customHeight="1" x14ac:dyDescent="0.2">
      <c r="A24" s="2"/>
      <c r="B24" s="108"/>
      <c r="C24" s="111"/>
      <c r="D24" s="117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42888</v>
      </c>
      <c r="C27" s="109" t="s">
        <v>50</v>
      </c>
      <c r="D27" s="115" t="s">
        <v>50</v>
      </c>
      <c r="E27" s="112"/>
      <c r="F27" s="34"/>
    </row>
    <row r="28" spans="1:7" ht="20.100000000000001" customHeight="1" x14ac:dyDescent="0.2">
      <c r="A28" s="2"/>
      <c r="B28" s="107"/>
      <c r="C28" s="110"/>
      <c r="D28" s="116"/>
      <c r="E28" s="113"/>
      <c r="F28" s="34"/>
    </row>
    <row r="29" spans="1:7" ht="20.100000000000001" customHeight="1" x14ac:dyDescent="0.2">
      <c r="A29" s="2"/>
      <c r="B29" s="108"/>
      <c r="C29" s="111"/>
      <c r="D29" s="117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07">
        <f>B27+1</f>
        <v>42889</v>
      </c>
      <c r="C32" s="109"/>
      <c r="D32" s="115"/>
      <c r="E32" s="112"/>
      <c r="F32" s="34"/>
    </row>
    <row r="33" spans="1:6" ht="20.100000000000001" customHeight="1" x14ac:dyDescent="0.2">
      <c r="A33" s="2"/>
      <c r="B33" s="107"/>
      <c r="C33" s="110"/>
      <c r="D33" s="116"/>
      <c r="E33" s="113"/>
      <c r="F33" s="34"/>
    </row>
    <row r="34" spans="1:6" ht="20.100000000000001" customHeight="1" x14ac:dyDescent="0.2">
      <c r="A34" s="2"/>
      <c r="B34" s="108"/>
      <c r="C34" s="111"/>
      <c r="D34" s="117"/>
      <c r="E34" s="11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42890</v>
      </c>
      <c r="C37" s="109"/>
      <c r="D37" s="115"/>
      <c r="E37" s="112"/>
      <c r="F37" s="34"/>
    </row>
    <row r="38" spans="1:6" ht="20.100000000000001" customHeight="1" x14ac:dyDescent="0.2">
      <c r="A38" s="2"/>
      <c r="B38" s="107"/>
      <c r="C38" s="110"/>
      <c r="D38" s="116"/>
      <c r="E38" s="113"/>
      <c r="F38" s="34"/>
    </row>
    <row r="39" spans="1:6" ht="20.100000000000001" customHeight="1" x14ac:dyDescent="0.2">
      <c r="A39" s="2"/>
      <c r="B39" s="108"/>
      <c r="C39" s="111"/>
      <c r="D39" s="117"/>
      <c r="E39" s="11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42891</v>
      </c>
      <c r="C44" s="109" t="s">
        <v>54</v>
      </c>
      <c r="D44" s="115" t="s">
        <v>54</v>
      </c>
      <c r="E44" s="112"/>
      <c r="F44" s="34"/>
    </row>
    <row r="45" spans="1:6" ht="20.100000000000001" customHeight="1" x14ac:dyDescent="0.2">
      <c r="A45" s="2"/>
      <c r="B45" s="107"/>
      <c r="C45" s="110"/>
      <c r="D45" s="116"/>
      <c r="E45" s="113"/>
      <c r="F45" s="34"/>
    </row>
    <row r="46" spans="1:6" ht="20.100000000000001" customHeight="1" x14ac:dyDescent="0.2">
      <c r="A46" s="2"/>
      <c r="B46" s="108"/>
      <c r="C46" s="111"/>
      <c r="D46" s="117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42892</v>
      </c>
      <c r="C49" s="109" t="s">
        <v>54</v>
      </c>
      <c r="D49" s="115" t="s">
        <v>54</v>
      </c>
      <c r="E49" s="112"/>
      <c r="F49" s="34"/>
    </row>
    <row r="50" spans="1:6" ht="20.100000000000001" customHeight="1" x14ac:dyDescent="0.2">
      <c r="A50" s="2"/>
      <c r="B50" s="107"/>
      <c r="C50" s="110"/>
      <c r="D50" s="116"/>
      <c r="E50" s="113"/>
      <c r="F50" s="34"/>
    </row>
    <row r="51" spans="1:6" ht="20.100000000000001" customHeight="1" x14ac:dyDescent="0.2">
      <c r="A51" s="2"/>
      <c r="B51" s="108"/>
      <c r="C51" s="111"/>
      <c r="D51" s="117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42893</v>
      </c>
      <c r="C54" s="109" t="s">
        <v>55</v>
      </c>
      <c r="D54" s="115" t="s">
        <v>55</v>
      </c>
      <c r="E54" s="112"/>
      <c r="F54" s="34"/>
    </row>
    <row r="55" spans="1:6" ht="20.100000000000001" customHeight="1" x14ac:dyDescent="0.2">
      <c r="A55" s="2"/>
      <c r="B55" s="107"/>
      <c r="C55" s="110"/>
      <c r="D55" s="116"/>
      <c r="E55" s="113"/>
      <c r="F55" s="34"/>
    </row>
    <row r="56" spans="1:6" ht="20.100000000000001" customHeight="1" x14ac:dyDescent="0.2">
      <c r="A56" s="2"/>
      <c r="B56" s="108"/>
      <c r="C56" s="111"/>
      <c r="D56" s="117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42894</v>
      </c>
      <c r="C59" s="109" t="s">
        <v>56</v>
      </c>
      <c r="D59" s="115" t="s">
        <v>56</v>
      </c>
      <c r="E59" s="112"/>
      <c r="F59" s="34"/>
    </row>
    <row r="60" spans="1:6" ht="20.100000000000001" customHeight="1" x14ac:dyDescent="0.2">
      <c r="A60" s="2"/>
      <c r="B60" s="107"/>
      <c r="C60" s="110"/>
      <c r="D60" s="116"/>
      <c r="E60" s="113"/>
      <c r="F60" s="34"/>
    </row>
    <row r="61" spans="1:6" ht="20.100000000000001" customHeight="1" x14ac:dyDescent="0.2">
      <c r="A61" s="2"/>
      <c r="B61" s="108"/>
      <c r="C61" s="111"/>
      <c r="D61" s="117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42895</v>
      </c>
      <c r="C64" s="109" t="s">
        <v>57</v>
      </c>
      <c r="D64" s="115" t="s">
        <v>58</v>
      </c>
      <c r="E64" s="112"/>
      <c r="F64" s="34"/>
    </row>
    <row r="65" spans="1:6" ht="20.100000000000001" customHeight="1" x14ac:dyDescent="0.2">
      <c r="A65" s="2"/>
      <c r="B65" s="107"/>
      <c r="C65" s="110"/>
      <c r="D65" s="116"/>
      <c r="E65" s="113"/>
      <c r="F65" s="34"/>
    </row>
    <row r="66" spans="1:6" ht="20.100000000000001" customHeight="1" x14ac:dyDescent="0.2">
      <c r="A66" s="2"/>
      <c r="B66" s="108"/>
      <c r="C66" s="111"/>
      <c r="D66" s="117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42896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42897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5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42795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140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0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140"/>
      <c r="C18" s="42"/>
      <c r="D18" s="43"/>
      <c r="E18" s="44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140"/>
      <c r="C23" s="42"/>
      <c r="D23" s="43"/>
      <c r="E23" s="44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140"/>
      <c r="C28" s="42"/>
      <c r="D28" s="43"/>
      <c r="E28" s="44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140"/>
      <c r="C33" s="42"/>
      <c r="D33" s="43"/>
      <c r="E33" s="44"/>
    </row>
    <row r="34" spans="1:5" ht="20.100000000000001" customHeight="1" x14ac:dyDescent="0.2">
      <c r="A34" s="2"/>
      <c r="B34" s="14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140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140"/>
      <c r="C38" s="42"/>
      <c r="D38" s="43"/>
      <c r="E38" s="44"/>
    </row>
    <row r="39" spans="1:5" ht="20.100000000000001" customHeight="1" x14ac:dyDescent="0.2">
      <c r="A39" s="2"/>
      <c r="B39" s="14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140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140"/>
      <c r="C45" s="27"/>
      <c r="D45" s="43"/>
      <c r="E45" s="44"/>
    </row>
    <row r="46" spans="1:5" ht="20.100000000000001" customHeight="1" x14ac:dyDescent="0.2">
      <c r="A46" s="2"/>
      <c r="B46" s="14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140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140"/>
      <c r="C50" s="42"/>
      <c r="D50" s="43"/>
      <c r="E50" s="44"/>
    </row>
    <row r="51" spans="1:5" ht="20.100000000000001" customHeight="1" x14ac:dyDescent="0.2">
      <c r="A51" s="2"/>
      <c r="B51" s="14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140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140"/>
      <c r="C55" s="42"/>
      <c r="D55" s="28"/>
      <c r="E55" s="44"/>
    </row>
    <row r="56" spans="1:5" ht="20.100000000000001" customHeight="1" x14ac:dyDescent="0.2">
      <c r="A56" s="2"/>
      <c r="B56" s="14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140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140"/>
      <c r="C60" s="42"/>
      <c r="D60" s="47"/>
      <c r="E60" s="44"/>
    </row>
    <row r="61" spans="1:5" ht="20.100000000000001" customHeight="1" x14ac:dyDescent="0.2">
      <c r="A61" s="2"/>
      <c r="B61" s="14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140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140"/>
      <c r="C65" s="42"/>
      <c r="D65" s="43"/>
      <c r="E65" s="44"/>
    </row>
    <row r="66" spans="1:5" ht="20.100000000000001" customHeight="1" x14ac:dyDescent="0.2">
      <c r="A66" s="2"/>
      <c r="B66" s="14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140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140"/>
      <c r="C70" s="42"/>
      <c r="D70" s="43"/>
      <c r="E70" s="44"/>
    </row>
    <row r="71" spans="1:5" ht="20.100000000000001" customHeight="1" x14ac:dyDescent="0.2">
      <c r="A71" s="2"/>
      <c r="B71" s="14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140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140"/>
      <c r="C75" s="42"/>
      <c r="D75" s="43"/>
      <c r="E75" s="44"/>
    </row>
    <row r="76" spans="1:5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5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42826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40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0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140"/>
      <c r="C18" s="42"/>
      <c r="D18" s="43"/>
      <c r="E18" s="44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140"/>
      <c r="C23" s="42"/>
      <c r="D23" s="43"/>
      <c r="E23" s="44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140"/>
      <c r="C28" s="42"/>
      <c r="D28" s="43"/>
      <c r="E28" s="44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140"/>
      <c r="C33" s="42"/>
      <c r="D33" s="43"/>
      <c r="E33" s="44"/>
    </row>
    <row r="34" spans="1:5" ht="20.100000000000001" customHeight="1" x14ac:dyDescent="0.2">
      <c r="A34" s="2"/>
      <c r="B34" s="14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140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140"/>
      <c r="C38" s="42"/>
      <c r="D38" s="43"/>
      <c r="E38" s="44"/>
    </row>
    <row r="39" spans="1:5" ht="20.100000000000001" customHeight="1" x14ac:dyDescent="0.2">
      <c r="A39" s="2"/>
      <c r="B39" s="14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140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140"/>
      <c r="C45" s="27"/>
      <c r="D45" s="43"/>
      <c r="E45" s="44"/>
    </row>
    <row r="46" spans="1:5" ht="20.100000000000001" customHeight="1" x14ac:dyDescent="0.2">
      <c r="A46" s="2"/>
      <c r="B46" s="14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140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140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14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140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140"/>
      <c r="C55" s="42"/>
      <c r="D55" s="28"/>
      <c r="E55" s="44"/>
    </row>
    <row r="56" spans="1:5" ht="20.100000000000001" customHeight="1" x14ac:dyDescent="0.2">
      <c r="A56" s="2"/>
      <c r="B56" s="14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140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140"/>
      <c r="C60" s="42"/>
      <c r="D60" s="47"/>
      <c r="E60" s="44"/>
    </row>
    <row r="61" spans="1:5" ht="20.100000000000001" customHeight="1" x14ac:dyDescent="0.2">
      <c r="A61" s="2"/>
      <c r="B61" s="14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140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140"/>
      <c r="C65" s="42"/>
      <c r="D65" s="43"/>
      <c r="E65" s="44"/>
    </row>
    <row r="66" spans="1:5" ht="20.100000000000001" customHeight="1" x14ac:dyDescent="0.2">
      <c r="A66" s="2"/>
      <c r="B66" s="14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140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140"/>
      <c r="C70" s="42"/>
      <c r="D70" s="43"/>
      <c r="E70" s="44"/>
    </row>
    <row r="71" spans="1:5" ht="20.100000000000001" customHeight="1" x14ac:dyDescent="0.2">
      <c r="A71" s="2"/>
      <c r="B71" s="14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140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140"/>
      <c r="C75" s="42"/>
      <c r="D75" s="43"/>
      <c r="E75" s="44"/>
    </row>
    <row r="76" spans="1:5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5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42826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40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0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140"/>
      <c r="C18" s="27"/>
      <c r="D18" s="27"/>
      <c r="E18" s="41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140"/>
      <c r="C23" s="27"/>
      <c r="D23" s="27"/>
      <c r="E23" s="41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140"/>
      <c r="C28" s="27"/>
      <c r="D28" s="27"/>
      <c r="E28" s="41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140"/>
      <c r="C33" s="42"/>
      <c r="D33" s="43"/>
      <c r="E33" s="44"/>
    </row>
    <row r="34" spans="1:5" ht="20.100000000000001" customHeight="1" x14ac:dyDescent="0.2">
      <c r="A34" s="2"/>
      <c r="B34" s="14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140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140"/>
      <c r="C38" s="42"/>
      <c r="D38" s="43"/>
      <c r="E38" s="44"/>
    </row>
    <row r="39" spans="1:5" ht="20.100000000000001" customHeight="1" x14ac:dyDescent="0.2">
      <c r="A39" s="2"/>
      <c r="B39" s="14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140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140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14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140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140"/>
      <c r="C50" s="42"/>
      <c r="D50" s="28"/>
      <c r="E50" s="44"/>
    </row>
    <row r="51" spans="1:5" ht="20.100000000000001" customHeight="1" x14ac:dyDescent="0.2">
      <c r="A51" s="2"/>
      <c r="B51" s="14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140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140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14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140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140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14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140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140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14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140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140"/>
      <c r="C70" s="42"/>
      <c r="D70" s="43"/>
      <c r="E70" s="44"/>
    </row>
    <row r="71" spans="1:5" ht="20.100000000000001" customHeight="1" x14ac:dyDescent="0.2">
      <c r="A71" s="2"/>
      <c r="B71" s="14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140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140"/>
      <c r="C75" s="42"/>
      <c r="D75" s="43"/>
      <c r="E75" s="44"/>
    </row>
    <row r="76" spans="1:5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5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42856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40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40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140"/>
      <c r="C18" s="27"/>
      <c r="D18" s="27"/>
      <c r="E18" s="41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140"/>
      <c r="C23" s="27"/>
      <c r="D23" s="27"/>
      <c r="E23" s="41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140"/>
      <c r="C28" s="27"/>
      <c r="D28" s="27"/>
      <c r="E28" s="41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140"/>
      <c r="C33" s="42"/>
      <c r="D33" s="43"/>
      <c r="E33" s="44"/>
    </row>
    <row r="34" spans="1:6" ht="20.100000000000001" customHeight="1" x14ac:dyDescent="0.2">
      <c r="A34" s="2"/>
      <c r="B34" s="141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140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140"/>
      <c r="C38" s="42"/>
      <c r="D38" s="43"/>
      <c r="E38" s="44"/>
    </row>
    <row r="39" spans="1:6" ht="20.100000000000001" customHeight="1" x14ac:dyDescent="0.2">
      <c r="A39" s="2"/>
      <c r="B39" s="141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140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140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141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140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140"/>
      <c r="C50" s="42"/>
      <c r="D50" s="28"/>
      <c r="E50" s="44"/>
    </row>
    <row r="51" spans="1:6" ht="20.100000000000001" customHeight="1" x14ac:dyDescent="0.2">
      <c r="A51" s="2"/>
      <c r="B51" s="141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140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140"/>
      <c r="C55" s="27"/>
      <c r="D55" s="27"/>
      <c r="E55" s="28"/>
      <c r="F55" s="34"/>
    </row>
    <row r="56" spans="1:6" ht="20.100000000000001" customHeight="1" x14ac:dyDescent="0.2">
      <c r="A56" s="2"/>
      <c r="B56" s="141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140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140"/>
      <c r="C60" s="27"/>
      <c r="D60" s="27"/>
      <c r="E60" s="28"/>
      <c r="F60" s="34"/>
    </row>
    <row r="61" spans="1:6" ht="20.100000000000001" customHeight="1" x14ac:dyDescent="0.2">
      <c r="A61" s="2"/>
      <c r="B61" s="141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140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140"/>
      <c r="C65" s="27"/>
      <c r="D65" s="27"/>
      <c r="E65" s="28"/>
      <c r="F65" s="34"/>
    </row>
    <row r="66" spans="1:6" ht="20.100000000000001" customHeight="1" x14ac:dyDescent="0.2">
      <c r="A66" s="2"/>
      <c r="B66" s="141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140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140"/>
      <c r="C70" s="42"/>
      <c r="D70" s="43"/>
      <c r="E70" s="44"/>
    </row>
    <row r="71" spans="1:6" ht="20.100000000000001" customHeight="1" x14ac:dyDescent="0.2">
      <c r="A71" s="2"/>
      <c r="B71" s="141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140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140"/>
      <c r="C75" s="42"/>
      <c r="D75" s="43"/>
      <c r="E75" s="44"/>
    </row>
    <row r="76" spans="1:6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5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42856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40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140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141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140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140"/>
      <c r="C23" s="27"/>
      <c r="D23" s="27"/>
      <c r="E23" s="41"/>
      <c r="F23" s="34"/>
    </row>
    <row r="24" spans="1:7" ht="20.100000000000001" customHeight="1" x14ac:dyDescent="0.2">
      <c r="A24" s="2"/>
      <c r="B24" s="141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140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140"/>
      <c r="C28" s="27"/>
      <c r="D28" s="27"/>
      <c r="E28" s="41"/>
      <c r="F28" s="34"/>
    </row>
    <row r="29" spans="1:7" ht="20.100000000000001" customHeight="1" x14ac:dyDescent="0.2">
      <c r="A29" s="2"/>
      <c r="B29" s="141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140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140"/>
      <c r="C33" s="42"/>
      <c r="D33" s="43"/>
      <c r="E33" s="44"/>
      <c r="F33" s="34"/>
    </row>
    <row r="34" spans="1:6" ht="20.100000000000001" customHeight="1" x14ac:dyDescent="0.2">
      <c r="A34" s="2"/>
      <c r="B34" s="141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140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140"/>
      <c r="C38" s="42"/>
      <c r="D38" s="43"/>
      <c r="E38" s="44"/>
      <c r="F38" s="34"/>
    </row>
    <row r="39" spans="1:6" ht="20.100000000000001" customHeight="1" x14ac:dyDescent="0.2">
      <c r="A39" s="2"/>
      <c r="B39" s="141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140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140"/>
      <c r="C45" s="27"/>
      <c r="D45" s="27"/>
      <c r="E45" s="28"/>
      <c r="F45" s="34"/>
    </row>
    <row r="46" spans="1:6" ht="20.100000000000001" customHeight="1" x14ac:dyDescent="0.2">
      <c r="A46" s="2"/>
      <c r="B46" s="141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140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140"/>
      <c r="C50" s="42"/>
      <c r="D50" s="28"/>
      <c r="E50" s="47"/>
      <c r="F50" s="34"/>
    </row>
    <row r="51" spans="1:6" ht="20.100000000000001" customHeight="1" x14ac:dyDescent="0.2">
      <c r="A51" s="2"/>
      <c r="B51" s="141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140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140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141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140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140"/>
      <c r="C60" s="27"/>
      <c r="D60" s="27"/>
      <c r="E60" s="28"/>
      <c r="F60" s="34"/>
    </row>
    <row r="61" spans="1:6" ht="20.100000000000001" customHeight="1" x14ac:dyDescent="0.2">
      <c r="A61" s="2"/>
      <c r="B61" s="141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140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140"/>
      <c r="C65" s="27"/>
      <c r="D65" s="27"/>
      <c r="E65" s="28"/>
      <c r="F65" s="34"/>
    </row>
    <row r="66" spans="1:6" ht="20.100000000000001" customHeight="1" x14ac:dyDescent="0.2">
      <c r="A66" s="2"/>
      <c r="B66" s="141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140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140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141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140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140"/>
      <c r="C75" s="42"/>
      <c r="D75" s="43"/>
      <c r="E75" s="44"/>
      <c r="F75" s="34"/>
    </row>
    <row r="76" spans="1:6" ht="20.100000000000001" customHeight="1" x14ac:dyDescent="0.2">
      <c r="A76" s="2"/>
      <c r="B76" s="141"/>
      <c r="C76" s="29"/>
      <c r="D76" s="30"/>
      <c r="E76" s="31"/>
      <c r="F76" s="34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C64" sqref="C64:C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62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43031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43031</v>
      </c>
      <c r="D3" s="14"/>
      <c r="E3" s="15">
        <f>1+INT((C3-DATE(YEAR(C3+4-WEEKDAY(C3+6)),1,5)+WEEKDAY(DATE(YEAR(C3+4-WEEKDAY(C3+6)),1,3)))/7)</f>
        <v>43</v>
      </c>
      <c r="F3" s="59">
        <f>2+INT((C3-DATE(YEAR(C3+4-WEEKDAY(C3+6)),1,5)+WEEKDAY(DATE(YEAR(C3+4-WEEKDAY(C3+6)),1,3)))/7)</f>
        <v>44</v>
      </c>
      <c r="G3" s="12"/>
      <c r="H3" s="17" t="s">
        <v>6</v>
      </c>
      <c r="I3" s="49">
        <v>10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43009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43031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7">
        <f>C3</f>
        <v>43031</v>
      </c>
      <c r="C7" s="109" t="s">
        <v>117</v>
      </c>
      <c r="D7" s="109" t="s">
        <v>117</v>
      </c>
      <c r="E7" s="112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7"/>
      <c r="C8" s="110"/>
      <c r="D8" s="110"/>
      <c r="E8" s="113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08"/>
      <c r="C9" s="111"/>
      <c r="D9" s="111"/>
      <c r="E9" s="114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43032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43032</v>
      </c>
      <c r="C12" s="109" t="s">
        <v>117</v>
      </c>
      <c r="D12" s="109" t="s">
        <v>117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0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1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43033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43033</v>
      </c>
      <c r="C17" s="109" t="s">
        <v>117</v>
      </c>
      <c r="D17" s="109" t="s">
        <v>117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0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1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43034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43034</v>
      </c>
      <c r="C22" s="109" t="s">
        <v>118</v>
      </c>
      <c r="D22" s="109" t="s">
        <v>119</v>
      </c>
      <c r="E22" s="112"/>
      <c r="F22" s="34"/>
    </row>
    <row r="23" spans="1:7" ht="20.100000000000001" customHeight="1" x14ac:dyDescent="0.2">
      <c r="A23" s="2"/>
      <c r="B23" s="107"/>
      <c r="C23" s="110"/>
      <c r="D23" s="110"/>
      <c r="E23" s="113"/>
      <c r="F23" s="34"/>
    </row>
    <row r="24" spans="1:7" ht="20.100000000000001" customHeight="1" x14ac:dyDescent="0.2">
      <c r="A24" s="2"/>
      <c r="B24" s="108"/>
      <c r="C24" s="111"/>
      <c r="D24" s="111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43035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43035</v>
      </c>
      <c r="C27" s="109" t="s">
        <v>99</v>
      </c>
      <c r="D27" s="109" t="s">
        <v>99</v>
      </c>
      <c r="E27" s="112"/>
      <c r="F27" s="34"/>
    </row>
    <row r="28" spans="1:7" ht="20.100000000000001" customHeight="1" x14ac:dyDescent="0.2">
      <c r="A28" s="2"/>
      <c r="B28" s="107"/>
      <c r="C28" s="110"/>
      <c r="D28" s="110"/>
      <c r="E28" s="113"/>
      <c r="F28" s="34"/>
    </row>
    <row r="29" spans="1:7" ht="20.100000000000001" customHeight="1" x14ac:dyDescent="0.2">
      <c r="A29" s="2"/>
      <c r="B29" s="108"/>
      <c r="C29" s="111"/>
      <c r="D29" s="111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43036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7">
        <f>B27+1</f>
        <v>43036</v>
      </c>
      <c r="C32" s="109"/>
      <c r="D32" s="109"/>
      <c r="E32" s="109"/>
      <c r="F32" s="34"/>
    </row>
    <row r="33" spans="1:6" ht="20.100000000000001" customHeight="1" x14ac:dyDescent="0.2">
      <c r="A33" s="2"/>
      <c r="B33" s="107"/>
      <c r="C33" s="110"/>
      <c r="D33" s="110"/>
      <c r="E33" s="110"/>
      <c r="F33" s="34"/>
    </row>
    <row r="34" spans="1:6" ht="20.100000000000001" customHeight="1" x14ac:dyDescent="0.2">
      <c r="A34" s="2"/>
      <c r="B34" s="108"/>
      <c r="C34" s="111"/>
      <c r="D34" s="111"/>
      <c r="E34" s="11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43037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43037</v>
      </c>
      <c r="C37" s="109"/>
      <c r="D37" s="109"/>
      <c r="E37" s="109"/>
      <c r="F37" s="34"/>
    </row>
    <row r="38" spans="1:6" ht="20.100000000000001" customHeight="1" x14ac:dyDescent="0.2">
      <c r="A38" s="2"/>
      <c r="B38" s="107"/>
      <c r="C38" s="110"/>
      <c r="D38" s="110"/>
      <c r="E38" s="110"/>
      <c r="F38" s="34"/>
    </row>
    <row r="39" spans="1:6" ht="20.100000000000001" customHeight="1" x14ac:dyDescent="0.2">
      <c r="A39" s="2"/>
      <c r="B39" s="108"/>
      <c r="C39" s="111"/>
      <c r="D39" s="111"/>
      <c r="E39" s="11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43038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43038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43038</v>
      </c>
      <c r="C44" s="109" t="s">
        <v>120</v>
      </c>
      <c r="D44" s="109" t="s">
        <v>120</v>
      </c>
      <c r="E44" s="112"/>
      <c r="F44" s="34"/>
    </row>
    <row r="45" spans="1:6" ht="20.100000000000001" customHeight="1" x14ac:dyDescent="0.2">
      <c r="A45" s="2"/>
      <c r="B45" s="107"/>
      <c r="C45" s="110"/>
      <c r="D45" s="110"/>
      <c r="E45" s="113"/>
      <c r="F45" s="34"/>
    </row>
    <row r="46" spans="1:6" ht="20.100000000000001" customHeight="1" x14ac:dyDescent="0.2">
      <c r="A46" s="2"/>
      <c r="B46" s="108"/>
      <c r="C46" s="111"/>
      <c r="D46" s="111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43039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43039</v>
      </c>
      <c r="C49" s="109" t="s">
        <v>120</v>
      </c>
      <c r="D49" s="109" t="s">
        <v>120</v>
      </c>
      <c r="E49" s="112"/>
      <c r="F49" s="34"/>
    </row>
    <row r="50" spans="1:6" ht="20.100000000000001" customHeight="1" x14ac:dyDescent="0.2">
      <c r="A50" s="2"/>
      <c r="B50" s="107"/>
      <c r="C50" s="110"/>
      <c r="D50" s="110"/>
      <c r="E50" s="113"/>
      <c r="F50" s="34"/>
    </row>
    <row r="51" spans="1:6" ht="20.100000000000001" customHeight="1" x14ac:dyDescent="0.2">
      <c r="A51" s="2"/>
      <c r="B51" s="108"/>
      <c r="C51" s="111"/>
      <c r="D51" s="111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43040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43040</v>
      </c>
      <c r="C54" s="109" t="s">
        <v>121</v>
      </c>
      <c r="D54" s="109" t="s">
        <v>122</v>
      </c>
      <c r="E54" s="112"/>
      <c r="F54" s="34"/>
    </row>
    <row r="55" spans="1:6" ht="20.100000000000001" customHeight="1" x14ac:dyDescent="0.2">
      <c r="A55" s="2"/>
      <c r="B55" s="107"/>
      <c r="C55" s="110"/>
      <c r="D55" s="110"/>
      <c r="E55" s="113"/>
      <c r="F55" s="34"/>
    </row>
    <row r="56" spans="1:6" ht="20.100000000000001" customHeight="1" x14ac:dyDescent="0.2">
      <c r="A56" s="2"/>
      <c r="B56" s="108"/>
      <c r="C56" s="111"/>
      <c r="D56" s="111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43041</v>
      </c>
      <c r="C59" s="109" t="s">
        <v>121</v>
      </c>
      <c r="D59" s="109" t="s">
        <v>122</v>
      </c>
      <c r="E59" s="112"/>
      <c r="F59" s="34"/>
    </row>
    <row r="60" spans="1:6" ht="20.100000000000001" customHeight="1" x14ac:dyDescent="0.2">
      <c r="A60" s="2"/>
      <c r="B60" s="107"/>
      <c r="C60" s="110"/>
      <c r="D60" s="110"/>
      <c r="E60" s="113"/>
      <c r="F60" s="34"/>
    </row>
    <row r="61" spans="1:6" ht="20.100000000000001" customHeight="1" x14ac:dyDescent="0.2">
      <c r="A61" s="2"/>
      <c r="B61" s="108"/>
      <c r="C61" s="111"/>
      <c r="D61" s="111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43042</v>
      </c>
      <c r="C64" s="109" t="s">
        <v>123</v>
      </c>
      <c r="D64" s="109" t="s">
        <v>124</v>
      </c>
      <c r="E64" s="112"/>
      <c r="F64" s="34"/>
    </row>
    <row r="65" spans="1:6" ht="20.100000000000001" customHeight="1" x14ac:dyDescent="0.2">
      <c r="A65" s="2"/>
      <c r="B65" s="107"/>
      <c r="C65" s="110"/>
      <c r="D65" s="110"/>
      <c r="E65" s="113"/>
      <c r="F65" s="34"/>
    </row>
    <row r="66" spans="1:6" ht="20.100000000000001" customHeight="1" x14ac:dyDescent="0.2">
      <c r="A66" s="2"/>
      <c r="B66" s="108"/>
      <c r="C66" s="111"/>
      <c r="D66" s="111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43043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43043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43044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43044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C53:D53 C21:D21 C26:D26 C36:D36 C31:D31 C16:D16 C48:D48 C43:D43 C58:D58 C68:D68 C63:D63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61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43009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7">
        <f>C3</f>
        <v>43017</v>
      </c>
      <c r="C7" s="109" t="s">
        <v>111</v>
      </c>
      <c r="D7" s="109" t="s">
        <v>111</v>
      </c>
      <c r="E7" s="112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7"/>
      <c r="C8" s="110"/>
      <c r="D8" s="110"/>
      <c r="E8" s="113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08"/>
      <c r="C9" s="111"/>
      <c r="D9" s="111"/>
      <c r="E9" s="114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43018</v>
      </c>
      <c r="C12" s="109" t="s">
        <v>111</v>
      </c>
      <c r="D12" s="109" t="s">
        <v>111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0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1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43019</v>
      </c>
      <c r="C17" s="109" t="s">
        <v>111</v>
      </c>
      <c r="D17" s="109" t="s">
        <v>111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0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1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43020</v>
      </c>
      <c r="C22" s="109" t="s">
        <v>112</v>
      </c>
      <c r="D22" s="109" t="s">
        <v>112</v>
      </c>
      <c r="E22" s="112"/>
      <c r="F22" s="34"/>
    </row>
    <row r="23" spans="1:7" ht="20.100000000000001" customHeight="1" x14ac:dyDescent="0.2">
      <c r="A23" s="2"/>
      <c r="B23" s="107"/>
      <c r="C23" s="110"/>
      <c r="D23" s="110"/>
      <c r="E23" s="113"/>
      <c r="F23" s="34"/>
    </row>
    <row r="24" spans="1:7" ht="20.100000000000001" customHeight="1" x14ac:dyDescent="0.2">
      <c r="A24" s="2"/>
      <c r="B24" s="108"/>
      <c r="C24" s="111"/>
      <c r="D24" s="111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43021</v>
      </c>
      <c r="C27" s="109" t="s">
        <v>114</v>
      </c>
      <c r="D27" s="109" t="s">
        <v>113</v>
      </c>
      <c r="E27" s="112"/>
      <c r="F27" s="34"/>
    </row>
    <row r="28" spans="1:7" ht="20.100000000000001" customHeight="1" x14ac:dyDescent="0.2">
      <c r="A28" s="2"/>
      <c r="B28" s="107"/>
      <c r="C28" s="110"/>
      <c r="D28" s="110"/>
      <c r="E28" s="113"/>
      <c r="F28" s="34"/>
    </row>
    <row r="29" spans="1:7" ht="20.100000000000001" customHeight="1" x14ac:dyDescent="0.2">
      <c r="A29" s="2"/>
      <c r="B29" s="108"/>
      <c r="C29" s="111"/>
      <c r="D29" s="111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7">
        <f>B27+1</f>
        <v>43022</v>
      </c>
      <c r="C32" s="109"/>
      <c r="D32" s="109"/>
      <c r="E32" s="109"/>
      <c r="F32" s="34"/>
    </row>
    <row r="33" spans="1:6" ht="20.100000000000001" customHeight="1" x14ac:dyDescent="0.2">
      <c r="A33" s="2"/>
      <c r="B33" s="107"/>
      <c r="C33" s="110"/>
      <c r="D33" s="110"/>
      <c r="E33" s="110"/>
      <c r="F33" s="34"/>
    </row>
    <row r="34" spans="1:6" ht="20.100000000000001" customHeight="1" x14ac:dyDescent="0.2">
      <c r="A34" s="2"/>
      <c r="B34" s="108"/>
      <c r="C34" s="111"/>
      <c r="D34" s="111"/>
      <c r="E34" s="11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43023</v>
      </c>
      <c r="C37" s="109"/>
      <c r="D37" s="109"/>
      <c r="E37" s="109"/>
      <c r="F37" s="34"/>
    </row>
    <row r="38" spans="1:6" ht="20.100000000000001" customHeight="1" x14ac:dyDescent="0.2">
      <c r="A38" s="2"/>
      <c r="B38" s="107"/>
      <c r="C38" s="110"/>
      <c r="D38" s="110"/>
      <c r="E38" s="110"/>
      <c r="F38" s="34"/>
    </row>
    <row r="39" spans="1:6" ht="20.100000000000001" customHeight="1" x14ac:dyDescent="0.2">
      <c r="A39" s="2"/>
      <c r="B39" s="108"/>
      <c r="C39" s="111"/>
      <c r="D39" s="111"/>
      <c r="E39" s="11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43024</v>
      </c>
      <c r="C44" s="109" t="s">
        <v>115</v>
      </c>
      <c r="D44" s="109" t="s">
        <v>115</v>
      </c>
      <c r="E44" s="112"/>
      <c r="F44" s="34"/>
    </row>
    <row r="45" spans="1:6" ht="20.100000000000001" customHeight="1" x14ac:dyDescent="0.2">
      <c r="A45" s="2"/>
      <c r="B45" s="107"/>
      <c r="C45" s="110"/>
      <c r="D45" s="110"/>
      <c r="E45" s="113"/>
      <c r="F45" s="34"/>
    </row>
    <row r="46" spans="1:6" ht="20.100000000000001" customHeight="1" x14ac:dyDescent="0.2">
      <c r="A46" s="2"/>
      <c r="B46" s="108"/>
      <c r="C46" s="111"/>
      <c r="D46" s="111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43025</v>
      </c>
      <c r="C49" s="109" t="s">
        <v>116</v>
      </c>
      <c r="D49" s="109" t="s">
        <v>116</v>
      </c>
      <c r="E49" s="112"/>
      <c r="F49" s="34"/>
    </row>
    <row r="50" spans="1:6" ht="20.100000000000001" customHeight="1" x14ac:dyDescent="0.2">
      <c r="A50" s="2"/>
      <c r="B50" s="107"/>
      <c r="C50" s="110"/>
      <c r="D50" s="110"/>
      <c r="E50" s="113"/>
      <c r="F50" s="34"/>
    </row>
    <row r="51" spans="1:6" ht="20.100000000000001" customHeight="1" x14ac:dyDescent="0.2">
      <c r="A51" s="2"/>
      <c r="B51" s="108"/>
      <c r="C51" s="111"/>
      <c r="D51" s="111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43026</v>
      </c>
      <c r="C54" s="109" t="s">
        <v>116</v>
      </c>
      <c r="D54" s="109" t="s">
        <v>116</v>
      </c>
      <c r="E54" s="112"/>
      <c r="F54" s="34"/>
    </row>
    <row r="55" spans="1:6" ht="20.100000000000001" customHeight="1" x14ac:dyDescent="0.2">
      <c r="A55" s="2"/>
      <c r="B55" s="107"/>
      <c r="C55" s="110"/>
      <c r="D55" s="110"/>
      <c r="E55" s="113"/>
      <c r="F55" s="34"/>
    </row>
    <row r="56" spans="1:6" ht="20.100000000000001" customHeight="1" x14ac:dyDescent="0.2">
      <c r="A56" s="2"/>
      <c r="B56" s="108"/>
      <c r="C56" s="111"/>
      <c r="D56" s="111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43027</v>
      </c>
      <c r="C59" s="109" t="s">
        <v>115</v>
      </c>
      <c r="D59" s="109" t="s">
        <v>115</v>
      </c>
      <c r="E59" s="112"/>
      <c r="F59" s="34"/>
    </row>
    <row r="60" spans="1:6" ht="20.100000000000001" customHeight="1" x14ac:dyDescent="0.2">
      <c r="A60" s="2"/>
      <c r="B60" s="107"/>
      <c r="C60" s="110"/>
      <c r="D60" s="110"/>
      <c r="E60" s="113"/>
      <c r="F60" s="34"/>
    </row>
    <row r="61" spans="1:6" ht="20.100000000000001" customHeight="1" x14ac:dyDescent="0.2">
      <c r="A61" s="2"/>
      <c r="B61" s="108"/>
      <c r="C61" s="111"/>
      <c r="D61" s="111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43028</v>
      </c>
      <c r="C64" s="109" t="s">
        <v>115</v>
      </c>
      <c r="D64" s="109" t="s">
        <v>115</v>
      </c>
      <c r="E64" s="112"/>
      <c r="F64" s="34"/>
    </row>
    <row r="65" spans="1:6" ht="20.100000000000001" customHeight="1" x14ac:dyDescent="0.2">
      <c r="A65" s="2"/>
      <c r="B65" s="107"/>
      <c r="C65" s="110"/>
      <c r="D65" s="110"/>
      <c r="E65" s="113"/>
      <c r="F65" s="34"/>
    </row>
    <row r="66" spans="1:6" ht="20.100000000000001" customHeight="1" x14ac:dyDescent="0.2">
      <c r="A66" s="2"/>
      <c r="B66" s="108"/>
      <c r="C66" s="111"/>
      <c r="D66" s="111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43029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43030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60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42979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107">
        <f>C3</f>
        <v>43003</v>
      </c>
      <c r="C7" s="109" t="s">
        <v>105</v>
      </c>
      <c r="D7" s="109" t="s">
        <v>104</v>
      </c>
      <c r="E7" s="112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107"/>
      <c r="C8" s="110"/>
      <c r="D8" s="110"/>
      <c r="E8" s="113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108"/>
      <c r="C9" s="111"/>
      <c r="D9" s="111"/>
      <c r="E9" s="114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43004</v>
      </c>
      <c r="C12" s="109" t="s">
        <v>106</v>
      </c>
      <c r="D12" s="109" t="s">
        <v>106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0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1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43005</v>
      </c>
      <c r="C17" s="109" t="s">
        <v>106</v>
      </c>
      <c r="D17" s="109" t="s">
        <v>107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0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1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43006</v>
      </c>
      <c r="C22" s="109" t="s">
        <v>107</v>
      </c>
      <c r="D22" s="109" t="s">
        <v>107</v>
      </c>
      <c r="E22" s="112"/>
      <c r="F22" s="34"/>
    </row>
    <row r="23" spans="1:7" ht="20.100000000000001" customHeight="1" x14ac:dyDescent="0.2">
      <c r="A23" s="2"/>
      <c r="B23" s="107"/>
      <c r="C23" s="110"/>
      <c r="D23" s="110"/>
      <c r="E23" s="113"/>
      <c r="F23" s="34"/>
    </row>
    <row r="24" spans="1:7" ht="20.100000000000001" customHeight="1" x14ac:dyDescent="0.2">
      <c r="A24" s="2"/>
      <c r="B24" s="108"/>
      <c r="C24" s="111"/>
      <c r="D24" s="111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43007</v>
      </c>
      <c r="C27" s="109" t="s">
        <v>107</v>
      </c>
      <c r="D27" s="109" t="s">
        <v>107</v>
      </c>
      <c r="E27" s="112"/>
      <c r="F27" s="34"/>
    </row>
    <row r="28" spans="1:7" ht="20.100000000000001" customHeight="1" x14ac:dyDescent="0.2">
      <c r="A28" s="2"/>
      <c r="B28" s="107"/>
      <c r="C28" s="110"/>
      <c r="D28" s="110"/>
      <c r="E28" s="113"/>
      <c r="F28" s="34"/>
    </row>
    <row r="29" spans="1:7" ht="20.100000000000001" customHeight="1" x14ac:dyDescent="0.2">
      <c r="A29" s="2"/>
      <c r="B29" s="108"/>
      <c r="C29" s="111"/>
      <c r="D29" s="111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7">
        <f>B27+1</f>
        <v>43008</v>
      </c>
      <c r="C32" s="109"/>
      <c r="D32" s="109"/>
      <c r="E32" s="109"/>
      <c r="F32" s="34"/>
    </row>
    <row r="33" spans="1:6" ht="20.100000000000001" customHeight="1" x14ac:dyDescent="0.2">
      <c r="A33" s="2"/>
      <c r="B33" s="107"/>
      <c r="C33" s="110"/>
      <c r="D33" s="110"/>
      <c r="E33" s="110"/>
      <c r="F33" s="34"/>
    </row>
    <row r="34" spans="1:6" ht="20.100000000000001" customHeight="1" x14ac:dyDescent="0.2">
      <c r="A34" s="2"/>
      <c r="B34" s="108"/>
      <c r="C34" s="111"/>
      <c r="D34" s="111"/>
      <c r="E34" s="11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43009</v>
      </c>
      <c r="C37" s="109"/>
      <c r="D37" s="109"/>
      <c r="E37" s="109"/>
      <c r="F37" s="34"/>
    </row>
    <row r="38" spans="1:6" ht="20.100000000000001" customHeight="1" x14ac:dyDescent="0.2">
      <c r="A38" s="2"/>
      <c r="B38" s="107"/>
      <c r="C38" s="110"/>
      <c r="D38" s="110"/>
      <c r="E38" s="110"/>
      <c r="F38" s="34"/>
    </row>
    <row r="39" spans="1:6" ht="20.100000000000001" customHeight="1" x14ac:dyDescent="0.2">
      <c r="A39" s="2"/>
      <c r="B39" s="108"/>
      <c r="C39" s="111"/>
      <c r="D39" s="111"/>
      <c r="E39" s="11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43010</v>
      </c>
      <c r="C44" s="109"/>
      <c r="D44" s="109"/>
      <c r="E44" s="112"/>
      <c r="F44" s="34"/>
    </row>
    <row r="45" spans="1:6" ht="20.100000000000001" customHeight="1" x14ac:dyDescent="0.2">
      <c r="A45" s="2"/>
      <c r="B45" s="107"/>
      <c r="C45" s="110"/>
      <c r="D45" s="110"/>
      <c r="E45" s="113"/>
      <c r="F45" s="34"/>
    </row>
    <row r="46" spans="1:6" ht="20.100000000000001" customHeight="1" x14ac:dyDescent="0.2">
      <c r="A46" s="2"/>
      <c r="B46" s="108"/>
      <c r="C46" s="111"/>
      <c r="D46" s="111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43011</v>
      </c>
      <c r="C49" s="118"/>
      <c r="D49" s="118"/>
      <c r="E49" s="112"/>
      <c r="F49" s="34"/>
    </row>
    <row r="50" spans="1:6" ht="20.100000000000001" customHeight="1" x14ac:dyDescent="0.2">
      <c r="A50" s="2"/>
      <c r="B50" s="107"/>
      <c r="C50" s="110"/>
      <c r="D50" s="110"/>
      <c r="E50" s="113"/>
      <c r="F50" s="34"/>
    </row>
    <row r="51" spans="1:6" ht="20.100000000000001" customHeight="1" x14ac:dyDescent="0.2">
      <c r="A51" s="2"/>
      <c r="B51" s="108"/>
      <c r="C51" s="111"/>
      <c r="D51" s="111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43012</v>
      </c>
      <c r="C54" s="109"/>
      <c r="D54" s="109"/>
      <c r="E54" s="112"/>
      <c r="F54" s="34"/>
    </row>
    <row r="55" spans="1:6" ht="20.100000000000001" customHeight="1" x14ac:dyDescent="0.2">
      <c r="A55" s="2"/>
      <c r="B55" s="107"/>
      <c r="C55" s="110"/>
      <c r="D55" s="110"/>
      <c r="E55" s="113"/>
      <c r="F55" s="34"/>
    </row>
    <row r="56" spans="1:6" ht="20.100000000000001" customHeight="1" x14ac:dyDescent="0.2">
      <c r="A56" s="2"/>
      <c r="B56" s="108"/>
      <c r="C56" s="111"/>
      <c r="D56" s="111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43013</v>
      </c>
      <c r="C59" s="109"/>
      <c r="D59" s="109"/>
      <c r="E59" s="112"/>
      <c r="F59" s="34"/>
    </row>
    <row r="60" spans="1:6" ht="20.100000000000001" customHeight="1" x14ac:dyDescent="0.2">
      <c r="A60" s="2"/>
      <c r="B60" s="107"/>
      <c r="C60" s="110"/>
      <c r="D60" s="110"/>
      <c r="E60" s="113"/>
      <c r="F60" s="34"/>
    </row>
    <row r="61" spans="1:6" ht="20.100000000000001" customHeight="1" x14ac:dyDescent="0.2">
      <c r="A61" s="2"/>
      <c r="B61" s="108"/>
      <c r="C61" s="111"/>
      <c r="D61" s="111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43014</v>
      </c>
      <c r="C64" s="109"/>
      <c r="D64" s="109"/>
      <c r="E64" s="112"/>
      <c r="F64" s="34"/>
    </row>
    <row r="65" spans="1:6" ht="20.100000000000001" customHeight="1" x14ac:dyDescent="0.2">
      <c r="A65" s="2"/>
      <c r="B65" s="107"/>
      <c r="C65" s="110"/>
      <c r="D65" s="110"/>
      <c r="E65" s="113"/>
      <c r="F65" s="34"/>
    </row>
    <row r="66" spans="1:6" ht="20.100000000000001" customHeight="1" x14ac:dyDescent="0.2">
      <c r="A66" s="2"/>
      <c r="B66" s="108"/>
      <c r="C66" s="111"/>
      <c r="D66" s="111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43015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43016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63" customWidth="1"/>
    <col min="2" max="2" width="13.75" style="63" customWidth="1"/>
    <col min="3" max="5" width="30.625" style="63" customWidth="1"/>
    <col min="6" max="6" width="18.25" style="63" customWidth="1"/>
    <col min="7" max="13" width="3.625" style="63" customWidth="1"/>
    <col min="14" max="16384" width="9.125" style="63"/>
  </cols>
  <sheetData>
    <row r="1" spans="1:15" ht="25.5" customHeight="1" x14ac:dyDescent="0.3">
      <c r="B1" s="131" t="s">
        <v>0</v>
      </c>
      <c r="C1" s="131"/>
      <c r="D1" s="131"/>
      <c r="E1" s="64"/>
      <c r="G1" s="65" t="s">
        <v>1</v>
      </c>
      <c r="H1" s="66"/>
      <c r="I1" s="67"/>
      <c r="J1" s="68"/>
      <c r="K1" s="68"/>
      <c r="L1" s="130"/>
      <c r="M1" s="130"/>
      <c r="N1" s="68"/>
      <c r="O1" s="68"/>
    </row>
    <row r="2" spans="1:15" ht="20.100000000000001" customHeight="1" x14ac:dyDescent="0.2">
      <c r="B2" s="131"/>
      <c r="C2" s="131"/>
      <c r="D2" s="69" t="s">
        <v>2</v>
      </c>
      <c r="E2" s="70">
        <f>C3</f>
        <v>42989</v>
      </c>
      <c r="F2" s="71" t="s">
        <v>3</v>
      </c>
      <c r="G2" s="72" t="s">
        <v>4</v>
      </c>
      <c r="H2" s="67"/>
      <c r="I2" s="67"/>
      <c r="J2" s="68"/>
      <c r="K2" s="68"/>
      <c r="L2" s="68"/>
      <c r="M2" s="68"/>
      <c r="N2" s="73"/>
      <c r="O2" s="73"/>
    </row>
    <row r="3" spans="1:15" s="74" customFormat="1" ht="20.100000000000001" customHeight="1" x14ac:dyDescent="0.2">
      <c r="B3" s="75" t="s">
        <v>5</v>
      </c>
      <c r="C3" s="76">
        <v>42989</v>
      </c>
      <c r="D3" s="76"/>
      <c r="E3" s="77">
        <f>1+INT((C3-DATE(YEAR(C3+4-WEEKDAY(C3+6)),1,5)+WEEKDAY(DATE(YEAR(C3+4-WEEKDAY(C3+6)),1,3)))/7)</f>
        <v>37</v>
      </c>
      <c r="F3" s="78">
        <f>2+INT((C3-DATE(YEAR(C3+4-WEEKDAY(C3+6)),1,5)+WEEKDAY(DATE(YEAR(C3+4-WEEKDAY(C3+6)),1,3)))/7)</f>
        <v>38</v>
      </c>
      <c r="G3" s="67"/>
      <c r="H3" s="79" t="s">
        <v>6</v>
      </c>
      <c r="I3" s="80">
        <v>8</v>
      </c>
      <c r="J3" s="81"/>
      <c r="K3" s="79" t="s">
        <v>7</v>
      </c>
      <c r="L3" s="132">
        <v>2017</v>
      </c>
      <c r="M3" s="133"/>
      <c r="N3" s="73"/>
      <c r="O3" s="73"/>
    </row>
    <row r="4" spans="1:15" ht="20.100000000000001" customHeight="1" x14ac:dyDescent="0.2">
      <c r="A4" s="74"/>
      <c r="B4" s="74"/>
      <c r="C4" s="74"/>
      <c r="D4" s="74"/>
      <c r="E4" s="74"/>
      <c r="F4" s="74"/>
      <c r="G4" s="134">
        <f>DATE(L3,I3,1)</f>
        <v>42948</v>
      </c>
      <c r="H4" s="135"/>
      <c r="I4" s="135"/>
      <c r="J4" s="135"/>
      <c r="K4" s="135"/>
      <c r="L4" s="135"/>
      <c r="M4" s="136"/>
      <c r="N4" s="73"/>
      <c r="O4" s="73"/>
    </row>
    <row r="5" spans="1:15" ht="20.100000000000001" customHeight="1" x14ac:dyDescent="0.2">
      <c r="C5" s="82" t="s">
        <v>8</v>
      </c>
      <c r="D5" s="82" t="s">
        <v>9</v>
      </c>
      <c r="E5" s="82"/>
      <c r="G5" s="83" t="s">
        <v>10</v>
      </c>
      <c r="H5" s="84" t="s">
        <v>11</v>
      </c>
      <c r="I5" s="84" t="s">
        <v>12</v>
      </c>
      <c r="J5" s="84" t="s">
        <v>13</v>
      </c>
      <c r="K5" s="84" t="s">
        <v>14</v>
      </c>
      <c r="L5" s="84" t="s">
        <v>15</v>
      </c>
      <c r="M5" s="85" t="s">
        <v>16</v>
      </c>
      <c r="N5" s="73"/>
      <c r="O5" s="73"/>
    </row>
    <row r="6" spans="1:15" ht="20.100000000000001" customHeight="1" x14ac:dyDescent="0.2">
      <c r="B6" s="86">
        <f>B7</f>
        <v>42989</v>
      </c>
      <c r="C6" s="87" t="s">
        <v>17</v>
      </c>
      <c r="D6" s="87" t="s">
        <v>17</v>
      </c>
      <c r="E6" s="87" t="s">
        <v>18</v>
      </c>
      <c r="F6" s="88"/>
      <c r="G6" s="89" t="str">
        <f>IF(WEEKDAY(G4,1)=1,G4,"")</f>
        <v/>
      </c>
      <c r="H6" s="89" t="str">
        <f>IF(G6="",IF(WEEKDAY(G4,1)=MOD(1,7)+1,G4,""),G6+1)</f>
        <v/>
      </c>
      <c r="I6" s="89">
        <f>IF(H6="",IF(WEEKDAY(G4,1)=MOD(1+1,7)+1,G4,""),H6+1)</f>
        <v>42948</v>
      </c>
      <c r="J6" s="89">
        <f>IF(I6="",IF(WEEKDAY(G4,1)=MOD(1+2,7)+1,G4,""),I6+1)</f>
        <v>42949</v>
      </c>
      <c r="K6" s="89">
        <f>IF(J6="",IF(WEEKDAY(G4,1)=MOD(1+3,7)+1,G4,""),J6+1)</f>
        <v>42950</v>
      </c>
      <c r="L6" s="89">
        <f>IF(K6="",IF(WEEKDAY(G4,1)=MOD(1+4,7)+1,G4,""),K6+1)</f>
        <v>42951</v>
      </c>
      <c r="M6" s="89">
        <f>IF(L6="",IF(WEEKDAY(G4,1)=MOD(1+5,7)+1,G4,""),L6+1)</f>
        <v>42952</v>
      </c>
      <c r="N6" s="73"/>
      <c r="O6" s="73"/>
    </row>
    <row r="7" spans="1:15" ht="20.100000000000001" customHeight="1" x14ac:dyDescent="0.2">
      <c r="A7" s="90"/>
      <c r="B7" s="119">
        <f>C3</f>
        <v>42989</v>
      </c>
      <c r="C7" s="121" t="s">
        <v>109</v>
      </c>
      <c r="D7" s="121" t="s">
        <v>97</v>
      </c>
      <c r="E7" s="124"/>
      <c r="F7" s="91"/>
      <c r="G7" s="89">
        <f>IF(M6="","",IF(MONTH(M6+1)&lt;&gt;MONTH(M6),"",M6+1))</f>
        <v>42953</v>
      </c>
      <c r="H7" s="89">
        <f t="shared" ref="H7:M11" si="0">IF(G7="","",IF(MONTH(G7+1)&lt;&gt;MONTH(G7),"",G7+1))</f>
        <v>42954</v>
      </c>
      <c r="I7" s="89">
        <f t="shared" si="0"/>
        <v>42955</v>
      </c>
      <c r="J7" s="89">
        <f t="shared" si="0"/>
        <v>42956</v>
      </c>
      <c r="K7" s="89">
        <f t="shared" si="0"/>
        <v>42957</v>
      </c>
      <c r="L7" s="89">
        <f t="shared" si="0"/>
        <v>42958</v>
      </c>
      <c r="M7" s="89">
        <f t="shared" si="0"/>
        <v>42959</v>
      </c>
      <c r="N7" s="73"/>
      <c r="O7" s="73"/>
    </row>
    <row r="8" spans="1:15" ht="20.100000000000001" customHeight="1" x14ac:dyDescent="0.2">
      <c r="A8" s="90"/>
      <c r="B8" s="119"/>
      <c r="C8" s="122"/>
      <c r="D8" s="122"/>
      <c r="E8" s="125"/>
      <c r="F8" s="91"/>
      <c r="G8" s="89">
        <f t="shared" ref="G8:G11" si="1">IF(M7="","",IF(MONTH(M7+1)&lt;&gt;MONTH(M7),"",M7+1))</f>
        <v>42960</v>
      </c>
      <c r="H8" s="89">
        <f t="shared" si="0"/>
        <v>42961</v>
      </c>
      <c r="I8" s="89">
        <f t="shared" si="0"/>
        <v>42962</v>
      </c>
      <c r="J8" s="89">
        <f t="shared" si="0"/>
        <v>42963</v>
      </c>
      <c r="K8" s="89">
        <f t="shared" si="0"/>
        <v>42964</v>
      </c>
      <c r="L8" s="89">
        <f t="shared" si="0"/>
        <v>42965</v>
      </c>
      <c r="M8" s="89">
        <f t="shared" si="0"/>
        <v>42966</v>
      </c>
      <c r="N8" s="73"/>
      <c r="O8" s="73"/>
    </row>
    <row r="9" spans="1:15" s="90" customFormat="1" ht="20.100000000000001" customHeight="1" x14ac:dyDescent="0.2">
      <c r="B9" s="120"/>
      <c r="C9" s="123"/>
      <c r="D9" s="123"/>
      <c r="E9" s="126"/>
      <c r="F9" s="91"/>
      <c r="G9" s="89">
        <f t="shared" si="1"/>
        <v>42967</v>
      </c>
      <c r="H9" s="89">
        <f t="shared" si="0"/>
        <v>42968</v>
      </c>
      <c r="I9" s="89">
        <f t="shared" si="0"/>
        <v>42969</v>
      </c>
      <c r="J9" s="89">
        <f t="shared" si="0"/>
        <v>42970</v>
      </c>
      <c r="K9" s="89">
        <f t="shared" si="0"/>
        <v>42971</v>
      </c>
      <c r="L9" s="89">
        <f t="shared" si="0"/>
        <v>42972</v>
      </c>
      <c r="M9" s="89">
        <f t="shared" si="0"/>
        <v>42973</v>
      </c>
      <c r="N9" s="73"/>
      <c r="O9" s="73"/>
    </row>
    <row r="10" spans="1:15" s="90" customFormat="1" ht="20.100000000000001" customHeight="1" x14ac:dyDescent="0.2">
      <c r="B10" s="92"/>
      <c r="C10" s="93"/>
      <c r="D10" s="93"/>
      <c r="E10" s="93"/>
      <c r="G10" s="89">
        <f t="shared" si="1"/>
        <v>42974</v>
      </c>
      <c r="H10" s="89">
        <f t="shared" si="0"/>
        <v>42975</v>
      </c>
      <c r="I10" s="89">
        <f t="shared" si="0"/>
        <v>42976</v>
      </c>
      <c r="J10" s="89">
        <f t="shared" si="0"/>
        <v>42977</v>
      </c>
      <c r="K10" s="89">
        <f t="shared" si="0"/>
        <v>42978</v>
      </c>
      <c r="L10" s="89" t="str">
        <f t="shared" si="0"/>
        <v/>
      </c>
      <c r="M10" s="89" t="str">
        <f t="shared" si="0"/>
        <v/>
      </c>
      <c r="N10" s="73"/>
      <c r="O10" s="73"/>
    </row>
    <row r="11" spans="1:15" s="90" customFormat="1" ht="20.100000000000001" customHeight="1" x14ac:dyDescent="0.2">
      <c r="B11" s="86">
        <f>B12</f>
        <v>42990</v>
      </c>
      <c r="C11" s="87" t="s">
        <v>17</v>
      </c>
      <c r="D11" s="87" t="s">
        <v>17</v>
      </c>
      <c r="E11" s="87" t="s">
        <v>18</v>
      </c>
      <c r="F11" s="94"/>
      <c r="G11" s="89" t="str">
        <f t="shared" si="1"/>
        <v/>
      </c>
      <c r="H11" s="89" t="str">
        <f t="shared" si="0"/>
        <v/>
      </c>
      <c r="I11" s="89" t="str">
        <f t="shared" si="0"/>
        <v/>
      </c>
      <c r="J11" s="89" t="str">
        <f t="shared" si="0"/>
        <v/>
      </c>
      <c r="K11" s="89" t="str">
        <f t="shared" si="0"/>
        <v/>
      </c>
      <c r="L11" s="89" t="str">
        <f t="shared" si="0"/>
        <v/>
      </c>
      <c r="M11" s="89" t="str">
        <f t="shared" si="0"/>
        <v/>
      </c>
      <c r="N11" s="73"/>
      <c r="O11" s="73"/>
    </row>
    <row r="12" spans="1:15" s="90" customFormat="1" ht="20.100000000000001" customHeight="1" x14ac:dyDescent="0.2">
      <c r="B12" s="119">
        <f>B7+1</f>
        <v>42990</v>
      </c>
      <c r="C12" s="121" t="s">
        <v>110</v>
      </c>
      <c r="D12" s="121" t="s">
        <v>98</v>
      </c>
      <c r="E12" s="124"/>
      <c r="F12" s="94"/>
      <c r="G12" s="66"/>
      <c r="H12" s="66"/>
      <c r="I12" s="66"/>
      <c r="J12" s="66"/>
      <c r="K12" s="66"/>
      <c r="L12" s="66"/>
      <c r="M12" s="66"/>
      <c r="N12" s="73"/>
      <c r="O12" s="73"/>
    </row>
    <row r="13" spans="1:15" s="90" customFormat="1" ht="20.100000000000001" customHeight="1" x14ac:dyDescent="0.2">
      <c r="B13" s="119"/>
      <c r="C13" s="122"/>
      <c r="D13" s="122"/>
      <c r="E13" s="125"/>
      <c r="F13" s="94"/>
      <c r="G13" s="95" t="s">
        <v>21</v>
      </c>
      <c r="H13" s="66"/>
      <c r="I13" s="66"/>
      <c r="J13" s="66"/>
      <c r="K13" s="66"/>
      <c r="L13" s="66"/>
      <c r="M13" s="66"/>
      <c r="N13" s="73"/>
      <c r="O13" s="73"/>
    </row>
    <row r="14" spans="1:15" s="90" customFormat="1" ht="20.100000000000001" customHeight="1" x14ac:dyDescent="0.2">
      <c r="B14" s="120"/>
      <c r="C14" s="123"/>
      <c r="D14" s="123"/>
      <c r="E14" s="126"/>
      <c r="F14" s="94"/>
      <c r="G14" s="95" t="s">
        <v>22</v>
      </c>
      <c r="H14" s="66"/>
      <c r="I14" s="66"/>
      <c r="J14" s="66"/>
      <c r="K14" s="66"/>
      <c r="L14" s="66"/>
      <c r="M14" s="66"/>
      <c r="N14" s="73"/>
      <c r="O14" s="73"/>
    </row>
    <row r="15" spans="1:15" s="90" customFormat="1" ht="20.100000000000001" customHeight="1" x14ac:dyDescent="0.2">
      <c r="B15" s="92"/>
      <c r="C15" s="93"/>
      <c r="D15" s="93"/>
      <c r="E15" s="93"/>
      <c r="G15" s="95" t="s">
        <v>23</v>
      </c>
      <c r="H15" s="66"/>
      <c r="I15" s="66"/>
      <c r="J15" s="66"/>
      <c r="K15" s="66"/>
      <c r="L15" s="66"/>
      <c r="M15" s="66"/>
      <c r="N15" s="73"/>
      <c r="O15" s="73"/>
    </row>
    <row r="16" spans="1:15" ht="20.100000000000001" customHeight="1" x14ac:dyDescent="0.2">
      <c r="A16" s="90"/>
      <c r="B16" s="86">
        <f>B17</f>
        <v>42991</v>
      </c>
      <c r="C16" s="87" t="s">
        <v>27</v>
      </c>
      <c r="D16" s="87" t="s">
        <v>27</v>
      </c>
      <c r="E16" s="87" t="s">
        <v>18</v>
      </c>
      <c r="F16" s="94"/>
      <c r="G16" s="96"/>
      <c r="H16" s="90"/>
      <c r="I16" s="90"/>
    </row>
    <row r="17" spans="1:7" ht="20.100000000000001" customHeight="1" x14ac:dyDescent="0.2">
      <c r="A17" s="90"/>
      <c r="B17" s="119">
        <f>B12+1</f>
        <v>42991</v>
      </c>
      <c r="C17" s="121" t="s">
        <v>99</v>
      </c>
      <c r="D17" s="121" t="s">
        <v>99</v>
      </c>
      <c r="E17" s="124"/>
      <c r="F17" s="94"/>
      <c r="G17" s="96"/>
    </row>
    <row r="18" spans="1:7" ht="20.100000000000001" customHeight="1" x14ac:dyDescent="0.2">
      <c r="A18" s="90"/>
      <c r="B18" s="119"/>
      <c r="C18" s="122"/>
      <c r="D18" s="122"/>
      <c r="E18" s="125"/>
      <c r="F18" s="94"/>
      <c r="G18" s="96"/>
    </row>
    <row r="19" spans="1:7" ht="20.100000000000001" customHeight="1" x14ac:dyDescent="0.2">
      <c r="A19" s="90"/>
      <c r="B19" s="120"/>
      <c r="C19" s="123"/>
      <c r="D19" s="123"/>
      <c r="E19" s="126"/>
      <c r="F19" s="94"/>
    </row>
    <row r="20" spans="1:7" ht="20.100000000000001" customHeight="1" x14ac:dyDescent="0.2">
      <c r="B20" s="92"/>
      <c r="C20" s="97"/>
      <c r="D20" s="97"/>
      <c r="E20" s="97"/>
    </row>
    <row r="21" spans="1:7" ht="20.100000000000001" customHeight="1" x14ac:dyDescent="0.2">
      <c r="B21" s="86">
        <f>B22</f>
        <v>42992</v>
      </c>
      <c r="C21" s="87" t="s">
        <v>27</v>
      </c>
      <c r="D21" s="87" t="s">
        <v>27</v>
      </c>
      <c r="E21" s="87" t="s">
        <v>18</v>
      </c>
      <c r="F21" s="94"/>
    </row>
    <row r="22" spans="1:7" ht="20.100000000000001" customHeight="1" x14ac:dyDescent="0.2">
      <c r="A22" s="90"/>
      <c r="B22" s="119">
        <f>B17+1</f>
        <v>42992</v>
      </c>
      <c r="C22" s="121" t="s">
        <v>99</v>
      </c>
      <c r="D22" s="121" t="s">
        <v>99</v>
      </c>
      <c r="E22" s="124"/>
      <c r="F22" s="94"/>
    </row>
    <row r="23" spans="1:7" ht="20.100000000000001" customHeight="1" x14ac:dyDescent="0.2">
      <c r="A23" s="90"/>
      <c r="B23" s="119"/>
      <c r="C23" s="122"/>
      <c r="D23" s="122"/>
      <c r="E23" s="125"/>
      <c r="F23" s="94"/>
    </row>
    <row r="24" spans="1:7" ht="20.100000000000001" customHeight="1" x14ac:dyDescent="0.2">
      <c r="A24" s="90"/>
      <c r="B24" s="120"/>
      <c r="C24" s="123"/>
      <c r="D24" s="123"/>
      <c r="E24" s="126"/>
      <c r="F24" s="94"/>
    </row>
    <row r="25" spans="1:7" ht="20.100000000000001" customHeight="1" x14ac:dyDescent="0.2">
      <c r="B25" s="92"/>
      <c r="C25" s="97"/>
      <c r="D25" s="97"/>
      <c r="E25" s="97"/>
    </row>
    <row r="26" spans="1:7" ht="20.100000000000001" customHeight="1" x14ac:dyDescent="0.2">
      <c r="B26" s="86">
        <f>B27</f>
        <v>42993</v>
      </c>
      <c r="C26" s="87" t="s">
        <v>27</v>
      </c>
      <c r="D26" s="87" t="s">
        <v>27</v>
      </c>
      <c r="E26" s="87" t="s">
        <v>18</v>
      </c>
      <c r="F26" s="94"/>
    </row>
    <row r="27" spans="1:7" ht="20.100000000000001" customHeight="1" x14ac:dyDescent="0.2">
      <c r="A27" s="90"/>
      <c r="B27" s="119">
        <f>B22+1</f>
        <v>42993</v>
      </c>
      <c r="C27" s="121" t="s">
        <v>99</v>
      </c>
      <c r="D27" s="121" t="s">
        <v>99</v>
      </c>
      <c r="E27" s="124"/>
      <c r="F27" s="94"/>
    </row>
    <row r="28" spans="1:7" ht="20.100000000000001" customHeight="1" x14ac:dyDescent="0.2">
      <c r="A28" s="90"/>
      <c r="B28" s="119"/>
      <c r="C28" s="122"/>
      <c r="D28" s="122"/>
      <c r="E28" s="125"/>
      <c r="F28" s="94"/>
    </row>
    <row r="29" spans="1:7" ht="20.100000000000001" customHeight="1" x14ac:dyDescent="0.2">
      <c r="A29" s="90"/>
      <c r="B29" s="120"/>
      <c r="C29" s="123"/>
      <c r="D29" s="123"/>
      <c r="E29" s="126"/>
      <c r="F29" s="94"/>
    </row>
    <row r="30" spans="1:7" ht="20.100000000000001" customHeight="1" x14ac:dyDescent="0.2">
      <c r="B30" s="92"/>
      <c r="C30" s="97"/>
      <c r="D30" s="97"/>
      <c r="E30" s="97"/>
    </row>
    <row r="31" spans="1:7" ht="20.100000000000001" customHeight="1" x14ac:dyDescent="0.2">
      <c r="B31" s="86">
        <f>B32</f>
        <v>42994</v>
      </c>
      <c r="C31" s="87"/>
      <c r="D31" s="87"/>
      <c r="E31" s="87" t="s">
        <v>18</v>
      </c>
      <c r="F31" s="94"/>
    </row>
    <row r="32" spans="1:7" ht="20.100000000000001" customHeight="1" x14ac:dyDescent="0.2">
      <c r="A32" s="90"/>
      <c r="B32" s="119">
        <f>B27+1</f>
        <v>42994</v>
      </c>
      <c r="C32" s="121"/>
      <c r="D32" s="121"/>
      <c r="E32" s="121"/>
      <c r="F32" s="94"/>
    </row>
    <row r="33" spans="1:6" ht="20.100000000000001" customHeight="1" x14ac:dyDescent="0.2">
      <c r="A33" s="90"/>
      <c r="B33" s="119"/>
      <c r="C33" s="122"/>
      <c r="D33" s="122"/>
      <c r="E33" s="122"/>
      <c r="F33" s="94"/>
    </row>
    <row r="34" spans="1:6" ht="20.100000000000001" customHeight="1" x14ac:dyDescent="0.2">
      <c r="A34" s="90"/>
      <c r="B34" s="120"/>
      <c r="C34" s="123"/>
      <c r="D34" s="123"/>
      <c r="E34" s="123"/>
      <c r="F34" s="94"/>
    </row>
    <row r="35" spans="1:6" ht="20.100000000000001" customHeight="1" x14ac:dyDescent="0.2">
      <c r="B35" s="92"/>
      <c r="C35" s="97"/>
      <c r="D35" s="97"/>
      <c r="E35" s="97"/>
    </row>
    <row r="36" spans="1:6" ht="20.100000000000001" customHeight="1" x14ac:dyDescent="0.2">
      <c r="B36" s="86">
        <f>B37</f>
        <v>42995</v>
      </c>
      <c r="C36" s="87" t="s">
        <v>26</v>
      </c>
      <c r="D36" s="87" t="s">
        <v>26</v>
      </c>
      <c r="E36" s="87" t="s">
        <v>18</v>
      </c>
      <c r="F36" s="94"/>
    </row>
    <row r="37" spans="1:6" ht="20.100000000000001" customHeight="1" x14ac:dyDescent="0.2">
      <c r="A37" s="90"/>
      <c r="B37" s="119">
        <f>B32+1</f>
        <v>42995</v>
      </c>
      <c r="C37" s="121"/>
      <c r="D37" s="121"/>
      <c r="E37" s="121"/>
      <c r="F37" s="94"/>
    </row>
    <row r="38" spans="1:6" ht="20.100000000000001" customHeight="1" x14ac:dyDescent="0.2">
      <c r="A38" s="90"/>
      <c r="B38" s="119"/>
      <c r="C38" s="122"/>
      <c r="D38" s="122"/>
      <c r="E38" s="122"/>
      <c r="F38" s="94"/>
    </row>
    <row r="39" spans="1:6" ht="20.100000000000001" customHeight="1" x14ac:dyDescent="0.2">
      <c r="A39" s="90"/>
      <c r="B39" s="120"/>
      <c r="C39" s="123"/>
      <c r="D39" s="123"/>
      <c r="E39" s="123"/>
      <c r="F39" s="94"/>
    </row>
    <row r="40" spans="1:6" ht="20.100000000000001" customHeight="1" x14ac:dyDescent="0.2">
      <c r="B40" s="92"/>
    </row>
    <row r="41" spans="1:6" ht="20.100000000000001" customHeight="1" x14ac:dyDescent="0.2">
      <c r="A41" s="98"/>
      <c r="B41" s="75" t="s">
        <v>5</v>
      </c>
      <c r="C41" s="76">
        <f>C3+7</f>
        <v>42996</v>
      </c>
      <c r="D41" s="76"/>
      <c r="E41" s="76"/>
    </row>
    <row r="42" spans="1:6" ht="20.100000000000001" customHeight="1" x14ac:dyDescent="0.2"/>
    <row r="43" spans="1:6" ht="20.100000000000001" customHeight="1" x14ac:dyDescent="0.2">
      <c r="B43" s="86">
        <f>B44</f>
        <v>42996</v>
      </c>
      <c r="C43" s="87" t="s">
        <v>17</v>
      </c>
      <c r="D43" s="87" t="s">
        <v>17</v>
      </c>
      <c r="E43" s="87" t="s">
        <v>18</v>
      </c>
      <c r="F43" s="94"/>
    </row>
    <row r="44" spans="1:6" ht="20.100000000000001" customHeight="1" x14ac:dyDescent="0.2">
      <c r="A44" s="90"/>
      <c r="B44" s="119">
        <f>B37+1</f>
        <v>42996</v>
      </c>
      <c r="C44" s="121" t="s">
        <v>102</v>
      </c>
      <c r="D44" s="121" t="s">
        <v>102</v>
      </c>
      <c r="E44" s="124"/>
      <c r="F44" s="94"/>
    </row>
    <row r="45" spans="1:6" ht="20.100000000000001" customHeight="1" x14ac:dyDescent="0.2">
      <c r="A45" s="90"/>
      <c r="B45" s="119"/>
      <c r="C45" s="122"/>
      <c r="D45" s="122"/>
      <c r="E45" s="125"/>
      <c r="F45" s="94"/>
    </row>
    <row r="46" spans="1:6" ht="20.100000000000001" customHeight="1" x14ac:dyDescent="0.2">
      <c r="A46" s="90"/>
      <c r="B46" s="120"/>
      <c r="C46" s="123"/>
      <c r="D46" s="123"/>
      <c r="E46" s="126"/>
      <c r="F46" s="94"/>
    </row>
    <row r="47" spans="1:6" ht="20.100000000000001" customHeight="1" x14ac:dyDescent="0.2">
      <c r="A47" s="90"/>
      <c r="B47" s="92"/>
      <c r="C47" s="93"/>
      <c r="D47" s="93"/>
      <c r="E47" s="93"/>
    </row>
    <row r="48" spans="1:6" ht="20.100000000000001" customHeight="1" x14ac:dyDescent="0.2">
      <c r="A48" s="90"/>
      <c r="B48" s="86">
        <f>B49</f>
        <v>42997</v>
      </c>
      <c r="C48" s="87" t="s">
        <v>27</v>
      </c>
      <c r="D48" s="87" t="s">
        <v>27</v>
      </c>
      <c r="E48" s="87" t="s">
        <v>18</v>
      </c>
      <c r="F48" s="94"/>
    </row>
    <row r="49" spans="1:6" ht="20.100000000000001" customHeight="1" x14ac:dyDescent="0.2">
      <c r="A49" s="90"/>
      <c r="B49" s="119">
        <f>B44+1</f>
        <v>42997</v>
      </c>
      <c r="C49" s="121" t="s">
        <v>99</v>
      </c>
      <c r="D49" s="121" t="s">
        <v>99</v>
      </c>
      <c r="E49" s="124"/>
      <c r="F49" s="94"/>
    </row>
    <row r="50" spans="1:6" ht="20.100000000000001" customHeight="1" x14ac:dyDescent="0.2">
      <c r="A50" s="90"/>
      <c r="B50" s="119"/>
      <c r="C50" s="122"/>
      <c r="D50" s="122"/>
      <c r="E50" s="125"/>
      <c r="F50" s="94"/>
    </row>
    <row r="51" spans="1:6" ht="20.100000000000001" customHeight="1" x14ac:dyDescent="0.2">
      <c r="A51" s="90"/>
      <c r="B51" s="120"/>
      <c r="C51" s="123"/>
      <c r="D51" s="123"/>
      <c r="E51" s="126"/>
      <c r="F51" s="94"/>
    </row>
    <row r="52" spans="1:6" ht="20.100000000000001" customHeight="1" x14ac:dyDescent="0.2">
      <c r="A52" s="90"/>
      <c r="B52" s="92"/>
      <c r="C52" s="93"/>
      <c r="D52" s="93"/>
      <c r="E52" s="93"/>
    </row>
    <row r="53" spans="1:6" ht="20.100000000000001" customHeight="1" x14ac:dyDescent="0.2">
      <c r="A53" s="90"/>
      <c r="B53" s="86">
        <f>B54</f>
        <v>42998</v>
      </c>
      <c r="C53" s="87" t="s">
        <v>17</v>
      </c>
      <c r="D53" s="87" t="s">
        <v>17</v>
      </c>
      <c r="E53" s="87" t="s">
        <v>18</v>
      </c>
      <c r="F53" s="94"/>
    </row>
    <row r="54" spans="1:6" ht="20.100000000000001" customHeight="1" x14ac:dyDescent="0.2">
      <c r="A54" s="90"/>
      <c r="B54" s="119">
        <f>B49+1</f>
        <v>42998</v>
      </c>
      <c r="C54" s="121" t="s">
        <v>103</v>
      </c>
      <c r="D54" s="121" t="s">
        <v>103</v>
      </c>
      <c r="E54" s="124"/>
      <c r="F54" s="94"/>
    </row>
    <row r="55" spans="1:6" ht="20.100000000000001" customHeight="1" x14ac:dyDescent="0.2">
      <c r="A55" s="90"/>
      <c r="B55" s="119"/>
      <c r="C55" s="122"/>
      <c r="D55" s="122"/>
      <c r="E55" s="125"/>
      <c r="F55" s="94"/>
    </row>
    <row r="56" spans="1:6" ht="20.100000000000001" customHeight="1" x14ac:dyDescent="0.2">
      <c r="A56" s="90"/>
      <c r="B56" s="120"/>
      <c r="C56" s="123"/>
      <c r="D56" s="123"/>
      <c r="E56" s="126"/>
      <c r="F56" s="94"/>
    </row>
    <row r="57" spans="1:6" ht="20.100000000000001" customHeight="1" x14ac:dyDescent="0.2">
      <c r="B57" s="92"/>
      <c r="C57" s="97"/>
      <c r="D57" s="97"/>
      <c r="E57" s="97"/>
    </row>
    <row r="58" spans="1:6" ht="20.100000000000001" customHeight="1" x14ac:dyDescent="0.2">
      <c r="B58" s="86">
        <f>B59</f>
        <v>42999</v>
      </c>
      <c r="C58" s="87" t="s">
        <v>27</v>
      </c>
      <c r="D58" s="87" t="s">
        <v>27</v>
      </c>
      <c r="E58" s="87" t="s">
        <v>18</v>
      </c>
      <c r="F58" s="94"/>
    </row>
    <row r="59" spans="1:6" ht="20.100000000000001" customHeight="1" x14ac:dyDescent="0.2">
      <c r="A59" s="90"/>
      <c r="B59" s="119">
        <f>B54+1</f>
        <v>42999</v>
      </c>
      <c r="C59" s="121" t="s">
        <v>103</v>
      </c>
      <c r="D59" s="121" t="s">
        <v>103</v>
      </c>
      <c r="E59" s="124"/>
      <c r="F59" s="94"/>
    </row>
    <row r="60" spans="1:6" ht="20.100000000000001" customHeight="1" x14ac:dyDescent="0.2">
      <c r="A60" s="90"/>
      <c r="B60" s="119"/>
      <c r="C60" s="122"/>
      <c r="D60" s="122"/>
      <c r="E60" s="125"/>
      <c r="F60" s="94"/>
    </row>
    <row r="61" spans="1:6" ht="20.100000000000001" customHeight="1" x14ac:dyDescent="0.2">
      <c r="A61" s="90"/>
      <c r="B61" s="120"/>
      <c r="C61" s="123"/>
      <c r="D61" s="123"/>
      <c r="E61" s="126"/>
      <c r="F61" s="94"/>
    </row>
    <row r="62" spans="1:6" ht="20.100000000000001" customHeight="1" x14ac:dyDescent="0.2">
      <c r="B62" s="92"/>
      <c r="C62" s="97"/>
      <c r="D62" s="97"/>
      <c r="E62" s="97"/>
    </row>
    <row r="63" spans="1:6" ht="20.100000000000001" customHeight="1" x14ac:dyDescent="0.2">
      <c r="B63" s="86">
        <f>B64</f>
        <v>43000</v>
      </c>
      <c r="C63" s="87" t="s">
        <v>27</v>
      </c>
      <c r="D63" s="87" t="s">
        <v>27</v>
      </c>
      <c r="E63" s="87" t="s">
        <v>18</v>
      </c>
      <c r="F63" s="94"/>
    </row>
    <row r="64" spans="1:6" ht="20.100000000000001" customHeight="1" x14ac:dyDescent="0.2">
      <c r="A64" s="90"/>
      <c r="B64" s="119">
        <f>B59+1</f>
        <v>43000</v>
      </c>
      <c r="C64" s="121" t="s">
        <v>103</v>
      </c>
      <c r="D64" s="121" t="s">
        <v>103</v>
      </c>
      <c r="E64" s="124"/>
      <c r="F64" s="94"/>
    </row>
    <row r="65" spans="1:6" ht="20.100000000000001" customHeight="1" x14ac:dyDescent="0.2">
      <c r="A65" s="90"/>
      <c r="B65" s="119"/>
      <c r="C65" s="122"/>
      <c r="D65" s="122"/>
      <c r="E65" s="125"/>
      <c r="F65" s="94"/>
    </row>
    <row r="66" spans="1:6" ht="20.100000000000001" customHeight="1" x14ac:dyDescent="0.2">
      <c r="A66" s="90"/>
      <c r="B66" s="120"/>
      <c r="C66" s="123"/>
      <c r="D66" s="123"/>
      <c r="E66" s="126"/>
      <c r="F66" s="94"/>
    </row>
    <row r="67" spans="1:6" ht="20.100000000000001" customHeight="1" x14ac:dyDescent="0.2">
      <c r="B67" s="92"/>
      <c r="C67" s="97"/>
      <c r="D67" s="97"/>
      <c r="E67" s="97"/>
    </row>
    <row r="68" spans="1:6" ht="20.100000000000001" customHeight="1" x14ac:dyDescent="0.2">
      <c r="B68" s="86">
        <f>B69</f>
        <v>43001</v>
      </c>
      <c r="C68" s="87" t="s">
        <v>26</v>
      </c>
      <c r="D68" s="87" t="s">
        <v>26</v>
      </c>
      <c r="E68" s="87" t="s">
        <v>18</v>
      </c>
      <c r="F68" s="94"/>
    </row>
    <row r="69" spans="1:6" ht="20.100000000000001" customHeight="1" x14ac:dyDescent="0.2">
      <c r="A69" s="90"/>
      <c r="B69" s="119">
        <f>B64+1</f>
        <v>43001</v>
      </c>
      <c r="C69" s="121"/>
      <c r="D69" s="127"/>
      <c r="E69" s="124"/>
      <c r="F69" s="94"/>
    </row>
    <row r="70" spans="1:6" ht="20.100000000000001" customHeight="1" x14ac:dyDescent="0.2">
      <c r="A70" s="90"/>
      <c r="B70" s="119"/>
      <c r="C70" s="122"/>
      <c r="D70" s="128"/>
      <c r="E70" s="125"/>
      <c r="F70" s="94"/>
    </row>
    <row r="71" spans="1:6" ht="20.100000000000001" customHeight="1" x14ac:dyDescent="0.2">
      <c r="A71" s="90"/>
      <c r="B71" s="120"/>
      <c r="C71" s="123"/>
      <c r="D71" s="129"/>
      <c r="E71" s="126"/>
      <c r="F71" s="94"/>
    </row>
    <row r="72" spans="1:6" ht="20.100000000000001" customHeight="1" x14ac:dyDescent="0.2">
      <c r="B72" s="92"/>
      <c r="C72" s="97"/>
      <c r="D72" s="97"/>
      <c r="E72" s="97"/>
    </row>
    <row r="73" spans="1:6" ht="20.100000000000001" customHeight="1" x14ac:dyDescent="0.2">
      <c r="B73" s="86">
        <f>B74</f>
        <v>43002</v>
      </c>
      <c r="C73" s="87" t="s">
        <v>26</v>
      </c>
      <c r="D73" s="87" t="s">
        <v>26</v>
      </c>
      <c r="E73" s="87" t="s">
        <v>18</v>
      </c>
      <c r="F73" s="94"/>
    </row>
    <row r="74" spans="1:6" ht="20.100000000000001" customHeight="1" x14ac:dyDescent="0.2">
      <c r="A74" s="90"/>
      <c r="B74" s="119">
        <f>B69+1</f>
        <v>43002</v>
      </c>
      <c r="C74" s="121"/>
      <c r="D74" s="127"/>
      <c r="E74" s="124"/>
      <c r="F74" s="94"/>
    </row>
    <row r="75" spans="1:6" ht="20.100000000000001" customHeight="1" x14ac:dyDescent="0.2">
      <c r="A75" s="90"/>
      <c r="B75" s="119"/>
      <c r="C75" s="122"/>
      <c r="D75" s="128"/>
      <c r="E75" s="125"/>
      <c r="F75" s="94"/>
    </row>
    <row r="76" spans="1:6" ht="20.100000000000001" customHeight="1" x14ac:dyDescent="0.2">
      <c r="A76" s="90"/>
      <c r="B76" s="120"/>
      <c r="C76" s="123"/>
      <c r="D76" s="129"/>
      <c r="E76" s="126"/>
      <c r="F76" s="9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4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42948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7">
        <f>C3</f>
        <v>42975</v>
      </c>
      <c r="C7" s="109" t="s">
        <v>19</v>
      </c>
      <c r="D7" s="109" t="s">
        <v>19</v>
      </c>
      <c r="E7" s="112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7"/>
      <c r="C8" s="110"/>
      <c r="D8" s="110"/>
      <c r="E8" s="113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8"/>
      <c r="C9" s="111"/>
      <c r="D9" s="111"/>
      <c r="E9" s="114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42976</v>
      </c>
      <c r="C12" s="109" t="s">
        <v>20</v>
      </c>
      <c r="D12" s="109" t="s">
        <v>20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0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1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42977</v>
      </c>
      <c r="C17" s="109" t="s">
        <v>24</v>
      </c>
      <c r="D17" s="109" t="s">
        <v>24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0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1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42978</v>
      </c>
      <c r="C22" s="109" t="s">
        <v>24</v>
      </c>
      <c r="D22" s="109" t="s">
        <v>24</v>
      </c>
      <c r="E22" s="112"/>
      <c r="F22" s="34"/>
    </row>
    <row r="23" spans="1:7" ht="20.100000000000001" customHeight="1" x14ac:dyDescent="0.2">
      <c r="A23" s="2"/>
      <c r="B23" s="107"/>
      <c r="C23" s="110"/>
      <c r="D23" s="110"/>
      <c r="E23" s="113"/>
      <c r="F23" s="34"/>
    </row>
    <row r="24" spans="1:7" ht="20.100000000000001" customHeight="1" x14ac:dyDescent="0.2">
      <c r="A24" s="2"/>
      <c r="B24" s="108"/>
      <c r="C24" s="111"/>
      <c r="D24" s="111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42979</v>
      </c>
      <c r="C27" s="109" t="s">
        <v>25</v>
      </c>
      <c r="D27" s="109" t="s">
        <v>25</v>
      </c>
      <c r="E27" s="112"/>
      <c r="F27" s="34"/>
    </row>
    <row r="28" spans="1:7" ht="20.100000000000001" customHeight="1" x14ac:dyDescent="0.2">
      <c r="A28" s="2"/>
      <c r="B28" s="107"/>
      <c r="C28" s="110"/>
      <c r="D28" s="110"/>
      <c r="E28" s="113"/>
      <c r="F28" s="34"/>
    </row>
    <row r="29" spans="1:7" ht="20.100000000000001" customHeight="1" x14ac:dyDescent="0.2">
      <c r="A29" s="2"/>
      <c r="B29" s="108"/>
      <c r="C29" s="111"/>
      <c r="D29" s="111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7">
        <f>B27+1</f>
        <v>42980</v>
      </c>
      <c r="C32" s="109"/>
      <c r="D32" s="109"/>
      <c r="E32" s="109"/>
      <c r="F32" s="34"/>
    </row>
    <row r="33" spans="1:6" ht="20.100000000000001" customHeight="1" x14ac:dyDescent="0.2">
      <c r="A33" s="2"/>
      <c r="B33" s="107"/>
      <c r="C33" s="110"/>
      <c r="D33" s="110"/>
      <c r="E33" s="110"/>
      <c r="F33" s="34"/>
    </row>
    <row r="34" spans="1:6" ht="20.100000000000001" customHeight="1" x14ac:dyDescent="0.2">
      <c r="A34" s="2"/>
      <c r="B34" s="108"/>
      <c r="C34" s="111"/>
      <c r="D34" s="111"/>
      <c r="E34" s="11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42981</v>
      </c>
      <c r="C37" s="109"/>
      <c r="D37" s="109"/>
      <c r="E37" s="109"/>
      <c r="F37" s="34"/>
    </row>
    <row r="38" spans="1:6" ht="20.100000000000001" customHeight="1" x14ac:dyDescent="0.2">
      <c r="A38" s="2"/>
      <c r="B38" s="107"/>
      <c r="C38" s="110"/>
      <c r="D38" s="110"/>
      <c r="E38" s="110"/>
      <c r="F38" s="34"/>
    </row>
    <row r="39" spans="1:6" ht="20.100000000000001" customHeight="1" x14ac:dyDescent="0.2">
      <c r="A39" s="2"/>
      <c r="B39" s="108"/>
      <c r="C39" s="111"/>
      <c r="D39" s="111"/>
      <c r="E39" s="11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42982</v>
      </c>
      <c r="C44" s="118" t="s">
        <v>95</v>
      </c>
      <c r="D44" s="118" t="s">
        <v>95</v>
      </c>
      <c r="E44" s="112"/>
      <c r="F44" s="34"/>
    </row>
    <row r="45" spans="1:6" ht="20.100000000000001" customHeight="1" x14ac:dyDescent="0.2">
      <c r="A45" s="2"/>
      <c r="B45" s="107"/>
      <c r="C45" s="110"/>
      <c r="D45" s="110"/>
      <c r="E45" s="113"/>
      <c r="F45" s="34"/>
    </row>
    <row r="46" spans="1:6" ht="20.100000000000001" customHeight="1" x14ac:dyDescent="0.2">
      <c r="A46" s="2"/>
      <c r="B46" s="108"/>
      <c r="C46" s="111"/>
      <c r="D46" s="111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42983</v>
      </c>
      <c r="C49" s="118" t="s">
        <v>96</v>
      </c>
      <c r="D49" s="118" t="s">
        <v>96</v>
      </c>
      <c r="E49" s="112"/>
      <c r="F49" s="34"/>
    </row>
    <row r="50" spans="1:6" ht="20.100000000000001" customHeight="1" x14ac:dyDescent="0.2">
      <c r="A50" s="2"/>
      <c r="B50" s="107"/>
      <c r="C50" s="110"/>
      <c r="D50" s="110"/>
      <c r="E50" s="113"/>
      <c r="F50" s="34"/>
    </row>
    <row r="51" spans="1:6" ht="20.100000000000001" customHeight="1" x14ac:dyDescent="0.2">
      <c r="A51" s="2"/>
      <c r="B51" s="108"/>
      <c r="C51" s="111"/>
      <c r="D51" s="111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42984</v>
      </c>
      <c r="C54" s="109" t="s">
        <v>100</v>
      </c>
      <c r="D54" s="109" t="s">
        <v>108</v>
      </c>
      <c r="E54" s="112"/>
      <c r="F54" s="34"/>
    </row>
    <row r="55" spans="1:6" ht="20.100000000000001" customHeight="1" x14ac:dyDescent="0.2">
      <c r="A55" s="2"/>
      <c r="B55" s="107"/>
      <c r="C55" s="110"/>
      <c r="D55" s="110"/>
      <c r="E55" s="113"/>
      <c r="F55" s="34"/>
    </row>
    <row r="56" spans="1:6" ht="20.100000000000001" customHeight="1" x14ac:dyDescent="0.2">
      <c r="A56" s="2"/>
      <c r="B56" s="108"/>
      <c r="C56" s="111"/>
      <c r="D56" s="111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42985</v>
      </c>
      <c r="C59" s="109" t="s">
        <v>101</v>
      </c>
      <c r="D59" s="109" t="s">
        <v>101</v>
      </c>
      <c r="E59" s="112"/>
      <c r="F59" s="34"/>
    </row>
    <row r="60" spans="1:6" ht="20.100000000000001" customHeight="1" x14ac:dyDescent="0.2">
      <c r="A60" s="2"/>
      <c r="B60" s="107"/>
      <c r="C60" s="110"/>
      <c r="D60" s="110"/>
      <c r="E60" s="113"/>
      <c r="F60" s="34"/>
    </row>
    <row r="61" spans="1:6" ht="20.100000000000001" customHeight="1" x14ac:dyDescent="0.2">
      <c r="A61" s="2"/>
      <c r="B61" s="108"/>
      <c r="C61" s="111"/>
      <c r="D61" s="111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42986</v>
      </c>
      <c r="C64" s="109" t="s">
        <v>101</v>
      </c>
      <c r="D64" s="109" t="s">
        <v>101</v>
      </c>
      <c r="E64" s="112"/>
      <c r="F64" s="34"/>
    </row>
    <row r="65" spans="1:6" ht="20.100000000000001" customHeight="1" x14ac:dyDescent="0.2">
      <c r="A65" s="2"/>
      <c r="B65" s="107"/>
      <c r="C65" s="110"/>
      <c r="D65" s="110"/>
      <c r="E65" s="113"/>
      <c r="F65" s="34"/>
    </row>
    <row r="66" spans="1:6" ht="20.100000000000001" customHeight="1" x14ac:dyDescent="0.2">
      <c r="A66" s="2"/>
      <c r="B66" s="108"/>
      <c r="C66" s="111"/>
      <c r="D66" s="111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42987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42988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4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42948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7">
        <f>C3</f>
        <v>42961</v>
      </c>
      <c r="C7" s="109" t="s">
        <v>28</v>
      </c>
      <c r="D7" s="109" t="s">
        <v>28</v>
      </c>
      <c r="E7" s="112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7"/>
      <c r="C8" s="110"/>
      <c r="D8" s="110"/>
      <c r="E8" s="113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8"/>
      <c r="C9" s="111"/>
      <c r="D9" s="111"/>
      <c r="E9" s="114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42962</v>
      </c>
      <c r="C12" s="109" t="s">
        <v>29</v>
      </c>
      <c r="D12" s="109" t="s">
        <v>30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0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1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42963</v>
      </c>
      <c r="C17" s="109" t="s">
        <v>30</v>
      </c>
      <c r="D17" s="109" t="s">
        <v>30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0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1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42964</v>
      </c>
      <c r="C22" s="109" t="s">
        <v>30</v>
      </c>
      <c r="D22" s="109" t="s">
        <v>30</v>
      </c>
      <c r="E22" s="112"/>
      <c r="F22" s="34"/>
    </row>
    <row r="23" spans="1:7" ht="20.100000000000001" customHeight="1" x14ac:dyDescent="0.2">
      <c r="A23" s="2"/>
      <c r="B23" s="107"/>
      <c r="C23" s="110"/>
      <c r="D23" s="110"/>
      <c r="E23" s="113"/>
      <c r="F23" s="34"/>
    </row>
    <row r="24" spans="1:7" ht="20.100000000000001" customHeight="1" x14ac:dyDescent="0.2">
      <c r="A24" s="2"/>
      <c r="B24" s="108"/>
      <c r="C24" s="111"/>
      <c r="D24" s="111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42965</v>
      </c>
      <c r="C27" s="109" t="s">
        <v>30</v>
      </c>
      <c r="D27" s="109" t="s">
        <v>31</v>
      </c>
      <c r="E27" s="112"/>
      <c r="F27" s="34"/>
    </row>
    <row r="28" spans="1:7" ht="20.100000000000001" customHeight="1" x14ac:dyDescent="0.2">
      <c r="A28" s="2"/>
      <c r="B28" s="107"/>
      <c r="C28" s="110"/>
      <c r="D28" s="110"/>
      <c r="E28" s="113"/>
      <c r="F28" s="34"/>
    </row>
    <row r="29" spans="1:7" ht="20.100000000000001" customHeight="1" x14ac:dyDescent="0.2">
      <c r="A29" s="2"/>
      <c r="B29" s="108"/>
      <c r="C29" s="111"/>
      <c r="D29" s="111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7">
        <f>B27+1</f>
        <v>42966</v>
      </c>
      <c r="C32" s="109"/>
      <c r="D32" s="109"/>
      <c r="E32" s="109"/>
      <c r="F32" s="34"/>
    </row>
    <row r="33" spans="1:6" ht="20.100000000000001" customHeight="1" x14ac:dyDescent="0.2">
      <c r="A33" s="2"/>
      <c r="B33" s="107"/>
      <c r="C33" s="110"/>
      <c r="D33" s="110"/>
      <c r="E33" s="110"/>
      <c r="F33" s="34"/>
    </row>
    <row r="34" spans="1:6" ht="20.100000000000001" customHeight="1" x14ac:dyDescent="0.2">
      <c r="A34" s="2"/>
      <c r="B34" s="108"/>
      <c r="C34" s="111"/>
      <c r="D34" s="111"/>
      <c r="E34" s="11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42967</v>
      </c>
      <c r="C37" s="109"/>
      <c r="D37" s="109"/>
      <c r="E37" s="109"/>
      <c r="F37" s="34"/>
    </row>
    <row r="38" spans="1:6" ht="20.100000000000001" customHeight="1" x14ac:dyDescent="0.2">
      <c r="A38" s="2"/>
      <c r="B38" s="107"/>
      <c r="C38" s="110"/>
      <c r="D38" s="110"/>
      <c r="E38" s="110"/>
      <c r="F38" s="34"/>
    </row>
    <row r="39" spans="1:6" ht="20.100000000000001" customHeight="1" x14ac:dyDescent="0.2">
      <c r="A39" s="2"/>
      <c r="B39" s="108"/>
      <c r="C39" s="111"/>
      <c r="D39" s="111"/>
      <c r="E39" s="11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42968</v>
      </c>
      <c r="C44" s="109" t="s">
        <v>32</v>
      </c>
      <c r="D44" s="109" t="s">
        <v>32</v>
      </c>
      <c r="E44" s="112"/>
      <c r="F44" s="34"/>
    </row>
    <row r="45" spans="1:6" ht="20.100000000000001" customHeight="1" x14ac:dyDescent="0.2">
      <c r="A45" s="2"/>
      <c r="B45" s="107"/>
      <c r="C45" s="110"/>
      <c r="D45" s="110"/>
      <c r="E45" s="113"/>
      <c r="F45" s="34"/>
    </row>
    <row r="46" spans="1:6" ht="20.100000000000001" customHeight="1" x14ac:dyDescent="0.2">
      <c r="A46" s="2"/>
      <c r="B46" s="108"/>
      <c r="C46" s="111"/>
      <c r="D46" s="111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42969</v>
      </c>
      <c r="C49" s="109" t="s">
        <v>32</v>
      </c>
      <c r="D49" s="109" t="s">
        <v>32</v>
      </c>
      <c r="E49" s="112"/>
      <c r="F49" s="34"/>
    </row>
    <row r="50" spans="1:6" ht="20.100000000000001" customHeight="1" x14ac:dyDescent="0.2">
      <c r="A50" s="2"/>
      <c r="B50" s="107"/>
      <c r="C50" s="110"/>
      <c r="D50" s="110"/>
      <c r="E50" s="113"/>
      <c r="F50" s="34"/>
    </row>
    <row r="51" spans="1:6" ht="20.100000000000001" customHeight="1" x14ac:dyDescent="0.2">
      <c r="A51" s="2"/>
      <c r="B51" s="108"/>
      <c r="C51" s="111"/>
      <c r="D51" s="111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42970</v>
      </c>
      <c r="C54" s="109" t="s">
        <v>33</v>
      </c>
      <c r="D54" s="109" t="s">
        <v>33</v>
      </c>
      <c r="E54" s="112"/>
      <c r="F54" s="34"/>
    </row>
    <row r="55" spans="1:6" ht="20.100000000000001" customHeight="1" x14ac:dyDescent="0.2">
      <c r="A55" s="2"/>
      <c r="B55" s="107"/>
      <c r="C55" s="110"/>
      <c r="D55" s="110"/>
      <c r="E55" s="113"/>
      <c r="F55" s="34"/>
    </row>
    <row r="56" spans="1:6" ht="20.100000000000001" customHeight="1" x14ac:dyDescent="0.2">
      <c r="A56" s="2"/>
      <c r="B56" s="108"/>
      <c r="C56" s="111"/>
      <c r="D56" s="111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42971</v>
      </c>
      <c r="C59" s="109" t="s">
        <v>34</v>
      </c>
      <c r="D59" s="109" t="s">
        <v>34</v>
      </c>
      <c r="E59" s="112"/>
      <c r="F59" s="34"/>
    </row>
    <row r="60" spans="1:6" ht="20.100000000000001" customHeight="1" x14ac:dyDescent="0.2">
      <c r="A60" s="2"/>
      <c r="B60" s="107"/>
      <c r="C60" s="110"/>
      <c r="D60" s="110"/>
      <c r="E60" s="113"/>
      <c r="F60" s="34"/>
    </row>
    <row r="61" spans="1:6" ht="20.100000000000001" customHeight="1" x14ac:dyDescent="0.2">
      <c r="A61" s="2"/>
      <c r="B61" s="108"/>
      <c r="C61" s="111"/>
      <c r="D61" s="111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42972</v>
      </c>
      <c r="C64" s="109" t="s">
        <v>25</v>
      </c>
      <c r="D64" s="109" t="s">
        <v>25</v>
      </c>
      <c r="E64" s="112"/>
      <c r="F64" s="34"/>
    </row>
    <row r="65" spans="1:6" ht="20.100000000000001" customHeight="1" x14ac:dyDescent="0.2">
      <c r="A65" s="2"/>
      <c r="B65" s="107"/>
      <c r="C65" s="110"/>
      <c r="D65" s="110"/>
      <c r="E65" s="113"/>
      <c r="F65" s="34"/>
    </row>
    <row r="66" spans="1:6" ht="20.100000000000001" customHeight="1" x14ac:dyDescent="0.2">
      <c r="A66" s="2"/>
      <c r="B66" s="108"/>
      <c r="C66" s="111"/>
      <c r="D66" s="111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42973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42974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4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42948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7">
        <f>C3</f>
        <v>42947</v>
      </c>
      <c r="C7" s="109" t="s">
        <v>35</v>
      </c>
      <c r="D7" s="109" t="s">
        <v>25</v>
      </c>
      <c r="E7" s="112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7"/>
      <c r="C8" s="110"/>
      <c r="D8" s="110"/>
      <c r="E8" s="113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8"/>
      <c r="C9" s="111"/>
      <c r="D9" s="111"/>
      <c r="E9" s="114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42948</v>
      </c>
      <c r="C12" s="109" t="s">
        <v>36</v>
      </c>
      <c r="D12" s="109" t="s">
        <v>25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0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1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42949</v>
      </c>
      <c r="C17" s="109" t="s">
        <v>25</v>
      </c>
      <c r="D17" s="109" t="s">
        <v>25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0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1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42950</v>
      </c>
      <c r="C22" s="109" t="s">
        <v>25</v>
      </c>
      <c r="D22" s="109" t="s">
        <v>25</v>
      </c>
      <c r="E22" s="112"/>
      <c r="F22" s="34"/>
    </row>
    <row r="23" spans="1:7" ht="20.100000000000001" customHeight="1" x14ac:dyDescent="0.2">
      <c r="A23" s="2"/>
      <c r="B23" s="107"/>
      <c r="C23" s="110"/>
      <c r="D23" s="110"/>
      <c r="E23" s="113"/>
      <c r="F23" s="34"/>
    </row>
    <row r="24" spans="1:7" ht="20.100000000000001" customHeight="1" x14ac:dyDescent="0.2">
      <c r="A24" s="2"/>
      <c r="B24" s="108"/>
      <c r="C24" s="111"/>
      <c r="D24" s="111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42951</v>
      </c>
      <c r="C27" s="109" t="s">
        <v>25</v>
      </c>
      <c r="D27" s="109" t="s">
        <v>25</v>
      </c>
      <c r="E27" s="112"/>
      <c r="F27" s="34"/>
    </row>
    <row r="28" spans="1:7" ht="20.100000000000001" customHeight="1" x14ac:dyDescent="0.2">
      <c r="A28" s="2"/>
      <c r="B28" s="107"/>
      <c r="C28" s="110"/>
      <c r="D28" s="110"/>
      <c r="E28" s="113"/>
      <c r="F28" s="34"/>
    </row>
    <row r="29" spans="1:7" ht="20.100000000000001" customHeight="1" x14ac:dyDescent="0.2">
      <c r="A29" s="2"/>
      <c r="B29" s="108"/>
      <c r="C29" s="111"/>
      <c r="D29" s="111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07">
        <f>B27+1</f>
        <v>42952</v>
      </c>
      <c r="C32" s="109"/>
      <c r="D32" s="109"/>
      <c r="E32" s="109"/>
      <c r="F32" s="34"/>
    </row>
    <row r="33" spans="1:6" ht="20.100000000000001" customHeight="1" x14ac:dyDescent="0.2">
      <c r="A33" s="2"/>
      <c r="B33" s="107"/>
      <c r="C33" s="110"/>
      <c r="D33" s="110"/>
      <c r="E33" s="110"/>
      <c r="F33" s="34"/>
    </row>
    <row r="34" spans="1:6" ht="20.100000000000001" customHeight="1" x14ac:dyDescent="0.2">
      <c r="A34" s="2"/>
      <c r="B34" s="108"/>
      <c r="C34" s="111"/>
      <c r="D34" s="111"/>
      <c r="E34" s="11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42953</v>
      </c>
      <c r="C37" s="109"/>
      <c r="D37" s="109"/>
      <c r="E37" s="109"/>
      <c r="F37" s="34"/>
    </row>
    <row r="38" spans="1:6" ht="20.100000000000001" customHeight="1" x14ac:dyDescent="0.2">
      <c r="A38" s="2"/>
      <c r="B38" s="107"/>
      <c r="C38" s="110"/>
      <c r="D38" s="110"/>
      <c r="E38" s="110"/>
      <c r="F38" s="34"/>
    </row>
    <row r="39" spans="1:6" ht="20.100000000000001" customHeight="1" x14ac:dyDescent="0.2">
      <c r="A39" s="2"/>
      <c r="B39" s="108"/>
      <c r="C39" s="111"/>
      <c r="D39" s="111"/>
      <c r="E39" s="11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42954</v>
      </c>
      <c r="C44" s="109" t="s">
        <v>25</v>
      </c>
      <c r="D44" s="109" t="s">
        <v>25</v>
      </c>
      <c r="E44" s="112"/>
      <c r="F44" s="34"/>
    </row>
    <row r="45" spans="1:6" ht="20.100000000000001" customHeight="1" x14ac:dyDescent="0.2">
      <c r="A45" s="2"/>
      <c r="B45" s="107"/>
      <c r="C45" s="110"/>
      <c r="D45" s="110"/>
      <c r="E45" s="113"/>
      <c r="F45" s="34"/>
    </row>
    <row r="46" spans="1:6" ht="20.100000000000001" customHeight="1" x14ac:dyDescent="0.2">
      <c r="A46" s="2"/>
      <c r="B46" s="108"/>
      <c r="C46" s="111"/>
      <c r="D46" s="111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42955</v>
      </c>
      <c r="C49" s="109" t="s">
        <v>25</v>
      </c>
      <c r="D49" s="109" t="s">
        <v>25</v>
      </c>
      <c r="E49" s="112"/>
      <c r="F49" s="34"/>
    </row>
    <row r="50" spans="1:6" ht="20.100000000000001" customHeight="1" x14ac:dyDescent="0.2">
      <c r="A50" s="2"/>
      <c r="B50" s="107"/>
      <c r="C50" s="110"/>
      <c r="D50" s="110"/>
      <c r="E50" s="113"/>
      <c r="F50" s="34"/>
    </row>
    <row r="51" spans="1:6" ht="20.100000000000001" customHeight="1" x14ac:dyDescent="0.2">
      <c r="A51" s="2"/>
      <c r="B51" s="108"/>
      <c r="C51" s="111"/>
      <c r="D51" s="111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42956</v>
      </c>
      <c r="C54" s="109" t="s">
        <v>25</v>
      </c>
      <c r="D54" s="109" t="s">
        <v>25</v>
      </c>
      <c r="E54" s="112"/>
      <c r="F54" s="34"/>
    </row>
    <row r="55" spans="1:6" ht="20.100000000000001" customHeight="1" x14ac:dyDescent="0.2">
      <c r="A55" s="2"/>
      <c r="B55" s="107"/>
      <c r="C55" s="110"/>
      <c r="D55" s="110"/>
      <c r="E55" s="113"/>
      <c r="F55" s="34"/>
    </row>
    <row r="56" spans="1:6" ht="20.100000000000001" customHeight="1" x14ac:dyDescent="0.2">
      <c r="A56" s="2"/>
      <c r="B56" s="108"/>
      <c r="C56" s="111"/>
      <c r="D56" s="111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42957</v>
      </c>
      <c r="C59" s="109" t="s">
        <v>25</v>
      </c>
      <c r="D59" s="109" t="s">
        <v>25</v>
      </c>
      <c r="E59" s="112"/>
      <c r="F59" s="34"/>
    </row>
    <row r="60" spans="1:6" ht="20.100000000000001" customHeight="1" x14ac:dyDescent="0.2">
      <c r="A60" s="2"/>
      <c r="B60" s="107"/>
      <c r="C60" s="110"/>
      <c r="D60" s="110"/>
      <c r="E60" s="113"/>
      <c r="F60" s="34"/>
    </row>
    <row r="61" spans="1:6" ht="20.100000000000001" customHeight="1" x14ac:dyDescent="0.2">
      <c r="A61" s="2"/>
      <c r="B61" s="108"/>
      <c r="C61" s="111"/>
      <c r="D61" s="111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42958</v>
      </c>
      <c r="C64" s="109" t="s">
        <v>25</v>
      </c>
      <c r="D64" s="109" t="s">
        <v>25</v>
      </c>
      <c r="E64" s="112"/>
      <c r="F64" s="34"/>
    </row>
    <row r="65" spans="1:6" ht="20.100000000000001" customHeight="1" x14ac:dyDescent="0.2">
      <c r="A65" s="2"/>
      <c r="B65" s="107"/>
      <c r="C65" s="110"/>
      <c r="D65" s="110"/>
      <c r="E65" s="113"/>
      <c r="F65" s="34"/>
    </row>
    <row r="66" spans="1:6" ht="20.100000000000001" customHeight="1" x14ac:dyDescent="0.2">
      <c r="A66" s="2"/>
      <c r="B66" s="108"/>
      <c r="C66" s="111"/>
      <c r="D66" s="111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42959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42960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1" t="s">
        <v>0</v>
      </c>
      <c r="C1" s="101"/>
      <c r="D1" s="101"/>
      <c r="E1" s="4"/>
      <c r="G1" s="6" t="s">
        <v>1</v>
      </c>
      <c r="H1" s="7"/>
      <c r="I1" s="12"/>
      <c r="J1" s="48"/>
      <c r="K1" s="48"/>
      <c r="L1" s="100"/>
      <c r="M1" s="100"/>
      <c r="N1" s="48"/>
      <c r="O1" s="48"/>
    </row>
    <row r="2" spans="1:15" ht="20.100000000000001" customHeight="1" x14ac:dyDescent="0.2">
      <c r="B2" s="101"/>
      <c r="C2" s="101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102">
        <v>2017</v>
      </c>
      <c r="M3" s="10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04">
        <f>DATE(L3,I3,1)</f>
        <v>42917</v>
      </c>
      <c r="H4" s="105"/>
      <c r="I4" s="105"/>
      <c r="J4" s="105"/>
      <c r="K4" s="105"/>
      <c r="L4" s="105"/>
      <c r="M4" s="10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107">
        <f>C3</f>
        <v>42940</v>
      </c>
      <c r="C7" s="109" t="s">
        <v>37</v>
      </c>
      <c r="D7" s="109" t="s">
        <v>37</v>
      </c>
      <c r="E7" s="112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107"/>
      <c r="C8" s="110"/>
      <c r="D8" s="110"/>
      <c r="E8" s="113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108"/>
      <c r="C9" s="111"/>
      <c r="D9" s="111"/>
      <c r="E9" s="114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7">
        <f>B7+1</f>
        <v>42941</v>
      </c>
      <c r="C12" s="109" t="s">
        <v>37</v>
      </c>
      <c r="D12" s="109" t="s">
        <v>37</v>
      </c>
      <c r="E12" s="112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7"/>
      <c r="C13" s="110"/>
      <c r="D13" s="110"/>
      <c r="E13" s="113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8"/>
      <c r="C14" s="111"/>
      <c r="D14" s="111"/>
      <c r="E14" s="114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7">
        <f>B12+1</f>
        <v>42942</v>
      </c>
      <c r="C17" s="109" t="s">
        <v>37</v>
      </c>
      <c r="D17" s="109" t="s">
        <v>37</v>
      </c>
      <c r="E17" s="112"/>
      <c r="F17" s="34"/>
      <c r="G17" s="40"/>
    </row>
    <row r="18" spans="1:7" ht="20.100000000000001" customHeight="1" x14ac:dyDescent="0.2">
      <c r="A18" s="2"/>
      <c r="B18" s="107"/>
      <c r="C18" s="110"/>
      <c r="D18" s="110"/>
      <c r="E18" s="113"/>
      <c r="F18" s="34"/>
      <c r="G18" s="40"/>
    </row>
    <row r="19" spans="1:7" ht="20.100000000000001" customHeight="1" x14ac:dyDescent="0.2">
      <c r="A19" s="2"/>
      <c r="B19" s="108"/>
      <c r="C19" s="111"/>
      <c r="D19" s="111"/>
      <c r="E19" s="114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7">
        <f>B17+1</f>
        <v>42943</v>
      </c>
      <c r="C22" s="109" t="s">
        <v>25</v>
      </c>
      <c r="D22" s="109" t="s">
        <v>25</v>
      </c>
      <c r="E22" s="112"/>
      <c r="F22" s="34"/>
    </row>
    <row r="23" spans="1:7" ht="20.100000000000001" customHeight="1" x14ac:dyDescent="0.2">
      <c r="A23" s="2"/>
      <c r="B23" s="107"/>
      <c r="C23" s="110"/>
      <c r="D23" s="110"/>
      <c r="E23" s="113"/>
      <c r="F23" s="34"/>
    </row>
    <row r="24" spans="1:7" ht="20.100000000000001" customHeight="1" x14ac:dyDescent="0.2">
      <c r="A24" s="2"/>
      <c r="B24" s="108"/>
      <c r="C24" s="111"/>
      <c r="D24" s="111"/>
      <c r="E24" s="114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7">
        <f>B22+1</f>
        <v>42944</v>
      </c>
      <c r="C27" s="109" t="s">
        <v>25</v>
      </c>
      <c r="D27" s="109" t="s">
        <v>25</v>
      </c>
      <c r="E27" s="112"/>
      <c r="F27" s="34"/>
    </row>
    <row r="28" spans="1:7" ht="20.100000000000001" customHeight="1" x14ac:dyDescent="0.2">
      <c r="A28" s="2"/>
      <c r="B28" s="107"/>
      <c r="C28" s="110"/>
      <c r="D28" s="110"/>
      <c r="E28" s="113"/>
      <c r="F28" s="34"/>
    </row>
    <row r="29" spans="1:7" ht="20.100000000000001" customHeight="1" x14ac:dyDescent="0.2">
      <c r="A29" s="2"/>
      <c r="B29" s="108"/>
      <c r="C29" s="111"/>
      <c r="D29" s="111"/>
      <c r="E29" s="114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07">
        <f>B27+1</f>
        <v>42945</v>
      </c>
      <c r="C32" s="109"/>
      <c r="D32" s="109"/>
      <c r="E32" s="109"/>
      <c r="F32" s="34"/>
    </row>
    <row r="33" spans="1:6" ht="20.100000000000001" customHeight="1" x14ac:dyDescent="0.2">
      <c r="A33" s="2"/>
      <c r="B33" s="107"/>
      <c r="C33" s="110"/>
      <c r="D33" s="110"/>
      <c r="E33" s="110"/>
      <c r="F33" s="34"/>
    </row>
    <row r="34" spans="1:6" ht="20.100000000000001" customHeight="1" x14ac:dyDescent="0.2">
      <c r="A34" s="2"/>
      <c r="B34" s="108"/>
      <c r="C34" s="111"/>
      <c r="D34" s="111"/>
      <c r="E34" s="111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7">
        <f>B32+1</f>
        <v>42946</v>
      </c>
      <c r="C37" s="109"/>
      <c r="D37" s="109"/>
      <c r="E37" s="109"/>
      <c r="F37" s="34"/>
    </row>
    <row r="38" spans="1:6" ht="20.100000000000001" customHeight="1" x14ac:dyDescent="0.2">
      <c r="A38" s="2"/>
      <c r="B38" s="107"/>
      <c r="C38" s="110"/>
      <c r="D38" s="110"/>
      <c r="E38" s="110"/>
      <c r="F38" s="34"/>
    </row>
    <row r="39" spans="1:6" ht="20.100000000000001" customHeight="1" x14ac:dyDescent="0.2">
      <c r="A39" s="2"/>
      <c r="B39" s="108"/>
      <c r="C39" s="111"/>
      <c r="D39" s="111"/>
      <c r="E39" s="11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7">
        <f>B37+1</f>
        <v>42947</v>
      </c>
      <c r="C44" s="109" t="s">
        <v>38</v>
      </c>
      <c r="D44" s="109" t="s">
        <v>39</v>
      </c>
      <c r="E44" s="112"/>
      <c r="F44" s="34"/>
    </row>
    <row r="45" spans="1:6" ht="20.100000000000001" customHeight="1" x14ac:dyDescent="0.2">
      <c r="A45" s="2"/>
      <c r="B45" s="107"/>
      <c r="C45" s="110"/>
      <c r="D45" s="110"/>
      <c r="E45" s="113"/>
      <c r="F45" s="34"/>
    </row>
    <row r="46" spans="1:6" ht="20.100000000000001" customHeight="1" x14ac:dyDescent="0.2">
      <c r="A46" s="2"/>
      <c r="B46" s="108"/>
      <c r="C46" s="111"/>
      <c r="D46" s="111"/>
      <c r="E46" s="114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7">
        <f>B44+1</f>
        <v>42948</v>
      </c>
      <c r="C49" s="109" t="s">
        <v>25</v>
      </c>
      <c r="D49" s="109" t="s">
        <v>25</v>
      </c>
      <c r="E49" s="112"/>
      <c r="F49" s="34"/>
    </row>
    <row r="50" spans="1:6" ht="20.100000000000001" customHeight="1" x14ac:dyDescent="0.2">
      <c r="A50" s="2"/>
      <c r="B50" s="107"/>
      <c r="C50" s="110"/>
      <c r="D50" s="110"/>
      <c r="E50" s="113"/>
      <c r="F50" s="34"/>
    </row>
    <row r="51" spans="1:6" ht="20.100000000000001" customHeight="1" x14ac:dyDescent="0.2">
      <c r="A51" s="2"/>
      <c r="B51" s="108"/>
      <c r="C51" s="111"/>
      <c r="D51" s="111"/>
      <c r="E51" s="114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7">
        <f>B49+1</f>
        <v>42949</v>
      </c>
      <c r="C54" s="109" t="s">
        <v>25</v>
      </c>
      <c r="D54" s="109" t="s">
        <v>25</v>
      </c>
      <c r="E54" s="112"/>
      <c r="F54" s="34"/>
    </row>
    <row r="55" spans="1:6" ht="20.100000000000001" customHeight="1" x14ac:dyDescent="0.2">
      <c r="A55" s="2"/>
      <c r="B55" s="107"/>
      <c r="C55" s="110"/>
      <c r="D55" s="110"/>
      <c r="E55" s="113"/>
      <c r="F55" s="34"/>
    </row>
    <row r="56" spans="1:6" ht="20.100000000000001" customHeight="1" x14ac:dyDescent="0.2">
      <c r="A56" s="2"/>
      <c r="B56" s="108"/>
      <c r="C56" s="111"/>
      <c r="D56" s="111"/>
      <c r="E56" s="114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7">
        <f>B54+1</f>
        <v>42950</v>
      </c>
      <c r="C59" s="109" t="s">
        <v>25</v>
      </c>
      <c r="D59" s="109" t="s">
        <v>25</v>
      </c>
      <c r="E59" s="112"/>
      <c r="F59" s="34"/>
    </row>
    <row r="60" spans="1:6" ht="20.100000000000001" customHeight="1" x14ac:dyDescent="0.2">
      <c r="A60" s="2"/>
      <c r="B60" s="107"/>
      <c r="C60" s="110"/>
      <c r="D60" s="110"/>
      <c r="E60" s="113"/>
      <c r="F60" s="34"/>
    </row>
    <row r="61" spans="1:6" ht="20.100000000000001" customHeight="1" x14ac:dyDescent="0.2">
      <c r="A61" s="2"/>
      <c r="B61" s="108"/>
      <c r="C61" s="111"/>
      <c r="D61" s="111"/>
      <c r="E61" s="114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7">
        <f>B59+1</f>
        <v>42951</v>
      </c>
      <c r="C64" s="109" t="s">
        <v>25</v>
      </c>
      <c r="D64" s="109" t="s">
        <v>25</v>
      </c>
      <c r="E64" s="112"/>
      <c r="F64" s="34"/>
    </row>
    <row r="65" spans="1:6" ht="20.100000000000001" customHeight="1" x14ac:dyDescent="0.2">
      <c r="A65" s="2"/>
      <c r="B65" s="107"/>
      <c r="C65" s="110"/>
      <c r="D65" s="110"/>
      <c r="E65" s="113"/>
      <c r="F65" s="34"/>
    </row>
    <row r="66" spans="1:6" ht="20.100000000000001" customHeight="1" x14ac:dyDescent="0.2">
      <c r="A66" s="2"/>
      <c r="B66" s="108"/>
      <c r="C66" s="111"/>
      <c r="D66" s="111"/>
      <c r="E66" s="114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7">
        <f>B64+1</f>
        <v>42952</v>
      </c>
      <c r="C69" s="109"/>
      <c r="D69" s="115"/>
      <c r="E69" s="112"/>
      <c r="F69" s="34"/>
    </row>
    <row r="70" spans="1:6" ht="20.100000000000001" customHeight="1" x14ac:dyDescent="0.2">
      <c r="A70" s="2"/>
      <c r="B70" s="107"/>
      <c r="C70" s="110"/>
      <c r="D70" s="116"/>
      <c r="E70" s="113"/>
      <c r="F70" s="34"/>
    </row>
    <row r="71" spans="1:6" ht="20.100000000000001" customHeight="1" x14ac:dyDescent="0.2">
      <c r="A71" s="2"/>
      <c r="B71" s="108"/>
      <c r="C71" s="111"/>
      <c r="D71" s="117"/>
      <c r="E71" s="114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7">
        <f>B69+1</f>
        <v>42953</v>
      </c>
      <c r="C74" s="109"/>
      <c r="D74" s="115"/>
      <c r="E74" s="112"/>
      <c r="F74" s="34"/>
    </row>
    <row r="75" spans="1:6" ht="20.100000000000001" customHeight="1" x14ac:dyDescent="0.2">
      <c r="A75" s="2"/>
      <c r="B75" s="107"/>
      <c r="C75" s="110"/>
      <c r="D75" s="116"/>
      <c r="E75" s="113"/>
      <c r="F75" s="34"/>
    </row>
    <row r="76" spans="1:6" ht="20.100000000000001" customHeight="1" x14ac:dyDescent="0.2">
      <c r="A76" s="2"/>
      <c r="B76" s="108"/>
      <c r="C76" s="111"/>
      <c r="D76" s="117"/>
      <c r="E76" s="114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18</vt:i4>
      </vt:variant>
    </vt:vector>
  </HeadingPairs>
  <TitlesOfParts>
    <vt:vector size="37" baseType="lpstr">
      <vt:lpstr>newest</vt:lpstr>
      <vt:lpstr>week43 - 44</vt:lpstr>
      <vt:lpstr>week41 - 42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  <vt:lpstr>'week41 - 42'!Print_Area</vt:lpstr>
      <vt:lpstr>'week43 - 44'!Print_Area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2017-11-09T17:47:25Z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