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2\Weekly Schedule\"/>
    </mc:Choice>
  </mc:AlternateContent>
  <bookViews>
    <workbookView xWindow="0" yWindow="0" windowWidth="20490" windowHeight="7755"/>
  </bookViews>
  <sheets>
    <sheet name="Week 20-21" sheetId="6" r:id="rId1"/>
    <sheet name="Week 08-09" sheetId="5" r:id="rId2"/>
  </sheets>
  <definedNames>
    <definedName name="_xlnm.Print_Area" localSheetId="1">'Week 08-09'!$B$2:$E$39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3" i="6"/>
  <c r="G4" i="6"/>
  <c r="G6" i="6" s="1"/>
  <c r="H6" i="6" s="1"/>
  <c r="I6" i="6" s="1"/>
  <c r="J6" i="6" s="1"/>
  <c r="K6" i="6" s="1"/>
  <c r="L6" i="6" s="1"/>
  <c r="M6" i="6" s="1"/>
  <c r="G7" i="6" s="1"/>
  <c r="H7" i="6" s="1"/>
  <c r="I7" i="6" s="1"/>
  <c r="J7" i="6" s="1"/>
  <c r="K7" i="6" s="1"/>
  <c r="L7" i="6" s="1"/>
  <c r="M7" i="6" s="1"/>
  <c r="G8" i="6" s="1"/>
  <c r="H8" i="6" s="1"/>
  <c r="I8" i="6" s="1"/>
  <c r="J8" i="6" s="1"/>
  <c r="K8" i="6" s="1"/>
  <c r="L8" i="6" s="1"/>
  <c r="M8" i="6" s="1"/>
  <c r="G9" i="6" s="1"/>
  <c r="H9" i="6" s="1"/>
  <c r="I9" i="6" s="1"/>
  <c r="J9" i="6" s="1"/>
  <c r="K9" i="6" s="1"/>
  <c r="L9" i="6" s="1"/>
  <c r="M9" i="6" s="1"/>
  <c r="G10" i="6" s="1"/>
  <c r="H10" i="6" s="1"/>
  <c r="I10" i="6" s="1"/>
  <c r="J10" i="6" s="1"/>
  <c r="K10" i="6" s="1"/>
  <c r="L10" i="6" s="1"/>
  <c r="M10" i="6" s="1"/>
  <c r="G11" i="6" s="1"/>
  <c r="H11" i="6" s="1"/>
  <c r="I11" i="6" s="1"/>
  <c r="J11" i="6" s="1"/>
  <c r="K11" i="6" s="1"/>
  <c r="L11" i="6" s="1"/>
  <c r="M11" i="6" s="1"/>
  <c r="B7" i="6"/>
  <c r="B6" i="6" s="1"/>
  <c r="B12" i="6"/>
  <c r="B17" i="6" s="1"/>
  <c r="C41" i="6"/>
  <c r="E41" i="6" s="1"/>
  <c r="B22" i="6" l="1"/>
  <c r="B16" i="6"/>
  <c r="B11" i="6"/>
  <c r="E2" i="5"/>
  <c r="B27" i="6" l="1"/>
  <c r="B21" i="6"/>
  <c r="C41" i="5"/>
  <c r="G4" i="5"/>
  <c r="G6" i="5" s="1"/>
  <c r="H6" i="5" s="1"/>
  <c r="I6" i="5" s="1"/>
  <c r="J6" i="5" s="1"/>
  <c r="K6" i="5" s="1"/>
  <c r="L6" i="5" s="1"/>
  <c r="M6" i="5" s="1"/>
  <c r="G7" i="5" s="1"/>
  <c r="H7" i="5" s="1"/>
  <c r="I7" i="5" s="1"/>
  <c r="J7" i="5" s="1"/>
  <c r="K7" i="5" s="1"/>
  <c r="L7" i="5" s="1"/>
  <c r="M7" i="5" s="1"/>
  <c r="G8" i="5" s="1"/>
  <c r="H8" i="5" s="1"/>
  <c r="I8" i="5" s="1"/>
  <c r="J8" i="5" s="1"/>
  <c r="K8" i="5" s="1"/>
  <c r="L8" i="5" s="1"/>
  <c r="M8" i="5" s="1"/>
  <c r="G9" i="5" s="1"/>
  <c r="H9" i="5" s="1"/>
  <c r="I9" i="5" s="1"/>
  <c r="J9" i="5" s="1"/>
  <c r="K9" i="5" s="1"/>
  <c r="L9" i="5" s="1"/>
  <c r="M9" i="5" s="1"/>
  <c r="G10" i="5" s="1"/>
  <c r="H10" i="5" s="1"/>
  <c r="I10" i="5" s="1"/>
  <c r="B32" i="6" l="1"/>
  <c r="B26" i="6"/>
  <c r="E41" i="5"/>
  <c r="J10" i="5"/>
  <c r="K10" i="5" s="1"/>
  <c r="L10" i="5" s="1"/>
  <c r="M10" i="5" s="1"/>
  <c r="B37" i="6" l="1"/>
  <c r="B31" i="6"/>
  <c r="G11" i="5"/>
  <c r="H11" i="5" s="1"/>
  <c r="I11" i="5" s="1"/>
  <c r="J11" i="5" s="1"/>
  <c r="K11" i="5" s="1"/>
  <c r="L11" i="5" s="1"/>
  <c r="M11" i="5" s="1"/>
  <c r="E3" i="5"/>
  <c r="B44" i="6" l="1"/>
  <c r="B36" i="6"/>
  <c r="B7" i="5"/>
  <c r="B6" i="5" s="1"/>
  <c r="B49" i="6" l="1"/>
  <c r="B43" i="6"/>
  <c r="B12" i="5"/>
  <c r="B11" i="5" s="1"/>
  <c r="B54" i="6" l="1"/>
  <c r="B48" i="6"/>
  <c r="B17" i="5"/>
  <c r="B16" i="5" s="1"/>
  <c r="B59" i="6" l="1"/>
  <c r="B53" i="6"/>
  <c r="B22" i="5"/>
  <c r="B21" i="5" s="1"/>
  <c r="B64" i="6" l="1"/>
  <c r="B58" i="6"/>
  <c r="B27" i="5"/>
  <c r="B26" i="5" s="1"/>
  <c r="B69" i="6" l="1"/>
  <c r="B63" i="6"/>
  <c r="B32" i="5"/>
  <c r="B31" i="5" s="1"/>
  <c r="B74" i="6" l="1"/>
  <c r="B73" i="6" s="1"/>
  <c r="B68" i="6"/>
  <c r="B37" i="5"/>
  <c r="B36" i="5" l="1"/>
  <c r="B44" i="5"/>
  <c r="B43" i="5" l="1"/>
  <c r="B49" i="5"/>
  <c r="B54" i="5" l="1"/>
  <c r="B48" i="5"/>
  <c r="B59" i="5" l="1"/>
  <c r="B53" i="5"/>
  <c r="B64" i="5" l="1"/>
  <c r="B58" i="5"/>
  <c r="B63" i="5" l="1"/>
  <c r="B69" i="5"/>
  <c r="B74" i="5" l="1"/>
  <c r="B73" i="5" s="1"/>
  <c r="B68" i="5"/>
</calcChain>
</file>

<file path=xl/sharedStrings.xml><?xml version="1.0" encoding="utf-8"?>
<sst xmlns="http://schemas.openxmlformats.org/spreadsheetml/2006/main" count="96" uniqueCount="35">
  <si>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</si>
  <si>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</si>
  <si>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</si>
  <si>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</si>
  <si>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</si>
  <si>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</si>
  <si>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</si>
  <si>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</si>
  <si>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</si>
  <si>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</si>
  <si>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</si>
  <si>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</si>
  <si>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</si>
  <si>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</si>
  <si>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</si>
  <si>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</si>
  <si>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</si>
  <si>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</si>
  <si>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</si>
  <si>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</si>
  <si>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</si>
  <si>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恒安标准人寿无纸化支持</t>
    <phoneticPr fontId="11" type="noConversion"/>
  </si>
  <si>
    <t>外出</t>
    <phoneticPr fontId="11" type="noConversion"/>
  </si>
  <si>
    <t>平顶山银行无纸化</t>
    <phoneticPr fontId="11" type="noConversion"/>
  </si>
  <si>
    <t>（外出）</t>
    <phoneticPr fontId="11" type="noConversion"/>
  </si>
  <si>
    <t>© 2017 PAPERLESS LLC</t>
    <phoneticPr fontId="16" type="noConversion"/>
  </si>
  <si>
    <t>BIWEEKLY WORK SCHEDULE</t>
    <phoneticPr fontId="11" type="noConversion"/>
  </si>
  <si>
    <t>恒天明泽基金无纸化现场支持</t>
    <phoneticPr fontId="11" type="noConversion"/>
  </si>
  <si>
    <t>新员工培训</t>
    <phoneticPr fontId="11" type="noConversion"/>
  </si>
  <si>
    <t>与外包公司商讨外包事宜</t>
    <phoneticPr fontId="11" type="noConversion"/>
  </si>
  <si>
    <t>郑州银行无纸化</t>
    <phoneticPr fontId="11" type="noConversion"/>
  </si>
  <si>
    <t>天津融宝支付上线申请</t>
    <phoneticPr fontId="11" type="noConversion"/>
  </si>
  <si>
    <t>调休半天</t>
    <phoneticPr fontId="11" type="noConversion"/>
  </si>
  <si>
    <t>项目整理，产品升级讨论</t>
    <phoneticPr fontId="11" type="noConversion"/>
  </si>
  <si>
    <t>项目整理，产品升级讨论12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</si>
</sst>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20" xfId="0" applyFont="1" applyBorder="1"/>
    <xf numFmtId="0" fontId="1" fillId="0" borderId="21" xfId="0" applyFont="1" applyBorder="1"/>
    <xf numFmtId="0" fontId="19" fillId="0" borderId="7" xfId="0" applyFont="1" applyBorder="1"/>
    <xf numFmtId="0" fontId="20" fillId="0" borderId="5" xfId="0" applyFont="1" applyBorder="1"/>
    <xf numFmtId="0" fontId="20" fillId="0" borderId="8" xfId="0" applyFont="1" applyBorder="1"/>
    <xf numFmtId="0" fontId="19" fillId="0" borderId="4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7" fillId="0" borderId="0" xfId="1" applyFill="1" applyAlignment="1" applyProtection="1">
      <alignment horizontal="center"/>
    </xf>
    <xf numFmtId="0" fontId="8" fillId="0" borderId="0" xfId="0" applyFont="1" applyAlignment="1">
      <alignment horizontal="left" vertic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55" workbookViewId="0">
      <selection activeCell="D68" sqref="D68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26</v>
      </c>
      <c r="C1" s="50"/>
      <c r="D1" s="50"/>
      <c r="E1" s="19"/>
      <c r="G1" s="24" t="s">
        <v>25</v>
      </c>
      <c r="H1" s="25"/>
      <c r="I1" s="26"/>
      <c r="J1" s="27"/>
      <c r="K1" s="27"/>
      <c r="L1" s="49"/>
      <c r="M1" s="49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1">
        <v>2016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42491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43"/>
      <c r="D6" s="46" t="s">
        <v>24</v>
      </c>
      <c r="E6" s="14"/>
      <c r="G6" s="35">
        <f>IF(WEEKDAY(G4,1)=1,G4,"")</f>
        <v>42491</v>
      </c>
      <c r="H6" s="35">
        <f>IF(G6="",IF(WEEKDAY(G4,1)=MOD(1,7)+1,G4,""),G6+1)</f>
        <v>42492</v>
      </c>
      <c r="I6" s="35">
        <f>IF(H6="",IF(WEEKDAY(G4,1)=MOD(1+1,7)+1,G4,""),H6+1)</f>
        <v>42493</v>
      </c>
      <c r="J6" s="35">
        <f>IF(I6="",IF(WEEKDAY(G4,1)=MOD(1+2,7)+1,G4,""),I6+1)</f>
        <v>42494</v>
      </c>
      <c r="K6" s="35">
        <f>IF(J6="",IF(WEEKDAY(G4,1)=MOD(1+3,7)+1,G4,""),J6+1)</f>
        <v>42495</v>
      </c>
      <c r="L6" s="35">
        <f>IF(K6="",IF(WEEKDAY(G4,1)=MOD(1+4,7)+1,G4,""),K6+1)</f>
        <v>42496</v>
      </c>
      <c r="M6" s="35">
        <f>IF(L6="",IF(WEEKDAY(G4,1)=MOD(1+5,7)+1,G4,""),L6+1)</f>
        <v>42497</v>
      </c>
      <c r="N6" s="20"/>
      <c r="O6" s="20"/>
    </row>
    <row r="7" spans="1:15" ht="20.100000000000001" customHeight="1" x14ac:dyDescent="0.2">
      <c r="A7" s="2"/>
      <c r="B7" s="47">
        <f>E2</f>
        <v>42870</v>
      </c>
      <c r="C7" s="39" t="s">
        <v>28</v>
      </c>
      <c r="D7" s="39" t="s">
        <v>27</v>
      </c>
      <c r="E7" s="40"/>
      <c r="G7" s="35">
        <f>IF(M6="","",IF(MONTH(M6+1)&lt;&gt;MONTH(M6),"",M6+1))</f>
        <v>42498</v>
      </c>
      <c r="H7" s="35">
        <f t="shared" ref="H7:M11" si="0">IF(G7="","",IF(MONTH(G7+1)&lt;&gt;MONTH(G7),"",G7+1))</f>
        <v>42499</v>
      </c>
      <c r="I7" s="35">
        <f t="shared" si="0"/>
        <v>42500</v>
      </c>
      <c r="J7" s="35">
        <f t="shared" si="0"/>
        <v>42501</v>
      </c>
      <c r="K7" s="35">
        <f t="shared" si="0"/>
        <v>42502</v>
      </c>
      <c r="L7" s="35">
        <f t="shared" si="0"/>
        <v>42503</v>
      </c>
      <c r="M7" s="35">
        <f t="shared" si="0"/>
        <v>42504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>IF(M7="","",IF(MONTH(M7+1)&lt;&gt;MONTH(M7),"",M7+1))</f>
        <v>42505</v>
      </c>
      <c r="H8" s="35">
        <f t="shared" si="0"/>
        <v>42506</v>
      </c>
      <c r="I8" s="35">
        <f t="shared" si="0"/>
        <v>42507</v>
      </c>
      <c r="J8" s="35">
        <f t="shared" si="0"/>
        <v>42508</v>
      </c>
      <c r="K8" s="35">
        <f t="shared" si="0"/>
        <v>42509</v>
      </c>
      <c r="L8" s="35">
        <f t="shared" si="0"/>
        <v>42510</v>
      </c>
      <c r="M8" s="35">
        <f t="shared" si="0"/>
        <v>42511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>IF(M8="","",IF(MONTH(M8+1)&lt;&gt;MONTH(M8),"",M8+1))</f>
        <v>42512</v>
      </c>
      <c r="H9" s="35">
        <f t="shared" si="0"/>
        <v>42513</v>
      </c>
      <c r="I9" s="35">
        <f t="shared" si="0"/>
        <v>42514</v>
      </c>
      <c r="J9" s="35">
        <f t="shared" si="0"/>
        <v>42515</v>
      </c>
      <c r="K9" s="35">
        <f t="shared" si="0"/>
        <v>42516</v>
      </c>
      <c r="L9" s="35">
        <f t="shared" si="0"/>
        <v>42517</v>
      </c>
      <c r="M9" s="35">
        <f t="shared" si="0"/>
        <v>42518</v>
      </c>
      <c r="N9" s="20"/>
      <c r="O9" s="20"/>
    </row>
    <row r="10" spans="1:15" s="2" customFormat="1" ht="20.100000000000001" customHeight="1" x14ac:dyDescent="0.2">
      <c r="B10" s="3"/>
      <c r="G10" s="35">
        <f>IF(M9="","",IF(MONTH(M9+1)&lt;&gt;MONTH(M9),"",M9+1))</f>
        <v>42519</v>
      </c>
      <c r="H10" s="35">
        <f t="shared" si="0"/>
        <v>42520</v>
      </c>
      <c r="I10" s="35">
        <f t="shared" si="0"/>
        <v>42521</v>
      </c>
      <c r="J10" s="35" t="str">
        <f t="shared" si="0"/>
        <v/>
      </c>
      <c r="K10" s="35" t="str">
        <f t="shared" si="0"/>
        <v/>
      </c>
      <c r="L10" s="35" t="str">
        <f t="shared" si="0"/>
        <v/>
      </c>
      <c r="M10" s="35" t="str">
        <f t="shared" si="0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43"/>
      <c r="D11" s="46" t="s">
        <v>24</v>
      </c>
      <c r="E11" s="14"/>
      <c r="G11" s="35" t="str">
        <f>IF(M10="","",IF(MONTH(M10+1)&lt;&gt;MONTH(M10),"",M10+1))</f>
        <v/>
      </c>
      <c r="H11" s="35" t="str">
        <f t="shared" si="0"/>
        <v/>
      </c>
      <c r="I11" s="35" t="str">
        <f t="shared" si="0"/>
        <v/>
      </c>
      <c r="J11" s="35" t="str">
        <f t="shared" si="0"/>
        <v/>
      </c>
      <c r="K11" s="35" t="str">
        <f t="shared" si="0"/>
        <v/>
      </c>
      <c r="L11" s="35" t="str">
        <f t="shared" si="0"/>
        <v/>
      </c>
      <c r="M11" s="35" t="str">
        <f t="shared" si="0"/>
        <v/>
      </c>
      <c r="N11" s="20"/>
      <c r="O11" s="20"/>
    </row>
    <row r="12" spans="1:15" s="2" customFormat="1" ht="20.100000000000001" customHeight="1" x14ac:dyDescent="0.2">
      <c r="B12" s="47">
        <f>B7+1</f>
        <v>42871</v>
      </c>
      <c r="C12" s="39" t="s">
        <v>29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24</v>
      </c>
      <c r="D16" s="46" t="s">
        <v>24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42872</v>
      </c>
      <c r="C17" s="39" t="s">
        <v>30</v>
      </c>
      <c r="D17" s="39" t="s">
        <v>30</v>
      </c>
      <c r="E17" s="40"/>
      <c r="G17" s="18"/>
    </row>
    <row r="18" spans="1:7" ht="20.100000000000001" customHeight="1" x14ac:dyDescent="0.2">
      <c r="A18" s="2"/>
      <c r="B18" s="47"/>
      <c r="C18" s="12"/>
      <c r="D18" s="9"/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43" t="s">
        <v>24</v>
      </c>
      <c r="D21" s="43" t="s">
        <v>24</v>
      </c>
      <c r="E21" s="14"/>
    </row>
    <row r="22" spans="1:7" ht="20.100000000000001" customHeight="1" x14ac:dyDescent="0.2">
      <c r="A22" s="2"/>
      <c r="B22" s="47">
        <f>B17+1</f>
        <v>42873</v>
      </c>
      <c r="C22" s="39" t="s">
        <v>30</v>
      </c>
      <c r="D22" s="39" t="s">
        <v>30</v>
      </c>
      <c r="E22" s="40"/>
    </row>
    <row r="23" spans="1:7" ht="20.100000000000001" customHeight="1" x14ac:dyDescent="0.2">
      <c r="A23" s="2"/>
      <c r="B23" s="47"/>
      <c r="C23" s="39" t="s">
        <v>31</v>
      </c>
      <c r="D23" s="39" t="s">
        <v>31</v>
      </c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43" t="s">
        <v>24</v>
      </c>
      <c r="D26" s="43" t="s">
        <v>24</v>
      </c>
      <c r="E26" s="14"/>
    </row>
    <row r="27" spans="1:7" ht="20.100000000000001" customHeight="1" x14ac:dyDescent="0.2">
      <c r="A27" s="2"/>
      <c r="B27" s="47">
        <f>B22+1</f>
        <v>42874</v>
      </c>
      <c r="C27" s="39" t="s">
        <v>30</v>
      </c>
      <c r="D27" s="39" t="s">
        <v>30</v>
      </c>
      <c r="E27" s="15"/>
    </row>
    <row r="28" spans="1:7" ht="20.100000000000001" customHeight="1" x14ac:dyDescent="0.25">
      <c r="A28" s="2"/>
      <c r="B28" s="47"/>
      <c r="C28" s="45"/>
      <c r="D28" s="44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43"/>
      <c r="D43" s="43"/>
      <c r="E43" s="14"/>
    </row>
    <row r="44" spans="1:5" ht="20.100000000000001" customHeight="1" x14ac:dyDescent="0.2">
      <c r="A44" s="2"/>
      <c r="B44" s="47">
        <f>B37+1</f>
        <v>42877</v>
      </c>
      <c r="C44" s="39" t="s">
        <v>28</v>
      </c>
      <c r="D44" s="39" t="s">
        <v>28</v>
      </c>
      <c r="E44" s="15"/>
    </row>
    <row r="45" spans="1:5" ht="20.100000000000001" customHeight="1" x14ac:dyDescent="0.2">
      <c r="A45" s="2"/>
      <c r="B45" s="47"/>
      <c r="C45" s="39"/>
      <c r="D45" s="9"/>
      <c r="E45" s="15"/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43" t="s">
        <v>32</v>
      </c>
      <c r="D48" s="43" t="s">
        <v>28</v>
      </c>
      <c r="E48" s="43"/>
    </row>
    <row r="49" spans="1:5" ht="20.100000000000001" customHeight="1" x14ac:dyDescent="0.2">
      <c r="A49" s="2"/>
      <c r="B49" s="47">
        <f>B44+1</f>
        <v>42878</v>
      </c>
      <c r="C49" s="39"/>
      <c r="D49" s="39"/>
      <c r="E49" s="39"/>
    </row>
    <row r="50" spans="1:5" ht="20.100000000000001" customHeight="1" x14ac:dyDescent="0.2">
      <c r="A50" s="2"/>
      <c r="B50" s="47"/>
      <c r="C50" s="12"/>
      <c r="D50" s="9"/>
      <c r="E50" s="15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43"/>
      <c r="D53" s="43"/>
      <c r="E53" s="43"/>
    </row>
    <row r="54" spans="1:5" ht="20.100000000000001" customHeight="1" x14ac:dyDescent="0.2">
      <c r="A54" s="2"/>
      <c r="B54" s="47">
        <f>B49+1</f>
        <v>42879</v>
      </c>
      <c r="C54" s="39" t="s">
        <v>33</v>
      </c>
      <c r="D54" s="39" t="s">
        <v>33</v>
      </c>
      <c r="E54" s="39"/>
    </row>
    <row r="55" spans="1:5" ht="20.100000000000001" customHeight="1" x14ac:dyDescent="0.2">
      <c r="A55" s="2"/>
      <c r="B55" s="47"/>
      <c r="C55" s="12"/>
      <c r="D55" s="41"/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43"/>
      <c r="D58" s="43"/>
      <c r="E58" s="43"/>
    </row>
    <row r="59" spans="1:5" ht="20.100000000000001" customHeight="1" x14ac:dyDescent="0.2">
      <c r="A59" s="2"/>
      <c r="B59" s="47">
        <f>B54+1</f>
        <v>42880</v>
      </c>
      <c r="C59" s="39" t="s">
        <v>33</v>
      </c>
      <c r="D59" s="39" t="s">
        <v>33</v>
      </c>
      <c r="E59" s="39"/>
    </row>
    <row r="60" spans="1:5" ht="20.100000000000001" customHeight="1" x14ac:dyDescent="0.2">
      <c r="A60" s="2"/>
      <c r="B60" s="47"/>
      <c r="C60" s="12"/>
      <c r="D60" s="42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43"/>
      <c r="D63" s="43"/>
      <c r="E63" s="14"/>
    </row>
    <row r="64" spans="1:5" ht="20.100000000000001" customHeight="1" x14ac:dyDescent="0.2">
      <c r="A64" s="2"/>
      <c r="B64" s="47">
        <f>B59+1</f>
        <v>42881</v>
      </c>
      <c r="C64" s="39" t="s">
        <v>33</v>
      </c>
      <c r="D64" s="39" t="s">
        <v>33</v>
      </c>
      <c r="E64" s="15"/>
    </row>
    <row r="65" spans="1:5" ht="20.100000000000001" customHeight="1" x14ac:dyDescent="0.2">
      <c r="A65" s="2"/>
      <c r="B65" s="47"/>
      <c r="C65" s="12"/>
      <c r="D65" s="9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39" t="s">
        <v>33</v>
      </c>
      <c r="D68" s="39" t="s">
        <v>34</v>
      </c>
      <c r="E68" s="14"/>
    </row>
    <row r="69" spans="1:5" ht="20.100000000000001" customHeight="1" x14ac:dyDescent="0.2">
      <c r="A69" s="2"/>
      <c r="B69" s="47">
        <f>B64+1</f>
        <v>42882</v>
      </c>
      <c r="E69" s="15"/>
    </row>
    <row r="70" spans="1:5" ht="20.100000000000001" customHeight="1" x14ac:dyDescent="0.2">
      <c r="A70" s="2"/>
      <c r="B70" s="47"/>
      <c r="C70" s="12"/>
      <c r="D70" s="9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19">
    <mergeCell ref="L1:M1"/>
    <mergeCell ref="B2:C2"/>
    <mergeCell ref="L3:M3"/>
    <mergeCell ref="G4:M4"/>
    <mergeCell ref="B27:B29"/>
    <mergeCell ref="B7:B9"/>
    <mergeCell ref="B12:B14"/>
    <mergeCell ref="B17:B19"/>
    <mergeCell ref="B22:B24"/>
    <mergeCell ref="B1:D1"/>
    <mergeCell ref="B32:B34"/>
    <mergeCell ref="B74:B76"/>
    <mergeCell ref="B44:B46"/>
    <mergeCell ref="B49:B51"/>
    <mergeCell ref="B54:B56"/>
    <mergeCell ref="B59:B61"/>
    <mergeCell ref="B64:B66"/>
    <mergeCell ref="B69:B71"/>
    <mergeCell ref="B37:B39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25" workbookViewId="0">
      <selection activeCell="C26" sqref="C26:D27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0" t="s">
        <v>18</v>
      </c>
      <c r="C1" s="50"/>
      <c r="D1" s="50"/>
      <c r="E1" s="19"/>
      <c r="G1" s="24" t="s">
        <v>19</v>
      </c>
      <c r="H1" s="25"/>
      <c r="I1" s="26"/>
      <c r="J1" s="27"/>
      <c r="K1" s="27"/>
      <c r="L1" s="49"/>
      <c r="M1" s="49"/>
      <c r="N1" s="27"/>
      <c r="O1" s="27"/>
    </row>
    <row r="2" spans="1:15" ht="20.100000000000001" customHeight="1" x14ac:dyDescent="0.2">
      <c r="B2" s="50"/>
      <c r="C2" s="50"/>
      <c r="D2" s="6" t="s">
        <v>3</v>
      </c>
      <c r="E2" s="38">
        <f>C3</f>
        <v>42814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42814</v>
      </c>
      <c r="D3" s="21"/>
      <c r="E3" s="23">
        <f>1+INT((C3-DATE(YEAR(C3+4-WEEKDAY(C3+6)),1,5)+
WEEKDAY(DATE(YEAR(C3+4-WEEKDAY(C3+6)),1,3)))/7)</f>
        <v>12</v>
      </c>
      <c r="F3" s="20"/>
      <c r="G3" s="26"/>
      <c r="H3" s="29" t="s">
        <v>6</v>
      </c>
      <c r="I3" s="30">
        <v>3</v>
      </c>
      <c r="J3" s="31"/>
      <c r="K3" s="29" t="s">
        <v>7</v>
      </c>
      <c r="L3" s="51">
        <v>2017</v>
      </c>
      <c r="M3" s="52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3">
        <f>DATE(L3,I3,1)</f>
        <v>42795</v>
      </c>
      <c r="H4" s="54"/>
      <c r="I4" s="54"/>
      <c r="J4" s="54"/>
      <c r="K4" s="54"/>
      <c r="L4" s="54"/>
      <c r="M4" s="55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42814</v>
      </c>
      <c r="C6" s="43" t="s">
        <v>22</v>
      </c>
      <c r="D6" s="43" t="s">
        <v>22</v>
      </c>
      <c r="E6" s="14"/>
      <c r="G6" s="35" t="str">
        <f>IF(WEEKDAY(G4,1)=1,G4,"")</f>
        <v/>
      </c>
      <c r="H6" s="35" t="str">
        <f>IF(G6="",IF(WEEKDAY(G4,1)=MOD(1,7)+1,G4,""),G6+1)</f>
        <v/>
      </c>
      <c r="I6" s="35" t="str">
        <f>IF(H6="",IF(WEEKDAY(G4,1)=MOD(1+1,7)+1,G4,""),H6+1)</f>
        <v/>
      </c>
      <c r="J6" s="35">
        <f>IF(I6="",IF(WEEKDAY(G4,1)=MOD(1+2,7)+1,G4,""),I6+1)</f>
        <v>42795</v>
      </c>
      <c r="K6" s="35">
        <f>IF(J6="",IF(WEEKDAY(G4,1)=MOD(1+3,7)+1,G4,""),J6+1)</f>
        <v>42796</v>
      </c>
      <c r="L6" s="35">
        <f>IF(K6="",IF(WEEKDAY(G4,1)=MOD(1+4,7)+1,G4,""),K6+1)</f>
        <v>42797</v>
      </c>
      <c r="M6" s="35">
        <f>IF(L6="",IF(WEEKDAY(G4,1)=MOD(1+5,7)+1,G4,""),L6+1)</f>
        <v>42798</v>
      </c>
      <c r="N6" s="20"/>
      <c r="O6" s="20"/>
    </row>
    <row r="7" spans="1:15" ht="20.100000000000001" customHeight="1" x14ac:dyDescent="0.2">
      <c r="A7" s="2"/>
      <c r="B7" s="47">
        <f>E2</f>
        <v>42814</v>
      </c>
      <c r="C7" s="39" t="s">
        <v>21</v>
      </c>
      <c r="D7" s="39" t="s">
        <v>21</v>
      </c>
      <c r="E7" s="40"/>
      <c r="G7" s="35">
        <f>IF(M6="","",IF(MONTH(M6+1)&lt;&gt;MONTH(M6),"",M6+1))</f>
        <v>42799</v>
      </c>
      <c r="H7" s="35">
        <f>IF(G7="","",IF(MONTH(G7+1)&lt;&gt;MONTH(G7),"",G7+1))</f>
        <v>42800</v>
      </c>
      <c r="I7" s="35">
        <f>IF(H7="","",IF(MONTH(H7+1)&lt;&gt;MONTH(H7),"",H7+1))</f>
        <v>42801</v>
      </c>
      <c r="J7" s="35">
        <f>IF(I7="","",IF(MONTH(I7+1)&lt;&gt;MONTH(I7),"",I7+1))</f>
        <v>42802</v>
      </c>
      <c r="K7" s="35">
        <f t="shared" ref="K7:M7" si="0">IF(J7="","",IF(MONTH(J7+1)&lt;&gt;MONTH(J7),"",J7+1))</f>
        <v>42803</v>
      </c>
      <c r="L7" s="35">
        <f t="shared" si="0"/>
        <v>42804</v>
      </c>
      <c r="M7" s="35">
        <f t="shared" si="0"/>
        <v>42805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 t="shared" ref="G8:G11" si="1">IF(M7="","",IF(MONTH(M7+1)&lt;&gt;MONTH(M7),"",M7+1))</f>
        <v>42806</v>
      </c>
      <c r="H8" s="35">
        <f t="shared" ref="H8:M11" si="2">IF(G8="","",IF(MONTH(G8+1)&lt;&gt;MONTH(G8),"",G8+1))</f>
        <v>42807</v>
      </c>
      <c r="I8" s="35">
        <f t="shared" si="2"/>
        <v>42808</v>
      </c>
      <c r="J8" s="35">
        <f t="shared" si="2"/>
        <v>42809</v>
      </c>
      <c r="K8" s="35">
        <f t="shared" si="2"/>
        <v>42810</v>
      </c>
      <c r="L8" s="35">
        <f t="shared" si="2"/>
        <v>42811</v>
      </c>
      <c r="M8" s="35">
        <f t="shared" si="2"/>
        <v>42812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42813</v>
      </c>
      <c r="H9" s="35">
        <f t="shared" si="2"/>
        <v>42814</v>
      </c>
      <c r="I9" s="35">
        <f t="shared" si="2"/>
        <v>42815</v>
      </c>
      <c r="J9" s="35">
        <f t="shared" si="2"/>
        <v>42816</v>
      </c>
      <c r="K9" s="35">
        <f t="shared" si="2"/>
        <v>42817</v>
      </c>
      <c r="L9" s="35">
        <f t="shared" si="2"/>
        <v>42818</v>
      </c>
      <c r="M9" s="35">
        <f t="shared" si="2"/>
        <v>42819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42820</v>
      </c>
      <c r="H10" s="35">
        <f t="shared" si="2"/>
        <v>42821</v>
      </c>
      <c r="I10" s="35">
        <f t="shared" si="2"/>
        <v>42822</v>
      </c>
      <c r="J10" s="35">
        <f t="shared" si="2"/>
        <v>42823</v>
      </c>
      <c r="K10" s="35">
        <f t="shared" si="2"/>
        <v>42824</v>
      </c>
      <c r="L10" s="35">
        <f t="shared" si="2"/>
        <v>42825</v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42815</v>
      </c>
      <c r="C11" s="43" t="s">
        <v>22</v>
      </c>
      <c r="D11" s="43" t="s">
        <v>22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42815</v>
      </c>
      <c r="C12" s="39" t="s">
        <v>23</v>
      </c>
      <c r="D12" s="39" t="s">
        <v>23</v>
      </c>
      <c r="E12" s="40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12"/>
      <c r="D13" s="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42816</v>
      </c>
      <c r="C16" s="43" t="s">
        <v>22</v>
      </c>
      <c r="D16" s="43" t="s">
        <v>22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42816</v>
      </c>
      <c r="C17" s="39" t="s">
        <v>23</v>
      </c>
      <c r="D17" s="39" t="s">
        <v>23</v>
      </c>
      <c r="E17" s="40"/>
      <c r="G17" s="18"/>
    </row>
    <row r="18" spans="1:7" ht="20.100000000000001" customHeight="1" x14ac:dyDescent="0.2">
      <c r="A18" s="2"/>
      <c r="B18" s="47"/>
      <c r="C18" s="12"/>
      <c r="D18" s="9"/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42817</v>
      </c>
      <c r="C21" s="43" t="s">
        <v>22</v>
      </c>
      <c r="D21" s="43" t="s">
        <v>22</v>
      </c>
      <c r="E21" s="14"/>
    </row>
    <row r="22" spans="1:7" ht="20.100000000000001" customHeight="1" x14ac:dyDescent="0.2">
      <c r="A22" s="2"/>
      <c r="B22" s="47">
        <f>B17+1</f>
        <v>42817</v>
      </c>
      <c r="C22" s="39" t="s">
        <v>23</v>
      </c>
      <c r="D22" s="39" t="s">
        <v>23</v>
      </c>
      <c r="E22" s="40"/>
    </row>
    <row r="23" spans="1:7" ht="20.100000000000001" customHeight="1" x14ac:dyDescent="0.2">
      <c r="A23" s="2"/>
      <c r="B23" s="47"/>
      <c r="C23" s="12"/>
      <c r="D23" s="9"/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42818</v>
      </c>
      <c r="C26" s="43" t="s">
        <v>22</v>
      </c>
      <c r="D26" s="43" t="s">
        <v>22</v>
      </c>
      <c r="E26" s="14"/>
    </row>
    <row r="27" spans="1:7" ht="20.100000000000001" customHeight="1" x14ac:dyDescent="0.2">
      <c r="A27" s="2"/>
      <c r="B27" s="47">
        <f>B22+1</f>
        <v>42818</v>
      </c>
      <c r="C27" s="39" t="s">
        <v>23</v>
      </c>
      <c r="D27" s="39" t="s">
        <v>23</v>
      </c>
      <c r="E27" s="15"/>
    </row>
    <row r="28" spans="1:7" ht="20.100000000000001" customHeight="1" x14ac:dyDescent="0.2">
      <c r="A28" s="2"/>
      <c r="B28" s="47"/>
      <c r="C28" s="12"/>
      <c r="D28" s="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42819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42819</v>
      </c>
      <c r="C32" s="39"/>
      <c r="D32" s="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42820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42820</v>
      </c>
      <c r="C37" s="12"/>
      <c r="D37" s="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42821</v>
      </c>
      <c r="D41" s="21"/>
      <c r="E41" s="23">
        <f>1+INT((C41-DATE(YEAR(C41+4-WEEKDAY(C41+6)),1,5)+
WEEKDAY(DATE(YEAR(C41+4-WEEKDAY(C41+6)),1,3)))/7)</f>
        <v>13</v>
      </c>
    </row>
    <row r="42" spans="1:5" ht="20.100000000000001" customHeight="1" x14ac:dyDescent="0.2"/>
    <row r="43" spans="1:5" ht="20.100000000000001" customHeight="1" x14ac:dyDescent="0.2">
      <c r="B43" s="7">
        <f>B44</f>
        <v>42821</v>
      </c>
      <c r="C43" s="11"/>
      <c r="D43" s="8"/>
      <c r="E43" s="14"/>
    </row>
    <row r="44" spans="1:5" ht="20.100000000000001" customHeight="1" x14ac:dyDescent="0.2">
      <c r="A44" s="2"/>
      <c r="B44" s="47">
        <f>B37+1</f>
        <v>42821</v>
      </c>
      <c r="C44" s="39"/>
      <c r="D44" s="41"/>
      <c r="E44" s="15"/>
    </row>
    <row r="45" spans="1:5" ht="20.100000000000001" customHeight="1" x14ac:dyDescent="0.2">
      <c r="A45" s="2"/>
      <c r="B45" s="47"/>
      <c r="C45" s="39"/>
      <c r="D45" s="9"/>
      <c r="E45" s="15"/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42822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42822</v>
      </c>
      <c r="C49" s="39"/>
      <c r="D49" s="41"/>
      <c r="E49" s="15"/>
    </row>
    <row r="50" spans="1:5" ht="20.100000000000001" customHeight="1" x14ac:dyDescent="0.2">
      <c r="A50" s="2"/>
      <c r="B50" s="47"/>
      <c r="C50" s="12"/>
      <c r="D50" s="9"/>
      <c r="E50" s="15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42823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42823</v>
      </c>
      <c r="C54" s="39"/>
      <c r="D54" s="41"/>
      <c r="E54" s="15"/>
    </row>
    <row r="55" spans="1:5" ht="20.100000000000001" customHeight="1" x14ac:dyDescent="0.2">
      <c r="A55" s="2"/>
      <c r="B55" s="47"/>
      <c r="C55" s="12"/>
      <c r="D55" s="41"/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42824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42824</v>
      </c>
      <c r="C59" s="39"/>
      <c r="D59" s="41"/>
      <c r="E59" s="15"/>
    </row>
    <row r="60" spans="1:5" ht="20.100000000000001" customHeight="1" x14ac:dyDescent="0.2">
      <c r="A60" s="2"/>
      <c r="B60" s="47"/>
      <c r="C60" s="12"/>
      <c r="D60" s="42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42825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42825</v>
      </c>
      <c r="C64" s="39"/>
      <c r="D64" s="39"/>
      <c r="E64" s="15"/>
    </row>
    <row r="65" spans="1:5" ht="20.100000000000001" customHeight="1" x14ac:dyDescent="0.2">
      <c r="A65" s="2"/>
      <c r="B65" s="47"/>
      <c r="C65" s="12"/>
      <c r="D65" s="9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42826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42826</v>
      </c>
      <c r="C69" s="39"/>
      <c r="D69" s="39"/>
      <c r="E69" s="15"/>
    </row>
    <row r="70" spans="1:5" ht="20.100000000000001" customHeight="1" x14ac:dyDescent="0.2">
      <c r="A70" s="2"/>
      <c r="B70" s="47"/>
      <c r="C70" s="12"/>
      <c r="D70" s="9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42827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42827</v>
      </c>
      <c r="C74" s="12"/>
      <c r="D74" s="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19">
    <mergeCell ref="L1:M1"/>
    <mergeCell ref="L3:M3"/>
    <mergeCell ref="G4:M4"/>
    <mergeCell ref="B44:B46"/>
    <mergeCell ref="B49:B51"/>
    <mergeCell ref="B1:D1"/>
    <mergeCell ref="B2:C2"/>
    <mergeCell ref="B7:B9"/>
    <mergeCell ref="B32:B34"/>
    <mergeCell ref="B37:B39"/>
    <mergeCell ref="B17:B19"/>
    <mergeCell ref="B22:B24"/>
    <mergeCell ref="B27:B29"/>
    <mergeCell ref="B12:B14"/>
    <mergeCell ref="B54:B56"/>
    <mergeCell ref="B59:B61"/>
    <mergeCell ref="B64:B66"/>
    <mergeCell ref="B69:B71"/>
    <mergeCell ref="B74:B76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Week 20-21</vt:lpstr>
      <vt:lpstr>Week 08-09</vt:lpstr>
      <vt:lpstr>'Week 08-09'!Print_Area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Windows 用户</cp:lastModifiedBy>
  <cp:lastPrinted>2013-08-30T16:31:24Z</cp:lastPrinted>
  <dcterms:created xsi:type="dcterms:W3CDTF">2013-07-31T21:44:40Z</dcterms:created>
  <dcterms:modified xsi:type="dcterms:W3CDTF">2017-05-22T11:33:46Z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