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/>
  <mc:AlternateContent xmlns:mc="http://schemas.openxmlformats.org/markup-compatibility/2006">
    <mc:Choice Requires="x15">
      <x15ac:absPath xmlns:x15ac="http://schemas.microsoft.com/office/spreadsheetml/2010/11/ac" url="D:\Project-Process-library\Weekly Schedule\"/>
    </mc:Choice>
  </mc:AlternateContent>
  <bookViews>
    <workbookView xWindow="-195" yWindow="135" windowWidth="20730" windowHeight="11025" tabRatio="781"/>
  </bookViews>
  <sheets>
    <sheet name="Week 38-40" sheetId="21" r:id="rId1"/>
    <sheet name="Week 37-38" sheetId="20" r:id="rId2"/>
    <sheet name="Week 36-37" sheetId="19" r:id="rId3"/>
    <sheet name="Week 35-36" sheetId="18" r:id="rId4"/>
    <sheet name="Week 34-35" sheetId="17" r:id="rId5"/>
    <sheet name="Week 33-34" sheetId="16" r:id="rId6"/>
    <sheet name="Week 32-33" sheetId="15" r:id="rId7"/>
    <sheet name="Week 31-32" sheetId="14" r:id="rId8"/>
    <sheet name="Week 30-31" sheetId="13" r:id="rId9"/>
    <sheet name="Week 29-30" sheetId="12" r:id="rId10"/>
    <sheet name="Week 28-29" sheetId="11" r:id="rId11"/>
    <sheet name="Week 27-28" sheetId="10" r:id="rId12"/>
    <sheet name="Week 26-27" sheetId="9" r:id="rId13"/>
    <sheet name="Week 25-26" sheetId="8" r:id="rId14"/>
    <sheet name="Week 24-25" sheetId="7" r:id="rId15"/>
    <sheet name="Week 23-24" sheetId="6" r:id="rId16"/>
    <sheet name="20160328-20160403" sheetId="5" state="hidden" r:id="rId17"/>
  </sheets>
  <calcPr calcId="162913"/>
</workbook>
</file>

<file path=xl/calcChain.xml><?xml version="1.0" encoding="utf-8"?>
<calcChain xmlns="http://schemas.openxmlformats.org/spreadsheetml/2006/main">
  <c r="H7" i="21" l="1"/>
  <c r="J7" i="21"/>
  <c r="L7" i="21"/>
  <c r="N7" i="21"/>
  <c r="F7" i="21"/>
  <c r="D7" i="21"/>
  <c r="B7" i="21"/>
  <c r="B2" i="21"/>
  <c r="D2" i="21" s="1"/>
  <c r="G1" i="21"/>
  <c r="F2" i="21" l="1"/>
  <c r="G6" i="21"/>
  <c r="B2" i="20"/>
  <c r="D2" i="20" s="1"/>
  <c r="G1" i="20"/>
  <c r="B2" i="19"/>
  <c r="H2" i="21" l="1"/>
  <c r="F2" i="20"/>
  <c r="D7" i="20"/>
  <c r="B7" i="20"/>
  <c r="G6" i="20" s="1"/>
  <c r="D2" i="19"/>
  <c r="J2" i="21" l="1"/>
  <c r="F7" i="20"/>
  <c r="H2" i="20"/>
  <c r="F2" i="19"/>
  <c r="D7" i="19"/>
  <c r="G1" i="19"/>
  <c r="B7" i="19"/>
  <c r="G6" i="19" s="1"/>
  <c r="B2" i="18"/>
  <c r="G1" i="18" s="1"/>
  <c r="L2" i="21" l="1"/>
  <c r="H7" i="20"/>
  <c r="J2" i="20"/>
  <c r="F7" i="19"/>
  <c r="H2" i="19"/>
  <c r="D2" i="18"/>
  <c r="F2" i="18" s="1"/>
  <c r="B7" i="18"/>
  <c r="G6" i="18" s="1"/>
  <c r="B2" i="17"/>
  <c r="D2" i="17" s="1"/>
  <c r="G1" i="17"/>
  <c r="N2" i="21" l="1"/>
  <c r="L2" i="20"/>
  <c r="J7" i="20"/>
  <c r="J2" i="19"/>
  <c r="H7" i="19"/>
  <c r="D7" i="18"/>
  <c r="F7" i="18"/>
  <c r="H2" i="18"/>
  <c r="F2" i="17"/>
  <c r="D7" i="17"/>
  <c r="B7" i="17"/>
  <c r="G6" i="17" s="1"/>
  <c r="B2" i="16"/>
  <c r="D2" i="16" s="1"/>
  <c r="N2" i="20" l="1"/>
  <c r="N7" i="20" s="1"/>
  <c r="L7" i="20"/>
  <c r="L2" i="19"/>
  <c r="J7" i="19"/>
  <c r="J2" i="18"/>
  <c r="H7" i="18"/>
  <c r="F7" i="17"/>
  <c r="H2" i="17"/>
  <c r="F2" i="16"/>
  <c r="D7" i="16"/>
  <c r="B7" i="16"/>
  <c r="G6" i="16" s="1"/>
  <c r="G1" i="16"/>
  <c r="B2" i="15"/>
  <c r="D2" i="15" s="1"/>
  <c r="G1" i="15" l="1"/>
  <c r="N2" i="19"/>
  <c r="N7" i="19" s="1"/>
  <c r="L7" i="19"/>
  <c r="L2" i="18"/>
  <c r="J7" i="18"/>
  <c r="J2" i="17"/>
  <c r="H7" i="17"/>
  <c r="F7" i="16"/>
  <c r="H2" i="16"/>
  <c r="F2" i="15"/>
  <c r="D7" i="15"/>
  <c r="B7" i="15"/>
  <c r="G6" i="15" s="1"/>
  <c r="B2" i="14"/>
  <c r="D2" i="14" s="1"/>
  <c r="G1" i="14" l="1"/>
  <c r="N2" i="18"/>
  <c r="N7" i="18" s="1"/>
  <c r="L7" i="18"/>
  <c r="L2" i="17"/>
  <c r="J7" i="17"/>
  <c r="J2" i="16"/>
  <c r="H7" i="16"/>
  <c r="F7" i="15"/>
  <c r="H2" i="15"/>
  <c r="F2" i="14"/>
  <c r="D7" i="14"/>
  <c r="B7" i="14"/>
  <c r="G6" i="14" s="1"/>
  <c r="B2" i="13"/>
  <c r="D2" i="13" s="1"/>
  <c r="G1" i="13" l="1"/>
  <c r="N2" i="17"/>
  <c r="N7" i="17" s="1"/>
  <c r="L7" i="17"/>
  <c r="L2" i="16"/>
  <c r="J7" i="16"/>
  <c r="J2" i="15"/>
  <c r="H7" i="15"/>
  <c r="F7" i="14"/>
  <c r="H2" i="14"/>
  <c r="F2" i="13"/>
  <c r="D7" i="13"/>
  <c r="B7" i="13"/>
  <c r="G6" i="13" s="1"/>
  <c r="B2" i="12"/>
  <c r="D2" i="12" s="1"/>
  <c r="N2" i="16" l="1"/>
  <c r="N7" i="16" s="1"/>
  <c r="L7" i="16"/>
  <c r="L2" i="15"/>
  <c r="J7" i="15"/>
  <c r="J2" i="14"/>
  <c r="H7" i="14"/>
  <c r="F7" i="13"/>
  <c r="H2" i="13"/>
  <c r="G1" i="12"/>
  <c r="D7" i="12"/>
  <c r="F2" i="12"/>
  <c r="B7" i="12"/>
  <c r="G6" i="12" s="1"/>
  <c r="B2" i="11"/>
  <c r="D2" i="11" s="1"/>
  <c r="N2" i="15" l="1"/>
  <c r="N7" i="15" s="1"/>
  <c r="L7" i="15"/>
  <c r="L2" i="14"/>
  <c r="J7" i="14"/>
  <c r="J2" i="13"/>
  <c r="H7" i="13"/>
  <c r="H2" i="12"/>
  <c r="F7" i="12"/>
  <c r="G1" i="11"/>
  <c r="F2" i="11"/>
  <c r="D7" i="11"/>
  <c r="B7" i="11"/>
  <c r="G6" i="11" s="1"/>
  <c r="B2" i="10"/>
  <c r="G1" i="10" s="1"/>
  <c r="N2" i="14" l="1"/>
  <c r="N7" i="14" s="1"/>
  <c r="L7" i="14"/>
  <c r="L2" i="13"/>
  <c r="J7" i="13"/>
  <c r="J2" i="12"/>
  <c r="H7" i="12"/>
  <c r="F7" i="11"/>
  <c r="H2" i="11"/>
  <c r="B7" i="10"/>
  <c r="G6" i="10" s="1"/>
  <c r="D2" i="10"/>
  <c r="B2" i="9"/>
  <c r="D2" i="9" s="1"/>
  <c r="N2" i="13" l="1"/>
  <c r="N7" i="13" s="1"/>
  <c r="L7" i="13"/>
  <c r="L2" i="12"/>
  <c r="J7" i="12"/>
  <c r="J2" i="11"/>
  <c r="H7" i="11"/>
  <c r="F2" i="10"/>
  <c r="D7" i="10"/>
  <c r="F2" i="9"/>
  <c r="D7" i="9"/>
  <c r="G1" i="9"/>
  <c r="B7" i="9"/>
  <c r="G6" i="9" s="1"/>
  <c r="B2" i="8"/>
  <c r="B7" i="8" s="1"/>
  <c r="G6" i="8" s="1"/>
  <c r="L7" i="12" l="1"/>
  <c r="N2" i="12"/>
  <c r="N7" i="12" s="1"/>
  <c r="L2" i="11"/>
  <c r="J7" i="11"/>
  <c r="H2" i="10"/>
  <c r="F7" i="10"/>
  <c r="F7" i="9"/>
  <c r="H2" i="9"/>
  <c r="D2" i="8"/>
  <c r="D7" i="8" s="1"/>
  <c r="G1" i="8"/>
  <c r="N2" i="11" l="1"/>
  <c r="N7" i="11" s="1"/>
  <c r="L7" i="11"/>
  <c r="H7" i="10"/>
  <c r="J2" i="10"/>
  <c r="J2" i="9"/>
  <c r="H7" i="9"/>
  <c r="F2" i="8"/>
  <c r="H2" i="8" s="1"/>
  <c r="F7" i="8" l="1"/>
  <c r="L2" i="10"/>
  <c r="J7" i="10"/>
  <c r="L2" i="9"/>
  <c r="J7" i="9"/>
  <c r="J2" i="8"/>
  <c r="H7" i="8"/>
  <c r="N2" i="10" l="1"/>
  <c r="N7" i="10" s="1"/>
  <c r="L7" i="10"/>
  <c r="N2" i="9"/>
  <c r="N7" i="9" s="1"/>
  <c r="L7" i="9"/>
  <c r="L2" i="8"/>
  <c r="J7" i="8"/>
  <c r="L7" i="8" l="1"/>
  <c r="N2" i="8"/>
  <c r="N7" i="8" s="1"/>
  <c r="B2" i="7" l="1"/>
  <c r="G1" i="7" s="1"/>
  <c r="B7" i="7" l="1"/>
  <c r="G6" i="7" s="1"/>
  <c r="D2" i="7"/>
  <c r="B2" i="6"/>
  <c r="F2" i="7" l="1"/>
  <c r="D7" i="7"/>
  <c r="G1" i="6"/>
  <c r="B7" i="6"/>
  <c r="G6" i="6" s="1"/>
  <c r="D2" i="6"/>
  <c r="F7" i="7" l="1"/>
  <c r="H2" i="7"/>
  <c r="D7" i="6"/>
  <c r="F2" i="6"/>
  <c r="J2" i="7" l="1"/>
  <c r="H7" i="7"/>
  <c r="H2" i="6"/>
  <c r="F7" i="6"/>
  <c r="L2" i="7" l="1"/>
  <c r="J7" i="7"/>
  <c r="H7" i="6"/>
  <c r="J2" i="6"/>
  <c r="N2" i="7" l="1"/>
  <c r="N7" i="7" s="1"/>
  <c r="L7" i="7"/>
  <c r="J7" i="6"/>
  <c r="L2" i="6"/>
  <c r="N2" i="6" l="1"/>
  <c r="N7" i="6" s="1"/>
  <c r="L7" i="6"/>
</calcChain>
</file>

<file path=xl/sharedStrings.xml><?xml version="1.0" encoding="utf-8"?>
<sst xmlns="http://schemas.openxmlformats.org/spreadsheetml/2006/main" count="964" uniqueCount="180">
  <si>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</si>
  <si>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</si>
  <si>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</si>
  <si>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</si>
  <si>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</si>
  <si>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</si>
  <si>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</si>
  <si>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</si>
  <si>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</si>
  <si>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</si>
  <si>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</si>
  <si>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</si>
  <si>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</si>
  <si>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</si>
  <si>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</si>
  <si>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</si>
  <si>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</si>
  <si>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</si>
  <si>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</si>
  <si>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</si>
  <si>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</si>
  <si>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</si>
  <si>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</si>
  <si>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</si>
  <si>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</si>
  <si>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</si>
  <si>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</si>
  <si>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</si>
  <si>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</si>
  <si>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</si>
  <si>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</si>
  <si>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</si>
  <si>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</si>
  <si>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</si>
  <si>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</si>
  <si>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</si>
  <si>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</si>
  <si>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</si>
  <si>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</si>
  <si>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</si>
  <si>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</si>
  <si>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</si>
  <si>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</si>
  <si>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</si>
  <si>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</si>
  <si>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</si>
  <si>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</si>
  <si>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</si>
  <si>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</si>
  <si>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</si>
  <si>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</si>
  <si>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</si>
  <si>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</si>
  <si>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</si>
  <si>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</si>
  <si>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</si>
  <si>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</si>
  <si>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</si>
  <si>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</si>
  <si>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</si>
  <si>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郑州银行无纸化（外出）</t>
    <phoneticPr fontId="18" type="noConversion"/>
  </si>
  <si>
    <t>杨竞</t>
    <phoneticPr fontId="18" type="noConversion"/>
  </si>
  <si>
    <t>支持沙县小吃项目上线。解决印章字体问题，定为仿宋。修订接口文档和demo程序（外出）</t>
    <phoneticPr fontId="18" type="noConversion"/>
  </si>
  <si>
    <t>沙县小吃项目上线后沟通。贸融渠道需求初步沟通。修订接口文档和demo程序。（外出）</t>
    <phoneticPr fontId="18" type="noConversion"/>
  </si>
  <si>
    <t>郑州银行无纸化项目梳理</t>
    <phoneticPr fontId="18" type="noConversion"/>
  </si>
  <si>
    <t>增加验章接口和demo</t>
  </si>
  <si>
    <t>编写百信银行投标文件</t>
    <phoneticPr fontId="18" type="noConversion"/>
  </si>
  <si>
    <t>配合百信银行项目投标</t>
    <phoneticPr fontId="18" type="noConversion"/>
  </si>
  <si>
    <t>产品学习</t>
    <phoneticPr fontId="18" type="noConversion"/>
  </si>
  <si>
    <t>编写百信银行投标文件</t>
    <phoneticPr fontId="18" type="noConversion"/>
  </si>
  <si>
    <t>沟通百信银行投标文件</t>
    <phoneticPr fontId="18" type="noConversion"/>
  </si>
  <si>
    <t>准备无纸化汇报</t>
    <phoneticPr fontId="18" type="noConversion"/>
  </si>
  <si>
    <t>准备无纸化汇报
郑行贸融需求需要支持，内部梳理方案，确认ukey签名可行</t>
    <phoneticPr fontId="18" type="noConversion"/>
  </si>
  <si>
    <t>产品学习</t>
    <phoneticPr fontId="18" type="noConversion"/>
  </si>
  <si>
    <t>（外出）昆仑银行无纸化交流</t>
    <phoneticPr fontId="18" type="noConversion"/>
  </si>
  <si>
    <t>（外出）郑州银行贸融无纸化交流</t>
    <phoneticPr fontId="18" type="noConversion"/>
  </si>
  <si>
    <t>（外出）郑州银行贸融无纸化交流</t>
    <phoneticPr fontId="18" type="noConversion"/>
  </si>
  <si>
    <t>新员工培训</t>
    <phoneticPr fontId="18" type="noConversion"/>
  </si>
  <si>
    <t>制作无纸化分享PPT
远程沟通解决郑行问题</t>
    <phoneticPr fontId="18" type="noConversion"/>
  </si>
  <si>
    <t>跟进郑行无纸化进度</t>
    <phoneticPr fontId="18" type="noConversion"/>
  </si>
  <si>
    <t>无纸化分享</t>
    <phoneticPr fontId="18" type="noConversion"/>
  </si>
  <si>
    <t>项目梳理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</si>
  <si>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</si>
  <si>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</si>
  <si>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项目梳理
制作无纸化分享PPT</t>
    <phoneticPr fontId="18" type="noConversion"/>
  </si>
  <si>
    <t>无纸化组会议
推动郑州银行项目</t>
    <phoneticPr fontId="18" type="noConversion"/>
  </si>
  <si>
    <t>无纸化分享
推动郑州银行项目</t>
    <phoneticPr fontId="18" type="noConversion"/>
  </si>
  <si>
    <t>产品学习熟悉接口
推动郑州银行项目</t>
    <phoneticPr fontId="18" type="noConversion"/>
  </si>
  <si>
    <t>产品学习熟悉接口
推动郑州银行项目</t>
    <phoneticPr fontId="18" type="noConversion"/>
  </si>
  <si>
    <t>项目梳理
产品学习</t>
    <phoneticPr fontId="18" type="noConversion"/>
  </si>
  <si>
    <t>RA部署</t>
  </si>
  <si>
    <t>RA部署</t>
    <phoneticPr fontId="18" type="noConversion"/>
  </si>
  <si>
    <t>郑州银行项目梳理
无纸化产品深入学习</t>
    <phoneticPr fontId="18" type="noConversion"/>
  </si>
  <si>
    <t>郑州银行编制项目文档
 重庆农村商业银行柜面无纸化项目售前沟通</t>
    <phoneticPr fontId="18" type="noConversion"/>
  </si>
  <si>
    <t>郑州银行柜面和资金监管业务无纸化沟通</t>
    <phoneticPr fontId="18" type="noConversion"/>
  </si>
  <si>
    <t>郑州银行编制项目文档</t>
    <phoneticPr fontId="18" type="noConversion"/>
  </si>
  <si>
    <t>郑州银行项目梳理</t>
    <phoneticPr fontId="18" type="noConversion"/>
  </si>
  <si>
    <t>参加产品会年中汇报</t>
    <phoneticPr fontId="18" type="noConversion"/>
  </si>
  <si>
    <t>郑州银行柜面无纸化（外出）</t>
    <phoneticPr fontId="18" type="noConversion"/>
  </si>
  <si>
    <t>吉林亿联银行正式环境部署准备
项目梳理</t>
    <phoneticPr fontId="18" type="noConversion"/>
  </si>
  <si>
    <t>吉林亿联银行正式环境部署准备
搭伙科技保险行业无纸化解决方案编制</t>
    <phoneticPr fontId="18" type="noConversion"/>
  </si>
  <si>
    <t>吉林亿联银行正式环境部署准备
郑州银行实施方案增加柜面业务</t>
    <phoneticPr fontId="18" type="noConversion"/>
  </si>
  <si>
    <t>吉林亿联银行正式环境部署准备
郑州银行实施方案增加柜面业务
搭伙科技保险行业无纸化解决方案编制</t>
    <phoneticPr fontId="18" type="noConversion"/>
  </si>
  <si>
    <t>吉林亿联银行正式环境部署
郑州银行项目梳理</t>
    <phoneticPr fontId="18" type="noConversion"/>
  </si>
  <si>
    <t>吉林亿联银行无纸化测试环境部署（外出）</t>
    <phoneticPr fontId="18" type="noConversion"/>
  </si>
  <si>
    <t>吉林亿联银行无纸化应用场景沟通
接口讲解、demo调通
部署文档、接口文档编制（外出）</t>
    <phoneticPr fontId="18" type="noConversion"/>
  </si>
  <si>
    <t>吉林亿联银行正式环境部署准备
郑州银行项目梳理</t>
    <phoneticPr fontId="18" type="noConversion"/>
  </si>
  <si>
    <t>吉林亿联银行无纸化正式环境部署（外出）</t>
    <phoneticPr fontId="18" type="noConversion"/>
  </si>
  <si>
    <t>吉林亿联银行正式环境部署准备
威海商业银行集成报错定位和解决</t>
    <phoneticPr fontId="18" type="noConversion"/>
  </si>
  <si>
    <t>项目梳理
编制亿联银行实施方案
编制投标文件</t>
    <phoneticPr fontId="18" type="noConversion"/>
  </si>
  <si>
    <t>山东农信社投标文件</t>
    <phoneticPr fontId="18" type="noConversion"/>
  </si>
  <si>
    <t>山东农信社投标文件
郑州银行资金监管集成问题沟通</t>
    <phoneticPr fontId="18" type="noConversion"/>
  </si>
  <si>
    <t>吉林亿联银行服务器证书问题沟通
包商银行投标文件</t>
    <phoneticPr fontId="18" type="noConversion"/>
  </si>
  <si>
    <t>包商银行投标文件</t>
  </si>
  <si>
    <t>吉林亿联银行集成沟通
郑州银行集成沟通</t>
    <phoneticPr fontId="18" type="noConversion"/>
  </si>
  <si>
    <t>吉林亿联银行集成现场
郑州银行集成远程支持</t>
    <phoneticPr fontId="18" type="noConversion"/>
  </si>
  <si>
    <t>吉林亿联银行集成现场
郑州银行集成远程支持
行业研究</t>
    <phoneticPr fontId="18" type="noConversion"/>
  </si>
  <si>
    <t>河北网新OA应用证书签章解决方案</t>
    <phoneticPr fontId="18" type="noConversion"/>
  </si>
  <si>
    <t>中银三星二次澄清</t>
    <phoneticPr fontId="18" type="noConversion"/>
  </si>
  <si>
    <t>河北网新OA应用证书签章解决方案
郑行资金监管集成支持</t>
    <phoneticPr fontId="18" type="noConversion"/>
  </si>
  <si>
    <t>周例会</t>
    <phoneticPr fontId="18" type="noConversion"/>
  </si>
  <si>
    <t>河北网新OA应用证书签章解决方案
亿联银行加入IP白名单</t>
    <phoneticPr fontId="18" type="noConversion"/>
  </si>
  <si>
    <t>实施项目支持
行业解决方案编制
OA无纸化应用</t>
    <phoneticPr fontId="18" type="noConversion"/>
  </si>
  <si>
    <t>人行移动OA建设方案</t>
    <phoneticPr fontId="18" type="noConversion"/>
  </si>
  <si>
    <t>人行移动OA建设方案
亿联银行项目沟通</t>
    <phoneticPr fontId="18" type="noConversion"/>
  </si>
  <si>
    <t>人行移动OA建设方案
威商行无纸化上线（外出）</t>
    <phoneticPr fontId="18" type="noConversion"/>
  </si>
  <si>
    <t>威商行无纸化上线（外出）
行业解决方案编制</t>
    <phoneticPr fontId="18" type="noConversion"/>
  </si>
  <si>
    <t>上午</t>
    <phoneticPr fontId="18" type="noConversion"/>
  </si>
  <si>
    <t>与行方业务、集成商、科技部负责人会议沟通本次上线集成的业务渠道、应用场景、无纸化解决方案、目标及要求。（外出）</t>
    <phoneticPr fontId="18" type="noConversion"/>
  </si>
  <si>
    <t>测试服务器部署was中间件和db2数据库（外出）</t>
    <phoneticPr fontId="18" type="noConversion"/>
  </si>
  <si>
    <t>测试服务器部署was中间件和db2数据库
沟通郑行无纸化签章问题（外出）</t>
    <phoneticPr fontId="18" type="noConversion"/>
  </si>
  <si>
    <t>测试服务器部署was中间件和db2数据库
沟通上线问题，由于服务器不能连接外网，方案采用云证通+无纸化，上线流程暂不发起。（外出）</t>
    <phoneticPr fontId="18" type="noConversion"/>
  </si>
  <si>
    <t>测试服务器部署was中间件和db2数据库（外出）</t>
    <phoneticPr fontId="18" type="noConversion"/>
  </si>
  <si>
    <t>测试服务器部署was中间件和db2数据库成功（外出）</t>
    <phoneticPr fontId="18" type="noConversion"/>
  </si>
  <si>
    <t>根据测试服务器部署was中间件和db2数据库的问题梳理最优部署流程（外出）</t>
    <phoneticPr fontId="18" type="noConversion"/>
  </si>
  <si>
    <t>编制部署was中间件和db2数据库手册（外出）</t>
    <phoneticPr fontId="18" type="noConversion"/>
  </si>
  <si>
    <t>编制部署was中间件和db2数据库手册
准备项目文档（外出）</t>
    <phoneticPr fontId="18" type="noConversion"/>
  </si>
  <si>
    <t>生产服务器部署was中间件和db2数据库（外出）</t>
    <phoneticPr fontId="18" type="noConversion"/>
  </si>
  <si>
    <t>生产服务器部署was中间件和db2数据库测试通过（外出）</t>
    <phoneticPr fontId="18" type="noConversion"/>
  </si>
  <si>
    <t>编制项目文档（外出）
上线前准备</t>
    <phoneticPr fontId="18" type="noConversion"/>
  </si>
  <si>
    <t>编制项目文档（外出）
配合上线</t>
    <phoneticPr fontId="18" type="noConversion"/>
  </si>
  <si>
    <t>威商行生产服务器部署was中间件和db2数据库（外出）</t>
    <phoneticPr fontId="18" type="noConversion"/>
  </si>
  <si>
    <t>威商行生产服务器部署was中间件和db2数据库测试通过（外出）</t>
    <phoneticPr fontId="18" type="noConversion"/>
  </si>
  <si>
    <t>威商行沟通确认上线方案
编制需求分析（外出）</t>
    <phoneticPr fontId="18" type="noConversion"/>
  </si>
  <si>
    <t>亿联银行根据业务需求确认并提供相应解决方案（外出）</t>
    <phoneticPr fontId="18" type="noConversion"/>
  </si>
  <si>
    <t>威商行编制上线方案，回退方案，运维方案（外出）</t>
    <phoneticPr fontId="18" type="noConversion"/>
  </si>
  <si>
    <t>亿联银行梳理全套综合解决方案邮件发送（外出）</t>
    <phoneticPr fontId="18" type="noConversion"/>
  </si>
  <si>
    <t>亿联银行沟通业务需求
威商行编制数据库设计（外出）</t>
    <phoneticPr fontId="18" type="noConversion"/>
  </si>
  <si>
    <t>威商行调整项目章程、项目计划书、需求分析（外出）</t>
    <phoneticPr fontId="18" type="noConversion"/>
  </si>
  <si>
    <t>威商行编制需求分析、概要设计、详细设计（外出）</t>
    <phoneticPr fontId="18" type="noConversion"/>
  </si>
  <si>
    <t>配合威商行移动营销业务集成无纸化合成模板上线试运（外出）</t>
    <phoneticPr fontId="18" type="noConversion"/>
  </si>
  <si>
    <t>项目梳理
业务深入学习</t>
    <phoneticPr fontId="18" type="noConversion"/>
  </si>
  <si>
    <t>威商行移动营销业务集成无纸化合成模板运行监控
编制项目文档（外出）</t>
    <phoneticPr fontId="18" type="noConversion"/>
  </si>
  <si>
    <t>工作汇报PPT准备</t>
    <phoneticPr fontId="18" type="noConversion"/>
  </si>
  <si>
    <t>亿联无纸化生产系统迁移
（外出）</t>
    <phoneticPr fontId="18" type="noConversion"/>
  </si>
  <si>
    <t>工作汇报准备</t>
    <phoneticPr fontId="18" type="noConversion"/>
  </si>
  <si>
    <t>RA、PKI学习</t>
    <phoneticPr fontId="18" type="noConversion"/>
  </si>
  <si>
    <t>郑州优先贷集成</t>
    <phoneticPr fontId="18" type="noConversion"/>
  </si>
  <si>
    <t>郑州优先贷集成</t>
    <phoneticPr fontId="18" type="noConversion"/>
  </si>
  <si>
    <t>项目梳理
亿联银行开通白名单工作推动
郑州银行weblogic服务重启配合</t>
    <phoneticPr fontId="18" type="noConversion"/>
  </si>
  <si>
    <t>中国神华场景证书使用沟通
工作汇报准备
亿联银行网贷签章联调
项目管理培训</t>
    <phoneticPr fontId="18" type="noConversion"/>
  </si>
  <si>
    <t>中国神华场景证书使用沟通及回复
工作汇报准备
亿联银行网贷签章联调</t>
    <phoneticPr fontId="18" type="noConversion"/>
  </si>
  <si>
    <t>山东网银联盟无纸化项目交接
签章文件大小问题跟进
上线文件检查及沟通
亿联银行网贷签章联调
部署CA（外出）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</si>
  <si>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</si>
  <si>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山东网银联盟无纸化项目交接
签章文件大小问题跟进
上线文件检查及沟通
亿联银行网贷签章联调（外出）</t>
    <phoneticPr fontId="18" type="noConversion"/>
  </si>
  <si>
    <t>山盟无纸化数据库初始化文件准备
沟通数据库用户权限控制问题
沟通签章文件大小问题
检查生产环境部署情况
（外出）</t>
    <phoneticPr fontId="18" type="noConversion"/>
  </si>
  <si>
    <t>山盟无纸化生产环境部署
（外出）</t>
    <phoneticPr fontId="18" type="noConversion"/>
  </si>
  <si>
    <t>山盟无纸化生产环境高可用性验证
CA部署
（外出）</t>
    <phoneticPr fontId="18" type="noConversion"/>
  </si>
  <si>
    <t>工作汇报准备
三星保险准备</t>
    <phoneticPr fontId="18" type="noConversion"/>
  </si>
  <si>
    <t>CA部署
OA方案
三星保险准备</t>
    <phoneticPr fontId="18" type="noConversion"/>
  </si>
  <si>
    <t>编制人民银行OA方案
沟通海尔消费金融项目情况</t>
    <phoneticPr fontId="18" type="noConversion"/>
  </si>
  <si>
    <t>海尔消费金融项目实施（外出）</t>
    <phoneticPr fontId="18" type="noConversion"/>
  </si>
  <si>
    <t>海尔消费金融测试环境搭建
与开发人员沟通开发细节和demo实现方法（外出）</t>
    <phoneticPr fontId="18" type="noConversion"/>
  </si>
  <si>
    <t>海尔消费金融测试环境搭建
与开发人员沟通开发细节和demo实现方法
与DBA沟通数据库脚本索引过多对性能的潜在影响（外出）</t>
    <phoneticPr fontId="18" type="noConversion"/>
  </si>
  <si>
    <t>海尔消费金融实施方案、部署文档、操作文档的编制和移交
（外出）</t>
    <phoneticPr fontId="18" type="noConversion"/>
  </si>
  <si>
    <t>海尔消费金融沟通场景证书证据固化
客户提出图形化签章量数据的需求待与开发沟通
（外出）</t>
    <phoneticPr fontId="18" type="noConversion"/>
  </si>
  <si>
    <t>参与海尔财务公司云证通+无纸化售前交流
亿联银行密码控件问题配合
（外出）</t>
    <phoneticPr fontId="18" type="noConversion"/>
  </si>
  <si>
    <t>海尔消费金融实施（外出）</t>
    <phoneticPr fontId="18" type="noConversion"/>
  </si>
  <si>
    <t>项目梳理</t>
    <phoneticPr fontId="18" type="noConversion"/>
  </si>
  <si>
    <t>方案研究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</si>
</sst>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8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7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176" fontId="25" fillId="5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zoomScale="85" zoomScaleNormal="85" workbookViewId="0">
      <pane xSplit="1" topLeftCell="F1" activePane="topRight" state="frozen"/>
      <selection pane="topRight" activeCell="K9" sqref="K9"/>
    </sheetView>
  </sheetViews>
  <sheetFormatPr defaultRowHeight="14.25"/>
  <cols>
    <col min="1" max="1" width="9" style="61" customWidth="1"/>
    <col min="2" max="15" width="26.625" style="61" customWidth="1"/>
    <col min="16" max="16384" width="9" style="61"/>
  </cols>
  <sheetData>
    <row r="1" spans="1:15" ht="33.75" customHeight="1">
      <c r="A1" s="57" t="s">
        <v>57</v>
      </c>
      <c r="B1" s="57"/>
      <c r="C1" s="57"/>
      <c r="D1" s="57"/>
      <c r="E1" s="57"/>
      <c r="F1" s="58" t="s">
        <v>58</v>
      </c>
      <c r="G1" s="59">
        <f>WEEKNUM(B2)</f>
        <v>39</v>
      </c>
      <c r="H1" s="60"/>
      <c r="I1" s="60"/>
      <c r="J1" s="60"/>
      <c r="K1" s="60"/>
      <c r="L1" s="60"/>
      <c r="M1" s="60"/>
      <c r="N1" s="60"/>
      <c r="O1" s="60"/>
    </row>
    <row r="2" spans="1:15" ht="30" customHeight="1">
      <c r="A2" s="62" t="s">
        <v>59</v>
      </c>
      <c r="B2" s="63">
        <f>DATE(2017,9,25)</f>
        <v>43003</v>
      </c>
      <c r="C2" s="63"/>
      <c r="D2" s="63">
        <f>SUM(B2+1)</f>
        <v>43004</v>
      </c>
      <c r="E2" s="63"/>
      <c r="F2" s="63">
        <f t="shared" ref="F2" si="0">SUM(D2+1)</f>
        <v>43005</v>
      </c>
      <c r="G2" s="63"/>
      <c r="H2" s="63">
        <f t="shared" ref="H2" si="1">SUM(F2+1)</f>
        <v>43006</v>
      </c>
      <c r="I2" s="63"/>
      <c r="J2" s="63">
        <f t="shared" ref="J2" si="2">SUM(H2+1)</f>
        <v>43007</v>
      </c>
      <c r="K2" s="63"/>
      <c r="L2" s="63">
        <f t="shared" ref="L2" si="3">SUM(J2+1)</f>
        <v>43008</v>
      </c>
      <c r="M2" s="63"/>
      <c r="N2" s="63">
        <f t="shared" ref="N2" si="4">SUM(L2+1)</f>
        <v>43009</v>
      </c>
      <c r="O2" s="63"/>
    </row>
    <row r="3" spans="1:15" ht="30" customHeight="1">
      <c r="A3" s="62"/>
      <c r="B3" s="64" t="s">
        <v>127</v>
      </c>
      <c r="C3" s="64" t="s">
        <v>3</v>
      </c>
      <c r="D3" s="64" t="s">
        <v>2</v>
      </c>
      <c r="E3" s="64" t="s">
        <v>3</v>
      </c>
      <c r="F3" s="64" t="s">
        <v>2</v>
      </c>
      <c r="G3" s="64" t="s">
        <v>3</v>
      </c>
      <c r="H3" s="64" t="s">
        <v>2</v>
      </c>
      <c r="I3" s="64" t="s">
        <v>3</v>
      </c>
      <c r="J3" s="64" t="s">
        <v>2</v>
      </c>
      <c r="K3" s="64" t="s">
        <v>3</v>
      </c>
      <c r="L3" s="64" t="s">
        <v>2</v>
      </c>
      <c r="M3" s="64" t="s">
        <v>3</v>
      </c>
      <c r="N3" s="64" t="s">
        <v>2</v>
      </c>
      <c r="O3" s="64" t="s">
        <v>3</v>
      </c>
    </row>
    <row r="4" spans="1:15" s="66" customFormat="1" ht="60" customHeight="1">
      <c r="A4" s="65" t="s">
        <v>61</v>
      </c>
      <c r="B4" s="65" t="s">
        <v>170</v>
      </c>
      <c r="C4" s="65" t="s">
        <v>170</v>
      </c>
      <c r="D4" s="65" t="s">
        <v>171</v>
      </c>
      <c r="E4" s="65" t="s">
        <v>171</v>
      </c>
      <c r="F4" s="65" t="s">
        <v>172</v>
      </c>
      <c r="G4" s="65" t="s">
        <v>173</v>
      </c>
      <c r="H4" s="65" t="s">
        <v>174</v>
      </c>
      <c r="I4" s="65" t="s">
        <v>176</v>
      </c>
      <c r="J4" s="65" t="s">
        <v>175</v>
      </c>
      <c r="K4" s="65" t="s">
        <v>175</v>
      </c>
      <c r="L4" s="65" t="s">
        <v>177</v>
      </c>
      <c r="M4" s="65" t="s">
        <v>177</v>
      </c>
      <c r="N4" s="65"/>
      <c r="O4" s="65"/>
    </row>
    <row r="5" spans="1:15" ht="24" customHeight="1"/>
    <row r="6" spans="1:15" ht="33.75" customHeight="1">
      <c r="A6" s="57" t="s">
        <v>57</v>
      </c>
      <c r="B6" s="57"/>
      <c r="C6" s="57"/>
      <c r="D6" s="57"/>
      <c r="E6" s="57"/>
      <c r="F6" s="58" t="s">
        <v>58</v>
      </c>
      <c r="G6" s="59">
        <f>WEEKNUM(B7)</f>
        <v>41</v>
      </c>
      <c r="H6" s="60"/>
      <c r="I6" s="60"/>
      <c r="J6" s="60"/>
      <c r="K6" s="60"/>
      <c r="L6" s="60"/>
      <c r="M6" s="60"/>
      <c r="N6" s="60"/>
      <c r="O6" s="60"/>
    </row>
    <row r="7" spans="1:15" ht="30" customHeight="1">
      <c r="A7" s="62" t="s">
        <v>59</v>
      </c>
      <c r="B7" s="63">
        <f>B2+7+7</f>
        <v>43017</v>
      </c>
      <c r="C7" s="63"/>
      <c r="D7" s="63">
        <f>D2+7+7</f>
        <v>43018</v>
      </c>
      <c r="E7" s="63"/>
      <c r="F7" s="63">
        <f>F2+7+7</f>
        <v>43019</v>
      </c>
      <c r="G7" s="63"/>
      <c r="H7" s="63">
        <f t="shared" ref="H7:O7" si="5">H2+7+7</f>
        <v>43020</v>
      </c>
      <c r="I7" s="63"/>
      <c r="J7" s="63">
        <f t="shared" ref="J7:O7" si="6">J2+7+7</f>
        <v>43021</v>
      </c>
      <c r="K7" s="63"/>
      <c r="L7" s="63">
        <f t="shared" ref="L7:O7" si="7">L2+7+7</f>
        <v>43022</v>
      </c>
      <c r="M7" s="63"/>
      <c r="N7" s="63">
        <f t="shared" ref="N7:O7" si="8">N2+7+7</f>
        <v>43023</v>
      </c>
      <c r="O7" s="63"/>
    </row>
    <row r="8" spans="1:15" ht="30" customHeight="1">
      <c r="A8" s="62"/>
      <c r="B8" s="64" t="s">
        <v>2</v>
      </c>
      <c r="C8" s="64" t="s">
        <v>3</v>
      </c>
      <c r="D8" s="64" t="s">
        <v>2</v>
      </c>
      <c r="E8" s="64" t="s">
        <v>3</v>
      </c>
      <c r="F8" s="64" t="s">
        <v>2</v>
      </c>
      <c r="G8" s="64" t="s">
        <v>3</v>
      </c>
      <c r="H8" s="64" t="s">
        <v>2</v>
      </c>
      <c r="I8" s="64" t="s">
        <v>3</v>
      </c>
      <c r="J8" s="64" t="s">
        <v>2</v>
      </c>
      <c r="K8" s="64" t="s">
        <v>3</v>
      </c>
      <c r="L8" s="64" t="s">
        <v>2</v>
      </c>
      <c r="M8" s="64" t="s">
        <v>3</v>
      </c>
      <c r="N8" s="64" t="s">
        <v>2</v>
      </c>
      <c r="O8" s="64" t="s">
        <v>3</v>
      </c>
    </row>
    <row r="9" spans="1:15" s="66" customFormat="1" ht="60" customHeight="1">
      <c r="A9" s="65" t="s">
        <v>61</v>
      </c>
      <c r="B9" s="65" t="s">
        <v>178</v>
      </c>
      <c r="C9" s="65" t="s">
        <v>178</v>
      </c>
      <c r="D9" s="65" t="s">
        <v>178</v>
      </c>
      <c r="E9" s="65" t="s">
        <v>178</v>
      </c>
      <c r="F9" s="65" t="s">
        <v>179</v>
      </c>
      <c r="G9" s="65" t="s">
        <v>179</v>
      </c>
      <c r="H9" s="65" t="s">
        <v>179</v>
      </c>
      <c r="I9" s="65" t="s">
        <v>179</v>
      </c>
      <c r="J9" s="65" t="s">
        <v>179</v>
      </c>
      <c r="K9" s="65" t="s">
        <v>179</v>
      </c>
      <c r="L9" s="65"/>
      <c r="M9" s="65"/>
      <c r="N9" s="65"/>
      <c r="O9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DATE(2017,7,17)</f>
        <v>42933</v>
      </c>
      <c r="C2" s="46"/>
      <c r="D2" s="46">
        <f>SUM(B2+1)</f>
        <v>42934</v>
      </c>
      <c r="E2" s="46"/>
      <c r="F2" s="46">
        <f t="shared" ref="F2" si="0">SUM(D2+1)</f>
        <v>42935</v>
      </c>
      <c r="G2" s="46"/>
      <c r="H2" s="46">
        <f t="shared" ref="H2" si="1">SUM(F2+1)</f>
        <v>42936</v>
      </c>
      <c r="I2" s="46"/>
      <c r="J2" s="46">
        <f t="shared" ref="J2" si="2">SUM(H2+1)</f>
        <v>42937</v>
      </c>
      <c r="K2" s="46"/>
      <c r="L2" s="46">
        <f t="shared" ref="L2" si="3">SUM(J2+1)</f>
        <v>42938</v>
      </c>
      <c r="M2" s="46"/>
      <c r="N2" s="46">
        <f t="shared" ref="N2" si="4">SUM(L2+1)</f>
        <v>42939</v>
      </c>
      <c r="O2" s="46"/>
    </row>
    <row r="3" spans="1:15" ht="30" customHeight="1">
      <c r="A3" s="48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104</v>
      </c>
      <c r="E4" s="28" t="s">
        <v>105</v>
      </c>
      <c r="F4" s="28" t="s">
        <v>99</v>
      </c>
      <c r="G4" s="28" t="s">
        <v>99</v>
      </c>
      <c r="H4" s="28" t="s">
        <v>99</v>
      </c>
      <c r="I4" s="28" t="s">
        <v>100</v>
      </c>
      <c r="J4" s="28" t="s">
        <v>102</v>
      </c>
      <c r="K4" s="28" t="s">
        <v>101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42940</v>
      </c>
      <c r="C7" s="46"/>
      <c r="D7" s="46">
        <f t="shared" ref="D7" si="5">D2+7</f>
        <v>42941</v>
      </c>
      <c r="E7" s="46"/>
      <c r="F7" s="46">
        <f t="shared" ref="F7" si="6">F2+7</f>
        <v>42942</v>
      </c>
      <c r="G7" s="46"/>
      <c r="H7" s="46">
        <f t="shared" ref="H7" si="7">H2+7</f>
        <v>42943</v>
      </c>
      <c r="I7" s="46"/>
      <c r="J7" s="46">
        <f t="shared" ref="J7" si="8">J2+7</f>
        <v>42944</v>
      </c>
      <c r="K7" s="46"/>
      <c r="L7" s="46">
        <f t="shared" ref="L7" si="9">L2+7</f>
        <v>42945</v>
      </c>
      <c r="M7" s="46"/>
      <c r="N7" s="46">
        <f t="shared" ref="N7" si="10">N2+7</f>
        <v>42946</v>
      </c>
      <c r="O7" s="46"/>
    </row>
    <row r="8" spans="1:15" ht="30" customHeight="1">
      <c r="A8" s="48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1" customFormat="1" ht="60" customHeight="1">
      <c r="A9" s="28" t="s">
        <v>61</v>
      </c>
      <c r="B9" s="28" t="s">
        <v>103</v>
      </c>
      <c r="C9" s="28" t="s">
        <v>103</v>
      </c>
      <c r="D9" s="28" t="s">
        <v>103</v>
      </c>
      <c r="E9" s="28" t="s">
        <v>103</v>
      </c>
      <c r="F9" s="28" t="s">
        <v>103</v>
      </c>
      <c r="G9" s="28" t="s">
        <v>103</v>
      </c>
      <c r="H9" s="28" t="s">
        <v>103</v>
      </c>
      <c r="I9" s="28" t="s">
        <v>103</v>
      </c>
      <c r="J9" s="28" t="s">
        <v>103</v>
      </c>
      <c r="K9" s="28" t="s">
        <v>103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I6" sqref="I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DATE(2017,7,10)</f>
        <v>42926</v>
      </c>
      <c r="C2" s="46"/>
      <c r="D2" s="46">
        <f>SUM(B2+1)</f>
        <v>42927</v>
      </c>
      <c r="E2" s="46"/>
      <c r="F2" s="46">
        <f t="shared" ref="F2" si="0">SUM(D2+1)</f>
        <v>42928</v>
      </c>
      <c r="G2" s="46"/>
      <c r="H2" s="46">
        <f t="shared" ref="H2" si="1">SUM(F2+1)</f>
        <v>42929</v>
      </c>
      <c r="I2" s="46"/>
      <c r="J2" s="46">
        <f t="shared" ref="J2" si="2">SUM(H2+1)</f>
        <v>42930</v>
      </c>
      <c r="K2" s="46"/>
      <c r="L2" s="46">
        <f t="shared" ref="L2" si="3">SUM(J2+1)</f>
        <v>42931</v>
      </c>
      <c r="M2" s="46"/>
      <c r="N2" s="46">
        <f t="shared" ref="N2" si="4">SUM(L2+1)</f>
        <v>42932</v>
      </c>
      <c r="O2" s="46"/>
    </row>
    <row r="3" spans="1:15" ht="30" customHeight="1">
      <c r="A3" s="48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98</v>
      </c>
      <c r="I4" s="28" t="s">
        <v>98</v>
      </c>
      <c r="J4" s="28" t="s">
        <v>96</v>
      </c>
      <c r="K4" s="28" t="s">
        <v>97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42933</v>
      </c>
      <c r="C7" s="46"/>
      <c r="D7" s="46">
        <f t="shared" ref="D7" si="5">D2+7</f>
        <v>42934</v>
      </c>
      <c r="E7" s="46"/>
      <c r="F7" s="46">
        <f t="shared" ref="F7" si="6">F2+7</f>
        <v>42935</v>
      </c>
      <c r="G7" s="46"/>
      <c r="H7" s="46">
        <f t="shared" ref="H7" si="7">H2+7</f>
        <v>42936</v>
      </c>
      <c r="I7" s="46"/>
      <c r="J7" s="46">
        <f t="shared" ref="J7" si="8">J2+7</f>
        <v>42937</v>
      </c>
      <c r="K7" s="46"/>
      <c r="L7" s="46">
        <f t="shared" ref="L7" si="9">L2+7</f>
        <v>42938</v>
      </c>
      <c r="M7" s="46"/>
      <c r="N7" s="46">
        <f t="shared" ref="N7" si="10">N2+7</f>
        <v>42939</v>
      </c>
      <c r="O7" s="46"/>
    </row>
    <row r="8" spans="1:15" ht="30" customHeight="1">
      <c r="A8" s="48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DATE(2017,7,3)</f>
        <v>42919</v>
      </c>
      <c r="C2" s="46"/>
      <c r="D2" s="46">
        <f>SUM(B2+1)</f>
        <v>42920</v>
      </c>
      <c r="E2" s="46"/>
      <c r="F2" s="46">
        <f t="shared" ref="F2" si="0">SUM(D2+1)</f>
        <v>42921</v>
      </c>
      <c r="G2" s="46"/>
      <c r="H2" s="46">
        <f t="shared" ref="H2" si="1">SUM(F2+1)</f>
        <v>42922</v>
      </c>
      <c r="I2" s="46"/>
      <c r="J2" s="46">
        <f t="shared" ref="J2" si="2">SUM(H2+1)</f>
        <v>42923</v>
      </c>
      <c r="K2" s="46"/>
      <c r="L2" s="46">
        <f t="shared" ref="L2" si="3">SUM(J2+1)</f>
        <v>42924</v>
      </c>
      <c r="M2" s="46"/>
      <c r="N2" s="46">
        <f t="shared" ref="N2" si="4">SUM(L2+1)</f>
        <v>42925</v>
      </c>
      <c r="O2" s="46"/>
    </row>
    <row r="3" spans="1:15" ht="30" customHeight="1">
      <c r="A3" s="48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61</v>
      </c>
      <c r="B4" s="28" t="s">
        <v>92</v>
      </c>
      <c r="C4" s="28" t="s">
        <v>92</v>
      </c>
      <c r="D4" s="28" t="s">
        <v>91</v>
      </c>
      <c r="E4" s="28" t="s">
        <v>90</v>
      </c>
      <c r="F4" s="28" t="s">
        <v>90</v>
      </c>
      <c r="G4" s="28" t="s">
        <v>90</v>
      </c>
      <c r="H4" s="28" t="s">
        <v>95</v>
      </c>
      <c r="I4" s="28" t="s">
        <v>93</v>
      </c>
      <c r="J4" s="28" t="s">
        <v>94</v>
      </c>
      <c r="K4" s="28" t="s">
        <v>94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42926</v>
      </c>
      <c r="C7" s="46"/>
      <c r="D7" s="46">
        <f t="shared" ref="D7" si="5">D2+7</f>
        <v>42927</v>
      </c>
      <c r="E7" s="46"/>
      <c r="F7" s="46">
        <f t="shared" ref="F7" si="6">F2+7</f>
        <v>42928</v>
      </c>
      <c r="G7" s="46"/>
      <c r="H7" s="46">
        <f t="shared" ref="H7" si="7">H2+7</f>
        <v>42929</v>
      </c>
      <c r="I7" s="46"/>
      <c r="J7" s="46">
        <f t="shared" ref="J7" si="8">J2+7</f>
        <v>42930</v>
      </c>
      <c r="K7" s="46"/>
      <c r="L7" s="46">
        <f t="shared" ref="L7" si="9">L2+7</f>
        <v>42931</v>
      </c>
      <c r="M7" s="46"/>
      <c r="N7" s="46">
        <f t="shared" ref="N7" si="10">N2+7</f>
        <v>42932</v>
      </c>
      <c r="O7" s="46"/>
    </row>
    <row r="8" spans="1:15" ht="30" customHeight="1">
      <c r="A8" s="48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C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DATE(2017,6,26)</f>
        <v>42912</v>
      </c>
      <c r="C2" s="46"/>
      <c r="D2" s="46">
        <f>SUM(B2+1)</f>
        <v>42913</v>
      </c>
      <c r="E2" s="46"/>
      <c r="F2" s="46">
        <f t="shared" ref="F2" si="0">SUM(D2+1)</f>
        <v>42914</v>
      </c>
      <c r="G2" s="46"/>
      <c r="H2" s="46">
        <f t="shared" ref="H2" si="1">SUM(F2+1)</f>
        <v>42915</v>
      </c>
      <c r="I2" s="46"/>
      <c r="J2" s="46">
        <f t="shared" ref="J2" si="2">SUM(H2+1)</f>
        <v>42916</v>
      </c>
      <c r="K2" s="46"/>
      <c r="L2" s="46">
        <f t="shared" ref="L2" si="3">SUM(J2+1)</f>
        <v>42917</v>
      </c>
      <c r="M2" s="46"/>
      <c r="N2" s="46">
        <f t="shared" ref="N2" si="4">SUM(L2+1)</f>
        <v>42918</v>
      </c>
      <c r="O2" s="46"/>
    </row>
    <row r="3" spans="1:15" ht="30" customHeight="1">
      <c r="A3" s="48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61</v>
      </c>
      <c r="B4" s="28" t="s">
        <v>85</v>
      </c>
      <c r="C4" s="28" t="s">
        <v>86</v>
      </c>
      <c r="D4" s="28" t="s">
        <v>88</v>
      </c>
      <c r="E4" s="28" t="s">
        <v>88</v>
      </c>
      <c r="F4" s="28" t="s">
        <v>88</v>
      </c>
      <c r="G4" s="28" t="s">
        <v>88</v>
      </c>
      <c r="H4" s="28" t="s">
        <v>88</v>
      </c>
      <c r="I4" s="28" t="s">
        <v>87</v>
      </c>
      <c r="J4" s="28" t="s">
        <v>87</v>
      </c>
      <c r="K4" s="28" t="s">
        <v>87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42919</v>
      </c>
      <c r="C7" s="46"/>
      <c r="D7" s="46">
        <f t="shared" ref="D7" si="5">D2+7</f>
        <v>42920</v>
      </c>
      <c r="E7" s="46"/>
      <c r="F7" s="46">
        <f t="shared" ref="F7" si="6">F2+7</f>
        <v>42921</v>
      </c>
      <c r="G7" s="46"/>
      <c r="H7" s="46">
        <f t="shared" ref="H7" si="7">H2+7</f>
        <v>42922</v>
      </c>
      <c r="I7" s="46"/>
      <c r="J7" s="46">
        <f t="shared" ref="J7" si="8">J2+7</f>
        <v>42923</v>
      </c>
      <c r="K7" s="46"/>
      <c r="L7" s="46">
        <f t="shared" ref="L7" si="9">L2+7</f>
        <v>42924</v>
      </c>
      <c r="M7" s="46"/>
      <c r="N7" s="46">
        <f t="shared" ref="N7" si="10">N2+7</f>
        <v>42925</v>
      </c>
      <c r="O7" s="46"/>
    </row>
    <row r="8" spans="1:15" ht="30" customHeight="1">
      <c r="A8" s="48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61</v>
      </c>
      <c r="B9" s="28" t="s">
        <v>89</v>
      </c>
      <c r="C9" s="28" t="s">
        <v>89</v>
      </c>
      <c r="D9" s="28" t="s">
        <v>89</v>
      </c>
      <c r="E9" s="28" t="s">
        <v>89</v>
      </c>
      <c r="F9" s="28" t="s">
        <v>89</v>
      </c>
      <c r="G9" s="28" t="s">
        <v>89</v>
      </c>
      <c r="H9" s="28" t="s">
        <v>89</v>
      </c>
      <c r="I9" s="28" t="s">
        <v>89</v>
      </c>
      <c r="J9" s="28" t="s">
        <v>89</v>
      </c>
      <c r="K9" s="28" t="s">
        <v>89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DATE(2017,6,19)</f>
        <v>42905</v>
      </c>
      <c r="C2" s="46"/>
      <c r="D2" s="46">
        <f>SUM(B2+1)</f>
        <v>42906</v>
      </c>
      <c r="E2" s="46"/>
      <c r="F2" s="46">
        <f t="shared" ref="F2" si="0">SUM(D2+1)</f>
        <v>42907</v>
      </c>
      <c r="G2" s="46"/>
      <c r="H2" s="46">
        <f t="shared" ref="H2" si="1">SUM(F2+1)</f>
        <v>42908</v>
      </c>
      <c r="I2" s="46"/>
      <c r="J2" s="46">
        <f t="shared" ref="J2" si="2">SUM(H2+1)</f>
        <v>42909</v>
      </c>
      <c r="K2" s="46"/>
      <c r="L2" s="46">
        <f t="shared" ref="L2" si="3">SUM(J2+1)</f>
        <v>42910</v>
      </c>
      <c r="M2" s="46"/>
      <c r="N2" s="46">
        <f t="shared" ref="N2" si="4">SUM(L2+1)</f>
        <v>42911</v>
      </c>
      <c r="O2" s="46"/>
    </row>
    <row r="3" spans="1:15" ht="30" customHeight="1">
      <c r="A3" s="48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61</v>
      </c>
      <c r="B4" s="28" t="s">
        <v>82</v>
      </c>
      <c r="C4" s="28" t="s">
        <v>78</v>
      </c>
      <c r="D4" s="28" t="s">
        <v>83</v>
      </c>
      <c r="E4" s="28" t="s">
        <v>78</v>
      </c>
      <c r="F4" s="28" t="s">
        <v>84</v>
      </c>
      <c r="G4" s="28" t="s">
        <v>78</v>
      </c>
      <c r="H4" s="28" t="s">
        <v>77</v>
      </c>
      <c r="I4" s="28" t="s">
        <v>77</v>
      </c>
      <c r="J4" s="28" t="s">
        <v>77</v>
      </c>
      <c r="K4" s="28" t="s">
        <v>77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42912</v>
      </c>
      <c r="C7" s="46"/>
      <c r="D7" s="46">
        <f t="shared" ref="D7" si="5">D2+7</f>
        <v>42913</v>
      </c>
      <c r="E7" s="46"/>
      <c r="F7" s="46">
        <f t="shared" ref="F7" si="6">F2+7</f>
        <v>42914</v>
      </c>
      <c r="G7" s="46"/>
      <c r="H7" s="46">
        <f t="shared" ref="H7" si="7">H2+7</f>
        <v>42915</v>
      </c>
      <c r="I7" s="46"/>
      <c r="J7" s="46">
        <f t="shared" ref="J7" si="8">J2+7</f>
        <v>42916</v>
      </c>
      <c r="K7" s="46"/>
      <c r="L7" s="46">
        <f t="shared" ref="L7" si="9">L2+7</f>
        <v>42917</v>
      </c>
      <c r="M7" s="46"/>
      <c r="N7" s="46">
        <f t="shared" ref="N7" si="10">N2+7</f>
        <v>42918</v>
      </c>
      <c r="O7" s="46"/>
    </row>
    <row r="8" spans="1:15" ht="30" customHeight="1">
      <c r="A8" s="48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61</v>
      </c>
      <c r="B9" s="28" t="s">
        <v>79</v>
      </c>
      <c r="C9" s="28" t="s">
        <v>80</v>
      </c>
      <c r="D9" s="28" t="s">
        <v>81</v>
      </c>
      <c r="E9" s="28" t="s">
        <v>81</v>
      </c>
      <c r="F9" s="28" t="s">
        <v>81</v>
      </c>
      <c r="G9" s="28" t="s">
        <v>81</v>
      </c>
      <c r="H9" s="28" t="s">
        <v>81</v>
      </c>
      <c r="I9" s="28" t="s">
        <v>81</v>
      </c>
      <c r="J9" s="28" t="s">
        <v>81</v>
      </c>
      <c r="K9" s="28" t="s">
        <v>81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DATE(2017,6,12)</f>
        <v>42898</v>
      </c>
      <c r="C2" s="46"/>
      <c r="D2" s="46">
        <f>SUM(B2+1)</f>
        <v>42899</v>
      </c>
      <c r="E2" s="46"/>
      <c r="F2" s="46">
        <f t="shared" ref="F2" si="0">SUM(D2+1)</f>
        <v>42900</v>
      </c>
      <c r="G2" s="46"/>
      <c r="H2" s="46">
        <f t="shared" ref="H2" si="1">SUM(F2+1)</f>
        <v>42901</v>
      </c>
      <c r="I2" s="46"/>
      <c r="J2" s="46">
        <f t="shared" ref="J2" si="2">SUM(H2+1)</f>
        <v>42902</v>
      </c>
      <c r="K2" s="46"/>
      <c r="L2" s="46">
        <f t="shared" ref="L2" si="3">SUM(J2+1)</f>
        <v>42903</v>
      </c>
      <c r="M2" s="46"/>
      <c r="N2" s="46">
        <f t="shared" ref="N2" si="4">SUM(L2+1)</f>
        <v>42904</v>
      </c>
      <c r="O2" s="46"/>
    </row>
    <row r="3" spans="1:15" ht="30" customHeight="1">
      <c r="A3" s="48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61</v>
      </c>
      <c r="B4" s="28" t="s">
        <v>70</v>
      </c>
      <c r="C4" s="28" t="s">
        <v>71</v>
      </c>
      <c r="D4" s="28" t="s">
        <v>72</v>
      </c>
      <c r="E4" s="28" t="s">
        <v>74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42905</v>
      </c>
      <c r="C7" s="46"/>
      <c r="D7" s="46">
        <f t="shared" ref="D7" si="5">D2+7</f>
        <v>42906</v>
      </c>
      <c r="E7" s="46"/>
      <c r="F7" s="46">
        <f t="shared" ref="F7" si="6">F2+7</f>
        <v>42907</v>
      </c>
      <c r="G7" s="46"/>
      <c r="H7" s="46">
        <f t="shared" ref="H7" si="7">H2+7</f>
        <v>42908</v>
      </c>
      <c r="I7" s="46"/>
      <c r="J7" s="46">
        <f t="shared" ref="J7" si="8">J2+7</f>
        <v>42909</v>
      </c>
      <c r="K7" s="46"/>
      <c r="L7" s="46">
        <f t="shared" ref="L7" si="9">L2+7</f>
        <v>42910</v>
      </c>
      <c r="M7" s="46"/>
      <c r="N7" s="46">
        <f t="shared" ref="N7" si="10">N2+7</f>
        <v>42911</v>
      </c>
      <c r="O7" s="46"/>
    </row>
    <row r="8" spans="1:15" ht="30" customHeight="1">
      <c r="A8" s="48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61</v>
      </c>
      <c r="B9" s="28" t="s">
        <v>68</v>
      </c>
      <c r="C9" s="28" t="s">
        <v>68</v>
      </c>
      <c r="D9" s="28" t="s">
        <v>68</v>
      </c>
      <c r="E9" s="28" t="s">
        <v>68</v>
      </c>
      <c r="F9" s="28" t="s">
        <v>68</v>
      </c>
      <c r="G9" s="28" t="s">
        <v>73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C9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DATE(2017,6,5)</f>
        <v>42891</v>
      </c>
      <c r="C2" s="46"/>
      <c r="D2" s="46">
        <f>SUM(B2+1)</f>
        <v>42892</v>
      </c>
      <c r="E2" s="46"/>
      <c r="F2" s="46">
        <f t="shared" ref="F2" si="0">SUM(D2+1)</f>
        <v>42893</v>
      </c>
      <c r="G2" s="46"/>
      <c r="H2" s="46">
        <f t="shared" ref="H2" si="1">SUM(F2+1)</f>
        <v>42894</v>
      </c>
      <c r="I2" s="46"/>
      <c r="J2" s="46">
        <f t="shared" ref="J2" si="2">SUM(H2+1)</f>
        <v>42895</v>
      </c>
      <c r="K2" s="46"/>
      <c r="L2" s="46">
        <f t="shared" ref="L2" si="3">SUM(J2+1)</f>
        <v>42896</v>
      </c>
      <c r="M2" s="46"/>
      <c r="N2" s="46">
        <f t="shared" ref="N2" si="4">SUM(L2+1)</f>
        <v>42897</v>
      </c>
      <c r="O2" s="46"/>
    </row>
    <row r="3" spans="1:15" ht="30" customHeight="1">
      <c r="A3" s="48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61</v>
      </c>
      <c r="B4" s="28" t="s">
        <v>60</v>
      </c>
      <c r="C4" s="28" t="s">
        <v>62</v>
      </c>
      <c r="D4" s="28" t="s">
        <v>60</v>
      </c>
      <c r="E4" s="28" t="s">
        <v>63</v>
      </c>
      <c r="F4" s="28" t="s">
        <v>64</v>
      </c>
      <c r="G4" s="28" t="s">
        <v>65</v>
      </c>
      <c r="H4" s="28" t="s">
        <v>64</v>
      </c>
      <c r="I4" s="28" t="s">
        <v>66</v>
      </c>
      <c r="J4" s="28" t="s">
        <v>66</v>
      </c>
      <c r="K4" s="28" t="s">
        <v>66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42898</v>
      </c>
      <c r="C7" s="46"/>
      <c r="D7" s="46">
        <f t="shared" ref="D7" si="5">D2+7</f>
        <v>42899</v>
      </c>
      <c r="E7" s="46"/>
      <c r="F7" s="46">
        <f t="shared" ref="F7" si="6">F2+7</f>
        <v>42900</v>
      </c>
      <c r="G7" s="46"/>
      <c r="H7" s="46">
        <f t="shared" ref="H7" si="7">H2+7</f>
        <v>42901</v>
      </c>
      <c r="I7" s="46"/>
      <c r="J7" s="46">
        <f t="shared" ref="J7" si="8">J2+7</f>
        <v>42902</v>
      </c>
      <c r="K7" s="46"/>
      <c r="L7" s="46">
        <f t="shared" ref="L7" si="9">L2+7</f>
        <v>42903</v>
      </c>
      <c r="M7" s="46"/>
      <c r="N7" s="46">
        <f t="shared" ref="N7" si="10">N2+7</f>
        <v>42904</v>
      </c>
      <c r="O7" s="46"/>
    </row>
    <row r="8" spans="1:15" ht="30" customHeight="1">
      <c r="A8" s="48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61</v>
      </c>
      <c r="B9" s="28" t="s">
        <v>66</v>
      </c>
      <c r="C9" s="28" t="s">
        <v>69</v>
      </c>
      <c r="D9" s="28" t="s">
        <v>66</v>
      </c>
      <c r="E9" s="28" t="s">
        <v>66</v>
      </c>
      <c r="F9" s="28" t="s">
        <v>67</v>
      </c>
      <c r="G9" s="28" t="s">
        <v>67</v>
      </c>
      <c r="H9" s="28" t="s">
        <v>68</v>
      </c>
      <c r="I9" s="28" t="s">
        <v>68</v>
      </c>
      <c r="J9" s="28" t="s">
        <v>68</v>
      </c>
      <c r="K9" s="28" t="s">
        <v>68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3" t="s">
        <v>0</v>
      </c>
      <c r="B1" s="53" t="s">
        <v>1</v>
      </c>
      <c r="C1" s="54" t="s">
        <v>36</v>
      </c>
      <c r="D1" s="55"/>
      <c r="E1" s="56" t="s">
        <v>37</v>
      </c>
      <c r="F1" s="56"/>
      <c r="G1" s="56" t="s">
        <v>38</v>
      </c>
      <c r="H1" s="56"/>
      <c r="I1" s="56" t="s">
        <v>39</v>
      </c>
      <c r="J1" s="56"/>
      <c r="K1" s="54" t="s">
        <v>40</v>
      </c>
      <c r="L1" s="55"/>
      <c r="M1" s="2" t="s">
        <v>41</v>
      </c>
      <c r="N1" s="2" t="s">
        <v>42</v>
      </c>
    </row>
    <row r="2" spans="1:14" ht="24.95" customHeight="1">
      <c r="A2" s="53"/>
      <c r="B2" s="53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51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9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50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51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9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50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51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9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50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51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9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50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9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9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50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51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9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50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51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50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2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2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2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2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2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2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2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2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2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2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2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L9" sqref="L9"/>
    </sheetView>
  </sheetViews>
  <sheetFormatPr defaultRowHeight="14.25"/>
  <cols>
    <col min="1" max="1" width="9" style="61" customWidth="1"/>
    <col min="2" max="15" width="26.625" style="61" customWidth="1"/>
    <col min="16" max="16384" width="9" style="61"/>
  </cols>
  <sheetData>
    <row r="1" spans="1:15" ht="33.75" customHeight="1">
      <c r="A1" s="57" t="s">
        <v>57</v>
      </c>
      <c r="B1" s="57"/>
      <c r="C1" s="57"/>
      <c r="D1" s="57"/>
      <c r="E1" s="57"/>
      <c r="F1" s="58" t="s">
        <v>58</v>
      </c>
      <c r="G1" s="59">
        <f>WEEKNUM(B2)</f>
        <v>38</v>
      </c>
      <c r="H1" s="60"/>
      <c r="I1" s="60"/>
      <c r="J1" s="60"/>
      <c r="K1" s="60"/>
      <c r="L1" s="60"/>
      <c r="M1" s="60"/>
      <c r="N1" s="60"/>
      <c r="O1" s="60"/>
    </row>
    <row r="2" spans="1:15" ht="30" customHeight="1">
      <c r="A2" s="62" t="s">
        <v>59</v>
      </c>
      <c r="B2" s="63">
        <f>DATE(2017,9,18)</f>
        <v>42996</v>
      </c>
      <c r="C2" s="63"/>
      <c r="D2" s="63">
        <f>SUM(B2+1)</f>
        <v>42997</v>
      </c>
      <c r="E2" s="63"/>
      <c r="F2" s="63">
        <f t="shared" ref="F2" si="0">SUM(D2+1)</f>
        <v>42998</v>
      </c>
      <c r="G2" s="63"/>
      <c r="H2" s="63">
        <f t="shared" ref="H2" si="1">SUM(F2+1)</f>
        <v>42999</v>
      </c>
      <c r="I2" s="63"/>
      <c r="J2" s="63">
        <f t="shared" ref="J2" si="2">SUM(H2+1)</f>
        <v>43000</v>
      </c>
      <c r="K2" s="63"/>
      <c r="L2" s="63">
        <f t="shared" ref="L2" si="3">SUM(J2+1)</f>
        <v>43001</v>
      </c>
      <c r="M2" s="63"/>
      <c r="N2" s="63">
        <f t="shared" ref="N2" si="4">SUM(L2+1)</f>
        <v>43002</v>
      </c>
      <c r="O2" s="63"/>
    </row>
    <row r="3" spans="1:15" ht="30" customHeight="1">
      <c r="A3" s="62"/>
      <c r="B3" s="64" t="s">
        <v>127</v>
      </c>
      <c r="C3" s="64" t="s">
        <v>3</v>
      </c>
      <c r="D3" s="64" t="s">
        <v>2</v>
      </c>
      <c r="E3" s="64" t="s">
        <v>3</v>
      </c>
      <c r="F3" s="64" t="s">
        <v>2</v>
      </c>
      <c r="G3" s="64" t="s">
        <v>3</v>
      </c>
      <c r="H3" s="64" t="s">
        <v>2</v>
      </c>
      <c r="I3" s="64" t="s">
        <v>3</v>
      </c>
      <c r="J3" s="64" t="s">
        <v>2</v>
      </c>
      <c r="K3" s="64" t="s">
        <v>3</v>
      </c>
      <c r="L3" s="64" t="s">
        <v>2</v>
      </c>
      <c r="M3" s="64" t="s">
        <v>3</v>
      </c>
      <c r="N3" s="64" t="s">
        <v>2</v>
      </c>
      <c r="O3" s="64" t="s">
        <v>3</v>
      </c>
    </row>
    <row r="4" spans="1:15" s="66" customFormat="1" ht="60" customHeight="1">
      <c r="A4" s="65" t="s">
        <v>61</v>
      </c>
      <c r="B4" s="65" t="s">
        <v>159</v>
      </c>
      <c r="C4" s="65" t="s">
        <v>159</v>
      </c>
      <c r="D4" s="65" t="s">
        <v>160</v>
      </c>
      <c r="E4" s="65" t="s">
        <v>161</v>
      </c>
      <c r="F4" s="65" t="s">
        <v>164</v>
      </c>
      <c r="G4" s="65" t="s">
        <v>162</v>
      </c>
      <c r="H4" s="65" t="s">
        <v>165</v>
      </c>
      <c r="I4" s="65" t="s">
        <v>163</v>
      </c>
      <c r="J4" s="65" t="s">
        <v>166</v>
      </c>
      <c r="K4" s="65" t="s">
        <v>167</v>
      </c>
      <c r="L4" s="65"/>
      <c r="M4" s="65"/>
      <c r="N4" s="65"/>
      <c r="O4" s="65"/>
    </row>
    <row r="5" spans="1:15" ht="24" customHeight="1"/>
    <row r="6" spans="1:15" ht="33.75" customHeight="1">
      <c r="A6" s="57" t="s">
        <v>57</v>
      </c>
      <c r="B6" s="57"/>
      <c r="C6" s="57"/>
      <c r="D6" s="57"/>
      <c r="E6" s="57"/>
      <c r="F6" s="58" t="s">
        <v>58</v>
      </c>
      <c r="G6" s="59">
        <f>WEEKNUM(B7)</f>
        <v>39</v>
      </c>
      <c r="H6" s="60"/>
      <c r="I6" s="60"/>
      <c r="J6" s="60"/>
      <c r="K6" s="60"/>
      <c r="L6" s="60"/>
      <c r="M6" s="60"/>
      <c r="N6" s="60"/>
      <c r="O6" s="60"/>
    </row>
    <row r="7" spans="1:15" ht="30" customHeight="1">
      <c r="A7" s="62" t="s">
        <v>59</v>
      </c>
      <c r="B7" s="63">
        <f>B2+7</f>
        <v>43003</v>
      </c>
      <c r="C7" s="63"/>
      <c r="D7" s="63">
        <f t="shared" ref="D7" si="5">D2+7</f>
        <v>43004</v>
      </c>
      <c r="E7" s="63"/>
      <c r="F7" s="63">
        <f t="shared" ref="F7" si="6">F2+7</f>
        <v>43005</v>
      </c>
      <c r="G7" s="63"/>
      <c r="H7" s="63">
        <f t="shared" ref="H7" si="7">H2+7</f>
        <v>43006</v>
      </c>
      <c r="I7" s="63"/>
      <c r="J7" s="63">
        <f t="shared" ref="J7" si="8">J2+7</f>
        <v>43007</v>
      </c>
      <c r="K7" s="63"/>
      <c r="L7" s="63">
        <f t="shared" ref="L7" si="9">L2+7</f>
        <v>43008</v>
      </c>
      <c r="M7" s="63"/>
      <c r="N7" s="63">
        <f t="shared" ref="N7" si="10">N2+7</f>
        <v>43009</v>
      </c>
      <c r="O7" s="63"/>
    </row>
    <row r="8" spans="1:15" ht="30" customHeight="1">
      <c r="A8" s="62"/>
      <c r="B8" s="64" t="s">
        <v>2</v>
      </c>
      <c r="C8" s="64" t="s">
        <v>3</v>
      </c>
      <c r="D8" s="64" t="s">
        <v>2</v>
      </c>
      <c r="E8" s="64" t="s">
        <v>3</v>
      </c>
      <c r="F8" s="64" t="s">
        <v>2</v>
      </c>
      <c r="G8" s="64" t="s">
        <v>3</v>
      </c>
      <c r="H8" s="64" t="s">
        <v>2</v>
      </c>
      <c r="I8" s="64" t="s">
        <v>3</v>
      </c>
      <c r="J8" s="64" t="s">
        <v>2</v>
      </c>
      <c r="K8" s="64" t="s">
        <v>3</v>
      </c>
      <c r="L8" s="64" t="s">
        <v>2</v>
      </c>
      <c r="M8" s="64" t="s">
        <v>3</v>
      </c>
      <c r="N8" s="64" t="s">
        <v>2</v>
      </c>
      <c r="O8" s="64" t="s">
        <v>3</v>
      </c>
    </row>
    <row r="9" spans="1:15" s="66" customFormat="1" ht="60" customHeight="1">
      <c r="A9" s="65" t="s">
        <v>61</v>
      </c>
      <c r="B9" s="65" t="s">
        <v>168</v>
      </c>
      <c r="C9" s="65" t="s">
        <v>168</v>
      </c>
      <c r="D9" s="65" t="s">
        <v>168</v>
      </c>
      <c r="E9" s="65" t="s">
        <v>168</v>
      </c>
      <c r="F9" s="65" t="s">
        <v>169</v>
      </c>
      <c r="G9" s="65" t="s">
        <v>169</v>
      </c>
      <c r="H9" s="65" t="s">
        <v>169</v>
      </c>
      <c r="I9" s="65" t="s">
        <v>169</v>
      </c>
      <c r="J9" s="65" t="s">
        <v>169</v>
      </c>
      <c r="K9" s="65" t="s">
        <v>169</v>
      </c>
      <c r="L9" s="65"/>
      <c r="M9" s="65"/>
      <c r="N9" s="65"/>
      <c r="O9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F9" sqref="F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37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DATE(2017,9,11)</f>
        <v>42989</v>
      </c>
      <c r="C2" s="46"/>
      <c r="D2" s="46">
        <f>SUM(B2+1)</f>
        <v>42990</v>
      </c>
      <c r="E2" s="46"/>
      <c r="F2" s="46">
        <f t="shared" ref="F2" si="0">SUM(D2+1)</f>
        <v>42991</v>
      </c>
      <c r="G2" s="46"/>
      <c r="H2" s="46">
        <f t="shared" ref="H2" si="1">SUM(F2+1)</f>
        <v>42992</v>
      </c>
      <c r="I2" s="46"/>
      <c r="J2" s="46">
        <f t="shared" ref="J2" si="2">SUM(H2+1)</f>
        <v>42993</v>
      </c>
      <c r="K2" s="46"/>
      <c r="L2" s="46">
        <f t="shared" ref="L2" si="3">SUM(J2+1)</f>
        <v>42994</v>
      </c>
      <c r="M2" s="46"/>
      <c r="N2" s="46">
        <f t="shared" ref="N2" si="4">SUM(L2+1)</f>
        <v>42995</v>
      </c>
      <c r="O2" s="46"/>
    </row>
    <row r="3" spans="1:15" ht="30" customHeight="1">
      <c r="A3" s="48"/>
      <c r="B3" s="45" t="s">
        <v>127</v>
      </c>
      <c r="C3" s="45" t="s">
        <v>3</v>
      </c>
      <c r="D3" s="45" t="s">
        <v>2</v>
      </c>
      <c r="E3" s="45" t="s">
        <v>3</v>
      </c>
      <c r="F3" s="45" t="s">
        <v>2</v>
      </c>
      <c r="G3" s="45" t="s">
        <v>3</v>
      </c>
      <c r="H3" s="45" t="s">
        <v>2</v>
      </c>
      <c r="I3" s="45" t="s">
        <v>3</v>
      </c>
      <c r="J3" s="45" t="s">
        <v>2</v>
      </c>
      <c r="K3" s="45" t="s">
        <v>3</v>
      </c>
      <c r="L3" s="45" t="s">
        <v>2</v>
      </c>
      <c r="M3" s="45" t="s">
        <v>3</v>
      </c>
      <c r="N3" s="45" t="s">
        <v>2</v>
      </c>
      <c r="O3" s="45" t="s">
        <v>3</v>
      </c>
    </row>
    <row r="4" spans="1:15" s="1" customFormat="1" ht="60" customHeight="1">
      <c r="A4" s="28" t="s">
        <v>61</v>
      </c>
      <c r="B4" s="28" t="s">
        <v>153</v>
      </c>
      <c r="C4" s="28" t="s">
        <v>153</v>
      </c>
      <c r="D4" s="28" t="s">
        <v>157</v>
      </c>
      <c r="E4" s="28" t="s">
        <v>158</v>
      </c>
      <c r="F4" s="28" t="s">
        <v>154</v>
      </c>
      <c r="G4" s="28" t="s">
        <v>154</v>
      </c>
      <c r="H4" s="28" t="s">
        <v>154</v>
      </c>
      <c r="I4" s="28" t="s">
        <v>154</v>
      </c>
      <c r="J4" s="28" t="s">
        <v>154</v>
      </c>
      <c r="K4" s="28" t="s">
        <v>154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38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42996</v>
      </c>
      <c r="C7" s="46"/>
      <c r="D7" s="46">
        <f t="shared" ref="D7" si="5">D2+7</f>
        <v>42997</v>
      </c>
      <c r="E7" s="46"/>
      <c r="F7" s="46">
        <f t="shared" ref="F7" si="6">F2+7</f>
        <v>42998</v>
      </c>
      <c r="G7" s="46"/>
      <c r="H7" s="46">
        <f t="shared" ref="H7" si="7">H2+7</f>
        <v>42999</v>
      </c>
      <c r="I7" s="46"/>
      <c r="J7" s="46">
        <f t="shared" ref="J7" si="8">J2+7</f>
        <v>43000</v>
      </c>
      <c r="K7" s="46"/>
      <c r="L7" s="46">
        <f t="shared" ref="L7" si="9">L2+7</f>
        <v>43001</v>
      </c>
      <c r="M7" s="46"/>
      <c r="N7" s="46">
        <f t="shared" ref="N7" si="10">N2+7</f>
        <v>43002</v>
      </c>
      <c r="O7" s="46"/>
    </row>
    <row r="8" spans="1:15" ht="30" customHeight="1">
      <c r="A8" s="48"/>
      <c r="B8" s="45" t="s">
        <v>2</v>
      </c>
      <c r="C8" s="45" t="s">
        <v>3</v>
      </c>
      <c r="D8" s="45" t="s">
        <v>2</v>
      </c>
      <c r="E8" s="45" t="s">
        <v>3</v>
      </c>
      <c r="F8" s="45" t="s">
        <v>2</v>
      </c>
      <c r="G8" s="45" t="s">
        <v>3</v>
      </c>
      <c r="H8" s="45" t="s">
        <v>2</v>
      </c>
      <c r="I8" s="45" t="s">
        <v>3</v>
      </c>
      <c r="J8" s="45" t="s">
        <v>2</v>
      </c>
      <c r="K8" s="45" t="s">
        <v>3</v>
      </c>
      <c r="L8" s="45" t="s">
        <v>2</v>
      </c>
      <c r="M8" s="45" t="s">
        <v>3</v>
      </c>
      <c r="N8" s="45" t="s">
        <v>2</v>
      </c>
      <c r="O8" s="45" t="s">
        <v>3</v>
      </c>
    </row>
    <row r="9" spans="1:15" s="1" customFormat="1" ht="60" customHeight="1">
      <c r="A9" s="28" t="s">
        <v>61</v>
      </c>
      <c r="B9" s="28" t="s">
        <v>155</v>
      </c>
      <c r="C9" s="28" t="s">
        <v>155</v>
      </c>
      <c r="D9" s="28" t="s">
        <v>155</v>
      </c>
      <c r="E9" s="28" t="s">
        <v>155</v>
      </c>
      <c r="F9" s="28" t="s">
        <v>156</v>
      </c>
      <c r="G9" s="28" t="s">
        <v>156</v>
      </c>
      <c r="H9" s="28" t="s">
        <v>156</v>
      </c>
      <c r="I9" s="28" t="s">
        <v>156</v>
      </c>
      <c r="J9" s="28" t="s">
        <v>156</v>
      </c>
      <c r="K9" s="28" t="s">
        <v>156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H4" sqref="H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35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DATE(2017,8,28)</f>
        <v>42975</v>
      </c>
      <c r="C2" s="46"/>
      <c r="D2" s="46">
        <f>SUM(B2+1)</f>
        <v>42976</v>
      </c>
      <c r="E2" s="46"/>
      <c r="F2" s="46">
        <f t="shared" ref="F2" si="0">SUM(D2+1)</f>
        <v>42977</v>
      </c>
      <c r="G2" s="46"/>
      <c r="H2" s="46">
        <f t="shared" ref="H2" si="1">SUM(F2+1)</f>
        <v>42978</v>
      </c>
      <c r="I2" s="46"/>
      <c r="J2" s="46">
        <f t="shared" ref="J2" si="2">SUM(H2+1)</f>
        <v>42979</v>
      </c>
      <c r="K2" s="46"/>
      <c r="L2" s="46">
        <f t="shared" ref="L2" si="3">SUM(J2+1)</f>
        <v>42980</v>
      </c>
      <c r="M2" s="46"/>
      <c r="N2" s="46">
        <f t="shared" ref="N2" si="4">SUM(L2+1)</f>
        <v>42981</v>
      </c>
      <c r="O2" s="46"/>
    </row>
    <row r="3" spans="1:15" ht="30" customHeight="1">
      <c r="A3" s="48"/>
      <c r="B3" s="44" t="s">
        <v>127</v>
      </c>
      <c r="C3" s="44" t="s">
        <v>3</v>
      </c>
      <c r="D3" s="44" t="s">
        <v>2</v>
      </c>
      <c r="E3" s="44" t="s">
        <v>3</v>
      </c>
      <c r="F3" s="44" t="s">
        <v>2</v>
      </c>
      <c r="G3" s="44" t="s">
        <v>3</v>
      </c>
      <c r="H3" s="44" t="s">
        <v>2</v>
      </c>
      <c r="I3" s="44" t="s">
        <v>3</v>
      </c>
      <c r="J3" s="44" t="s">
        <v>2</v>
      </c>
      <c r="K3" s="44" t="s">
        <v>3</v>
      </c>
      <c r="L3" s="44" t="s">
        <v>2</v>
      </c>
      <c r="M3" s="44" t="s">
        <v>3</v>
      </c>
      <c r="N3" s="44" t="s">
        <v>2</v>
      </c>
      <c r="O3" s="44" t="s">
        <v>3</v>
      </c>
    </row>
    <row r="4" spans="1:15" s="1" customFormat="1" ht="60" customHeight="1">
      <c r="A4" s="28" t="s">
        <v>61</v>
      </c>
      <c r="B4" s="28" t="s">
        <v>141</v>
      </c>
      <c r="C4" s="28" t="s">
        <v>142</v>
      </c>
      <c r="D4" s="28" t="s">
        <v>143</v>
      </c>
      <c r="E4" s="28" t="s">
        <v>147</v>
      </c>
      <c r="F4" s="28" t="s">
        <v>145</v>
      </c>
      <c r="G4" s="28" t="s">
        <v>144</v>
      </c>
      <c r="H4" s="28" t="s">
        <v>146</v>
      </c>
      <c r="I4" s="28" t="s">
        <v>148</v>
      </c>
      <c r="J4" s="28" t="s">
        <v>149</v>
      </c>
      <c r="K4" s="28" t="s">
        <v>150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36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42982</v>
      </c>
      <c r="C7" s="46"/>
      <c r="D7" s="46">
        <f t="shared" ref="D7" si="5">D2+7</f>
        <v>42983</v>
      </c>
      <c r="E7" s="46"/>
      <c r="F7" s="46">
        <f t="shared" ref="F7" si="6">F2+7</f>
        <v>42984</v>
      </c>
      <c r="G7" s="46"/>
      <c r="H7" s="46">
        <f t="shared" ref="H7" si="7">H2+7</f>
        <v>42985</v>
      </c>
      <c r="I7" s="46"/>
      <c r="J7" s="46">
        <f t="shared" ref="J7" si="8">J2+7</f>
        <v>42986</v>
      </c>
      <c r="K7" s="46"/>
      <c r="L7" s="46">
        <f t="shared" ref="L7" si="9">L2+7</f>
        <v>42987</v>
      </c>
      <c r="M7" s="46"/>
      <c r="N7" s="46">
        <f t="shared" ref="N7" si="10">N2+7</f>
        <v>42988</v>
      </c>
      <c r="O7" s="46"/>
    </row>
    <row r="8" spans="1:15" ht="30" customHeight="1">
      <c r="A8" s="48"/>
      <c r="B8" s="44" t="s">
        <v>2</v>
      </c>
      <c r="C8" s="44" t="s">
        <v>3</v>
      </c>
      <c r="D8" s="44" t="s">
        <v>2</v>
      </c>
      <c r="E8" s="44" t="s">
        <v>3</v>
      </c>
      <c r="F8" s="44" t="s">
        <v>2</v>
      </c>
      <c r="G8" s="44" t="s">
        <v>3</v>
      </c>
      <c r="H8" s="44" t="s">
        <v>2</v>
      </c>
      <c r="I8" s="44" t="s">
        <v>3</v>
      </c>
      <c r="J8" s="44" t="s">
        <v>2</v>
      </c>
      <c r="K8" s="44" t="s">
        <v>3</v>
      </c>
      <c r="L8" s="44" t="s">
        <v>2</v>
      </c>
      <c r="M8" s="44" t="s">
        <v>3</v>
      </c>
      <c r="N8" s="44" t="s">
        <v>2</v>
      </c>
      <c r="O8" s="44" t="s">
        <v>3</v>
      </c>
    </row>
    <row r="9" spans="1:15" s="1" customFormat="1" ht="60" customHeight="1">
      <c r="A9" s="28" t="s">
        <v>61</v>
      </c>
      <c r="B9" s="28" t="s">
        <v>152</v>
      </c>
      <c r="C9" s="28" t="s">
        <v>152</v>
      </c>
      <c r="D9" s="28" t="s">
        <v>152</v>
      </c>
      <c r="E9" s="28" t="s">
        <v>152</v>
      </c>
      <c r="F9" s="28" t="s">
        <v>152</v>
      </c>
      <c r="G9" s="28" t="s">
        <v>152</v>
      </c>
      <c r="H9" s="28" t="s">
        <v>151</v>
      </c>
      <c r="I9" s="28" t="s">
        <v>151</v>
      </c>
      <c r="J9" s="28" t="s">
        <v>151</v>
      </c>
      <c r="K9" s="28" t="s">
        <v>151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K9" activeCellId="1" sqref="J9 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DATE(2017,8,21)</f>
        <v>42968</v>
      </c>
      <c r="C2" s="46"/>
      <c r="D2" s="46">
        <f>SUM(B2+1)</f>
        <v>42969</v>
      </c>
      <c r="E2" s="46"/>
      <c r="F2" s="46">
        <f t="shared" ref="F2" si="0">SUM(D2+1)</f>
        <v>42970</v>
      </c>
      <c r="G2" s="46"/>
      <c r="H2" s="46">
        <f t="shared" ref="H2" si="1">SUM(F2+1)</f>
        <v>42971</v>
      </c>
      <c r="I2" s="46"/>
      <c r="J2" s="46">
        <f t="shared" ref="J2" si="2">SUM(H2+1)</f>
        <v>42972</v>
      </c>
      <c r="K2" s="46"/>
      <c r="L2" s="46">
        <f t="shared" ref="L2" si="3">SUM(J2+1)</f>
        <v>42973</v>
      </c>
      <c r="M2" s="46"/>
      <c r="N2" s="46">
        <f t="shared" ref="N2" si="4">SUM(L2+1)</f>
        <v>42974</v>
      </c>
      <c r="O2" s="46"/>
    </row>
    <row r="3" spans="1:15" ht="30" customHeight="1">
      <c r="A3" s="48"/>
      <c r="B3" s="43" t="s">
        <v>127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61</v>
      </c>
      <c r="B4" s="28" t="s">
        <v>128</v>
      </c>
      <c r="C4" s="28" t="s">
        <v>129</v>
      </c>
      <c r="D4" s="28" t="s">
        <v>131</v>
      </c>
      <c r="E4" s="28" t="s">
        <v>130</v>
      </c>
      <c r="F4" s="28" t="s">
        <v>132</v>
      </c>
      <c r="G4" s="28" t="s">
        <v>132</v>
      </c>
      <c r="H4" s="28" t="s">
        <v>133</v>
      </c>
      <c r="I4" s="28" t="s">
        <v>134</v>
      </c>
      <c r="J4" s="28" t="s">
        <v>135</v>
      </c>
      <c r="K4" s="28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42975</v>
      </c>
      <c r="C7" s="46"/>
      <c r="D7" s="46">
        <f t="shared" ref="D7" si="5">D2+7</f>
        <v>42976</v>
      </c>
      <c r="E7" s="46"/>
      <c r="F7" s="46">
        <f t="shared" ref="F7" si="6">F2+7</f>
        <v>42977</v>
      </c>
      <c r="G7" s="46"/>
      <c r="H7" s="46">
        <f t="shared" ref="H7" si="7">H2+7</f>
        <v>42978</v>
      </c>
      <c r="I7" s="46"/>
      <c r="J7" s="46">
        <f t="shared" ref="J7" si="8">J2+7</f>
        <v>42979</v>
      </c>
      <c r="K7" s="46"/>
      <c r="L7" s="46">
        <f t="shared" ref="L7" si="9">L2+7</f>
        <v>42980</v>
      </c>
      <c r="M7" s="46"/>
      <c r="N7" s="46">
        <f t="shared" ref="N7" si="10">N2+7</f>
        <v>42981</v>
      </c>
      <c r="O7" s="46"/>
    </row>
    <row r="8" spans="1:15" ht="30" customHeight="1">
      <c r="A8" s="48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1" customFormat="1" ht="60" customHeight="1">
      <c r="A9" s="28" t="s">
        <v>61</v>
      </c>
      <c r="B9" s="28" t="s">
        <v>137</v>
      </c>
      <c r="C9" s="28" t="s">
        <v>138</v>
      </c>
      <c r="D9" s="28" t="s">
        <v>139</v>
      </c>
      <c r="E9" s="28" t="s">
        <v>139</v>
      </c>
      <c r="F9" s="28" t="s">
        <v>139</v>
      </c>
      <c r="G9" s="28" t="s">
        <v>139</v>
      </c>
      <c r="H9" s="28" t="s">
        <v>139</v>
      </c>
      <c r="I9" s="28" t="s">
        <v>139</v>
      </c>
      <c r="J9" s="28" t="s">
        <v>140</v>
      </c>
      <c r="K9" s="28" t="s">
        <v>140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DATE(2017,8,14)</f>
        <v>42961</v>
      </c>
      <c r="C2" s="46"/>
      <c r="D2" s="46">
        <f>SUM(B2+1)</f>
        <v>42962</v>
      </c>
      <c r="E2" s="46"/>
      <c r="F2" s="46">
        <f t="shared" ref="F2" si="0">SUM(D2+1)</f>
        <v>42963</v>
      </c>
      <c r="G2" s="46"/>
      <c r="H2" s="46">
        <f t="shared" ref="H2" si="1">SUM(F2+1)</f>
        <v>42964</v>
      </c>
      <c r="I2" s="46"/>
      <c r="J2" s="46">
        <f t="shared" ref="J2" si="2">SUM(H2+1)</f>
        <v>42965</v>
      </c>
      <c r="K2" s="46"/>
      <c r="L2" s="46">
        <f t="shared" ref="L2" si="3">SUM(J2+1)</f>
        <v>42966</v>
      </c>
      <c r="M2" s="46"/>
      <c r="N2" s="46">
        <f t="shared" ref="N2" si="4">SUM(L2+1)</f>
        <v>42967</v>
      </c>
      <c r="O2" s="46"/>
    </row>
    <row r="3" spans="1:15" ht="30" customHeight="1">
      <c r="A3" s="48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61</v>
      </c>
      <c r="B4" s="28" t="s">
        <v>123</v>
      </c>
      <c r="C4" s="28" t="s">
        <v>123</v>
      </c>
      <c r="D4" s="28" t="s">
        <v>123</v>
      </c>
      <c r="E4" s="28" t="s">
        <v>124</v>
      </c>
      <c r="F4" s="28" t="s">
        <v>125</v>
      </c>
      <c r="G4" s="28" t="s">
        <v>125</v>
      </c>
      <c r="H4" s="28" t="s">
        <v>125</v>
      </c>
      <c r="I4" s="28" t="s">
        <v>125</v>
      </c>
      <c r="J4" s="28" t="s">
        <v>125</v>
      </c>
      <c r="K4" s="28" t="s">
        <v>125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42968</v>
      </c>
      <c r="C7" s="46"/>
      <c r="D7" s="46">
        <f t="shared" ref="D7" si="5">D2+7</f>
        <v>42969</v>
      </c>
      <c r="E7" s="46"/>
      <c r="F7" s="46">
        <f t="shared" ref="F7" si="6">F2+7</f>
        <v>42970</v>
      </c>
      <c r="G7" s="46"/>
      <c r="H7" s="46">
        <f t="shared" ref="H7" si="7">H2+7</f>
        <v>42971</v>
      </c>
      <c r="I7" s="46"/>
      <c r="J7" s="46">
        <f t="shared" ref="J7" si="8">J2+7</f>
        <v>42972</v>
      </c>
      <c r="K7" s="46"/>
      <c r="L7" s="46">
        <f t="shared" ref="L7" si="9">L2+7</f>
        <v>42973</v>
      </c>
      <c r="M7" s="46"/>
      <c r="N7" s="46">
        <f t="shared" ref="N7" si="10">N2+7</f>
        <v>42974</v>
      </c>
      <c r="O7" s="46"/>
    </row>
    <row r="8" spans="1:15" ht="30" customHeight="1">
      <c r="A8" s="48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1" customFormat="1" ht="60" customHeight="1">
      <c r="A9" s="28" t="s">
        <v>61</v>
      </c>
      <c r="B9" s="28" t="s">
        <v>126</v>
      </c>
      <c r="C9" s="28" t="s">
        <v>126</v>
      </c>
      <c r="D9" s="28" t="s">
        <v>126</v>
      </c>
      <c r="E9" s="28" t="s">
        <v>126</v>
      </c>
      <c r="F9" s="28" t="s">
        <v>126</v>
      </c>
      <c r="G9" s="28" t="s">
        <v>126</v>
      </c>
      <c r="H9" s="28" t="s">
        <v>126</v>
      </c>
      <c r="I9" s="28" t="s">
        <v>126</v>
      </c>
      <c r="J9" s="28" t="s">
        <v>126</v>
      </c>
      <c r="K9" s="28" t="s">
        <v>126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DATE(2017,8,7)</f>
        <v>42954</v>
      </c>
      <c r="C2" s="46"/>
      <c r="D2" s="46">
        <f>SUM(B2+1)</f>
        <v>42955</v>
      </c>
      <c r="E2" s="46"/>
      <c r="F2" s="46">
        <f t="shared" ref="F2" si="0">SUM(D2+1)</f>
        <v>42956</v>
      </c>
      <c r="G2" s="46"/>
      <c r="H2" s="46">
        <f t="shared" ref="H2" si="1">SUM(F2+1)</f>
        <v>42957</v>
      </c>
      <c r="I2" s="46"/>
      <c r="J2" s="46">
        <f t="shared" ref="J2" si="2">SUM(H2+1)</f>
        <v>42958</v>
      </c>
      <c r="K2" s="46"/>
      <c r="L2" s="46">
        <f t="shared" ref="L2" si="3">SUM(J2+1)</f>
        <v>42959</v>
      </c>
      <c r="M2" s="46"/>
      <c r="N2" s="46">
        <f t="shared" ref="N2" si="4">SUM(L2+1)</f>
        <v>42960</v>
      </c>
      <c r="O2" s="46"/>
    </row>
    <row r="3" spans="1:15" ht="30" customHeight="1">
      <c r="A3" s="48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61</v>
      </c>
      <c r="B4" s="28" t="s">
        <v>118</v>
      </c>
      <c r="C4" s="28" t="s">
        <v>118</v>
      </c>
      <c r="D4" s="28" t="s">
        <v>117</v>
      </c>
      <c r="E4" s="28" t="s">
        <v>117</v>
      </c>
      <c r="F4" s="28" t="s">
        <v>121</v>
      </c>
      <c r="G4" s="28" t="s">
        <v>119</v>
      </c>
      <c r="H4" s="28" t="s">
        <v>117</v>
      </c>
      <c r="I4" s="28" t="s">
        <v>119</v>
      </c>
      <c r="J4" s="28" t="s">
        <v>120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42961</v>
      </c>
      <c r="C7" s="46"/>
      <c r="D7" s="46">
        <f t="shared" ref="D7" si="5">D2+7</f>
        <v>42962</v>
      </c>
      <c r="E7" s="46"/>
      <c r="F7" s="46">
        <f t="shared" ref="F7" si="6">F2+7</f>
        <v>42963</v>
      </c>
      <c r="G7" s="46"/>
      <c r="H7" s="46">
        <f t="shared" ref="H7" si="7">H2+7</f>
        <v>42964</v>
      </c>
      <c r="I7" s="46"/>
      <c r="J7" s="46">
        <f t="shared" ref="J7" si="8">J2+7</f>
        <v>42965</v>
      </c>
      <c r="K7" s="46"/>
      <c r="L7" s="46">
        <f t="shared" ref="L7" si="9">L2+7</f>
        <v>42966</v>
      </c>
      <c r="M7" s="46"/>
      <c r="N7" s="46">
        <f t="shared" ref="N7" si="10">N2+7</f>
        <v>42967</v>
      </c>
      <c r="O7" s="46"/>
    </row>
    <row r="8" spans="1:15" ht="30" customHeight="1">
      <c r="A8" s="48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1" customFormat="1" ht="60" customHeight="1">
      <c r="A9" s="28" t="s">
        <v>61</v>
      </c>
      <c r="B9" s="28" t="s">
        <v>122</v>
      </c>
      <c r="C9" s="28" t="s">
        <v>122</v>
      </c>
      <c r="D9" s="28" t="s">
        <v>122</v>
      </c>
      <c r="E9" s="28" t="s">
        <v>122</v>
      </c>
      <c r="F9" s="28" t="s">
        <v>122</v>
      </c>
      <c r="G9" s="28" t="s">
        <v>122</v>
      </c>
      <c r="H9" s="28" t="s">
        <v>122</v>
      </c>
      <c r="I9" s="28" t="s">
        <v>122</v>
      </c>
      <c r="J9" s="28" t="s">
        <v>122</v>
      </c>
      <c r="K9" s="28" t="s">
        <v>122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4" sqref="B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31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DATE(2017,7,31)</f>
        <v>42947</v>
      </c>
      <c r="C2" s="46"/>
      <c r="D2" s="46">
        <f>SUM(B2+1)</f>
        <v>42948</v>
      </c>
      <c r="E2" s="46"/>
      <c r="F2" s="46">
        <f t="shared" ref="F2" si="0">SUM(D2+1)</f>
        <v>42949</v>
      </c>
      <c r="G2" s="46"/>
      <c r="H2" s="46">
        <f t="shared" ref="H2" si="1">SUM(F2+1)</f>
        <v>42950</v>
      </c>
      <c r="I2" s="46"/>
      <c r="J2" s="46">
        <f t="shared" ref="J2" si="2">SUM(H2+1)</f>
        <v>42951</v>
      </c>
      <c r="K2" s="46"/>
      <c r="L2" s="46">
        <f t="shared" ref="L2" si="3">SUM(J2+1)</f>
        <v>42952</v>
      </c>
      <c r="M2" s="46"/>
      <c r="N2" s="46">
        <f t="shared" ref="N2" si="4">SUM(L2+1)</f>
        <v>42953</v>
      </c>
      <c r="O2" s="46"/>
    </row>
    <row r="3" spans="1:15" ht="30" customHeight="1">
      <c r="A3" s="48"/>
      <c r="B3" s="40" t="s">
        <v>2</v>
      </c>
      <c r="C3" s="40" t="s">
        <v>3</v>
      </c>
      <c r="D3" s="40" t="s">
        <v>2</v>
      </c>
      <c r="E3" s="40" t="s">
        <v>3</v>
      </c>
      <c r="F3" s="40" t="s">
        <v>2</v>
      </c>
      <c r="G3" s="40" t="s">
        <v>3</v>
      </c>
      <c r="H3" s="40" t="s">
        <v>2</v>
      </c>
      <c r="I3" s="40" t="s">
        <v>3</v>
      </c>
      <c r="J3" s="40" t="s">
        <v>2</v>
      </c>
      <c r="K3" s="40" t="s">
        <v>3</v>
      </c>
      <c r="L3" s="40" t="s">
        <v>2</v>
      </c>
      <c r="M3" s="40" t="s">
        <v>3</v>
      </c>
      <c r="N3" s="40" t="s">
        <v>2</v>
      </c>
      <c r="O3" s="40" t="s">
        <v>3</v>
      </c>
    </row>
    <row r="4" spans="1:15" s="1" customFormat="1" ht="60" customHeight="1">
      <c r="A4" s="28" t="s">
        <v>61</v>
      </c>
      <c r="B4" s="28" t="s">
        <v>110</v>
      </c>
      <c r="C4" s="28" t="s">
        <v>110</v>
      </c>
      <c r="D4" s="28" t="s">
        <v>110</v>
      </c>
      <c r="E4" s="28" t="s">
        <v>111</v>
      </c>
      <c r="F4" s="28" t="s">
        <v>110</v>
      </c>
      <c r="G4" s="28" t="s">
        <v>112</v>
      </c>
      <c r="H4" s="28" t="s">
        <v>113</v>
      </c>
      <c r="I4" s="28" t="s">
        <v>113</v>
      </c>
      <c r="J4" s="28" t="s">
        <v>113</v>
      </c>
      <c r="K4" s="28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32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42954</v>
      </c>
      <c r="C7" s="46"/>
      <c r="D7" s="46">
        <f t="shared" ref="D7" si="5">D2+7</f>
        <v>42955</v>
      </c>
      <c r="E7" s="46"/>
      <c r="F7" s="46">
        <f t="shared" ref="F7" si="6">F2+7</f>
        <v>42956</v>
      </c>
      <c r="G7" s="46"/>
      <c r="H7" s="46">
        <f t="shared" ref="H7" si="7">H2+7</f>
        <v>42957</v>
      </c>
      <c r="I7" s="46"/>
      <c r="J7" s="46">
        <f t="shared" ref="J7" si="8">J2+7</f>
        <v>42958</v>
      </c>
      <c r="K7" s="46"/>
      <c r="L7" s="46">
        <f t="shared" ref="L7" si="9">L2+7</f>
        <v>42959</v>
      </c>
      <c r="M7" s="46"/>
      <c r="N7" s="46">
        <f t="shared" ref="N7" si="10">N2+7</f>
        <v>42960</v>
      </c>
      <c r="O7" s="46"/>
    </row>
    <row r="8" spans="1:15" ht="30" customHeight="1">
      <c r="A8" s="48"/>
      <c r="B8" s="40" t="s">
        <v>2</v>
      </c>
      <c r="C8" s="40" t="s">
        <v>3</v>
      </c>
      <c r="D8" s="40" t="s">
        <v>2</v>
      </c>
      <c r="E8" s="40" t="s">
        <v>3</v>
      </c>
      <c r="F8" s="40" t="s">
        <v>2</v>
      </c>
      <c r="G8" s="40" t="s">
        <v>3</v>
      </c>
      <c r="H8" s="40" t="s">
        <v>2</v>
      </c>
      <c r="I8" s="40" t="s">
        <v>3</v>
      </c>
      <c r="J8" s="40" t="s">
        <v>2</v>
      </c>
      <c r="K8" s="40" t="s">
        <v>3</v>
      </c>
      <c r="L8" s="40" t="s">
        <v>2</v>
      </c>
      <c r="M8" s="40" t="s">
        <v>3</v>
      </c>
      <c r="N8" s="40" t="s">
        <v>2</v>
      </c>
      <c r="O8" s="40" t="s">
        <v>3</v>
      </c>
    </row>
    <row r="9" spans="1:15" s="1" customFormat="1" ht="60" customHeight="1">
      <c r="A9" s="28" t="s">
        <v>61</v>
      </c>
      <c r="B9" s="28" t="s">
        <v>114</v>
      </c>
      <c r="C9" s="28" t="s">
        <v>115</v>
      </c>
      <c r="D9" s="28" t="s">
        <v>116</v>
      </c>
      <c r="E9" s="28" t="s">
        <v>116</v>
      </c>
      <c r="F9" s="28" t="s">
        <v>116</v>
      </c>
      <c r="G9" s="28" t="s">
        <v>116</v>
      </c>
      <c r="H9" s="28" t="s">
        <v>116</v>
      </c>
      <c r="I9" s="28" t="s">
        <v>116</v>
      </c>
      <c r="J9" s="28" t="s">
        <v>116</v>
      </c>
      <c r="K9" s="28" t="s">
        <v>116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activeCell="B9" sqref="B9:K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7" t="s">
        <v>57</v>
      </c>
      <c r="B1" s="47"/>
      <c r="C1" s="47"/>
      <c r="D1" s="47"/>
      <c r="E1" s="47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8" t="s">
        <v>59</v>
      </c>
      <c r="B2" s="46">
        <f>DATE(2017,7,24)</f>
        <v>42940</v>
      </c>
      <c r="C2" s="46"/>
      <c r="D2" s="46">
        <f>SUM(B2+1)</f>
        <v>42941</v>
      </c>
      <c r="E2" s="46"/>
      <c r="F2" s="46">
        <f t="shared" ref="F2" si="0">SUM(D2+1)</f>
        <v>42942</v>
      </c>
      <c r="G2" s="46"/>
      <c r="H2" s="46">
        <f t="shared" ref="H2" si="1">SUM(F2+1)</f>
        <v>42943</v>
      </c>
      <c r="I2" s="46"/>
      <c r="J2" s="46">
        <f t="shared" ref="J2" si="2">SUM(H2+1)</f>
        <v>42944</v>
      </c>
      <c r="K2" s="46"/>
      <c r="L2" s="46">
        <f t="shared" ref="L2" si="3">SUM(J2+1)</f>
        <v>42945</v>
      </c>
      <c r="M2" s="46"/>
      <c r="N2" s="46">
        <f t="shared" ref="N2" si="4">SUM(L2+1)</f>
        <v>42946</v>
      </c>
      <c r="O2" s="46"/>
    </row>
    <row r="3" spans="1:15" ht="30" customHeight="1">
      <c r="A3" s="48"/>
      <c r="B3" s="39" t="s">
        <v>2</v>
      </c>
      <c r="C3" s="39" t="s">
        <v>3</v>
      </c>
      <c r="D3" s="39" t="s">
        <v>2</v>
      </c>
      <c r="E3" s="39" t="s">
        <v>3</v>
      </c>
      <c r="F3" s="39" t="s">
        <v>2</v>
      </c>
      <c r="G3" s="39" t="s">
        <v>3</v>
      </c>
      <c r="H3" s="39" t="s">
        <v>2</v>
      </c>
      <c r="I3" s="39" t="s">
        <v>3</v>
      </c>
      <c r="J3" s="39" t="s">
        <v>2</v>
      </c>
      <c r="K3" s="39" t="s">
        <v>3</v>
      </c>
      <c r="L3" s="39" t="s">
        <v>2</v>
      </c>
      <c r="M3" s="39" t="s">
        <v>3</v>
      </c>
      <c r="N3" s="39" t="s">
        <v>2</v>
      </c>
      <c r="O3" s="39" t="s">
        <v>3</v>
      </c>
    </row>
    <row r="4" spans="1:15" s="1" customFormat="1" ht="60" customHeight="1">
      <c r="A4" s="28" t="s">
        <v>61</v>
      </c>
      <c r="B4" s="28" t="s">
        <v>106</v>
      </c>
      <c r="C4" s="28" t="s">
        <v>106</v>
      </c>
      <c r="D4" s="28" t="s">
        <v>108</v>
      </c>
      <c r="E4" s="28" t="s">
        <v>107</v>
      </c>
      <c r="F4" s="28" t="s">
        <v>107</v>
      </c>
      <c r="G4" s="28" t="s">
        <v>107</v>
      </c>
      <c r="H4" s="28" t="s">
        <v>107</v>
      </c>
      <c r="I4" s="28" t="s">
        <v>107</v>
      </c>
      <c r="J4" s="28" t="s">
        <v>107</v>
      </c>
      <c r="K4" s="28" t="s">
        <v>107</v>
      </c>
      <c r="L4" s="28"/>
      <c r="M4" s="28"/>
      <c r="N4" s="28"/>
      <c r="O4" s="28"/>
    </row>
    <row r="5" spans="1:15" ht="24" customHeight="1"/>
    <row r="6" spans="1:15" ht="33.75" customHeight="1">
      <c r="A6" s="47" t="s">
        <v>57</v>
      </c>
      <c r="B6" s="47"/>
      <c r="C6" s="47"/>
      <c r="D6" s="47"/>
      <c r="E6" s="47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8" t="s">
        <v>59</v>
      </c>
      <c r="B7" s="46">
        <f>B2+7</f>
        <v>42947</v>
      </c>
      <c r="C7" s="46"/>
      <c r="D7" s="46">
        <f t="shared" ref="D7" si="5">D2+7</f>
        <v>42948</v>
      </c>
      <c r="E7" s="46"/>
      <c r="F7" s="46">
        <f t="shared" ref="F7" si="6">F2+7</f>
        <v>42949</v>
      </c>
      <c r="G7" s="46"/>
      <c r="H7" s="46">
        <f t="shared" ref="H7" si="7">H2+7</f>
        <v>42950</v>
      </c>
      <c r="I7" s="46"/>
      <c r="J7" s="46">
        <f t="shared" ref="J7" si="8">J2+7</f>
        <v>42951</v>
      </c>
      <c r="K7" s="46"/>
      <c r="L7" s="46">
        <f t="shared" ref="L7" si="9">L2+7</f>
        <v>42952</v>
      </c>
      <c r="M7" s="46"/>
      <c r="N7" s="46">
        <f t="shared" ref="N7" si="10">N2+7</f>
        <v>42953</v>
      </c>
      <c r="O7" s="46"/>
    </row>
    <row r="8" spans="1:15" ht="30" customHeight="1">
      <c r="A8" s="48"/>
      <c r="B8" s="39" t="s">
        <v>2</v>
      </c>
      <c r="C8" s="39" t="s">
        <v>3</v>
      </c>
      <c r="D8" s="39" t="s">
        <v>2</v>
      </c>
      <c r="E8" s="39" t="s">
        <v>3</v>
      </c>
      <c r="F8" s="39" t="s">
        <v>2</v>
      </c>
      <c r="G8" s="39" t="s">
        <v>3</v>
      </c>
      <c r="H8" s="39" t="s">
        <v>2</v>
      </c>
      <c r="I8" s="39" t="s">
        <v>3</v>
      </c>
      <c r="J8" s="39" t="s">
        <v>2</v>
      </c>
      <c r="K8" s="39" t="s">
        <v>3</v>
      </c>
      <c r="L8" s="39" t="s">
        <v>2</v>
      </c>
      <c r="M8" s="39" t="s">
        <v>3</v>
      </c>
      <c r="N8" s="39" t="s">
        <v>2</v>
      </c>
      <c r="O8" s="39" t="s">
        <v>3</v>
      </c>
    </row>
    <row r="9" spans="1:15" s="1" customFormat="1" ht="60" customHeight="1">
      <c r="A9" s="28" t="s">
        <v>61</v>
      </c>
      <c r="B9" s="28" t="s">
        <v>109</v>
      </c>
      <c r="C9" s="28" t="s">
        <v>109</v>
      </c>
      <c r="D9" s="28" t="s">
        <v>109</v>
      </c>
      <c r="E9" s="28" t="s">
        <v>109</v>
      </c>
      <c r="F9" s="28" t="s">
        <v>109</v>
      </c>
      <c r="G9" s="28" t="s">
        <v>109</v>
      </c>
      <c r="H9" s="28" t="s">
        <v>109</v>
      </c>
      <c r="I9" s="28" t="s">
        <v>109</v>
      </c>
      <c r="J9" s="28" t="s">
        <v>109</v>
      </c>
      <c r="K9" s="28" t="s">
        <v>109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Week 38-40</vt:lpstr>
      <vt:lpstr>Week 37-38</vt:lpstr>
      <vt:lpstr>Week 36-37</vt:lpstr>
      <vt:lpstr>Week 35-36</vt:lpstr>
      <vt:lpstr>Week 34-35</vt:lpstr>
      <vt:lpstr>Week 33-34</vt:lpstr>
      <vt:lpstr>Week 32-33</vt:lpstr>
      <vt:lpstr>Week 31-32</vt:lpstr>
      <vt:lpstr>Week 30-31</vt:lpstr>
      <vt:lpstr>Week 29-30</vt:lpstr>
      <vt:lpstr>Week 28-29</vt:lpstr>
      <vt:lpstr>Week 27-28</vt:lpstr>
      <vt:lpstr>Week 26-27</vt:lpstr>
      <vt:lpstr>Week 25-26</vt:lpstr>
      <vt:lpstr>Week 24-25</vt:lpstr>
      <vt:lpstr>Week 23-24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achick</cp:lastModifiedBy>
  <cp:lastPrinted>2016-10-25T06:48:00Z</cp:lastPrinted>
  <dcterms:created xsi:type="dcterms:W3CDTF">2015-07-29T00:45:00Z</dcterms:created>
  <dcterms:modified xsi:type="dcterms:W3CDTF">2017-09-29T06:17:38Z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