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6" r:id="rId1"/>
    <sheet name="Week30 - 31" sheetId="15" r:id="rId2"/>
    <sheet name="Week28 - 29" sheetId="14" r:id="rId3"/>
    <sheet name="Week26 - 27" sheetId="13" r:id="rId4"/>
    <sheet name="Week24 - 25" sheetId="12" r:id="rId5"/>
    <sheet name="Week 22 - 23" sheetId="10" r:id="rId6"/>
    <sheet name="DataSource" sheetId="11" r:id="rId7"/>
    <sheet name="Week 12-13" sheetId="5" r:id="rId8"/>
    <sheet name="Week 14-15" sheetId="6" r:id="rId9"/>
    <sheet name="Week 16-17" sheetId="7" r:id="rId10"/>
    <sheet name="Week 18-19" sheetId="8" r:id="rId11"/>
    <sheet name="Week 20-21" sheetId="9" r:id="rId12"/>
  </sheets>
  <definedNames>
    <definedName name="_xlnm.Print_Area" localSheetId="0">newest!$B$2:$E$39</definedName>
    <definedName name="_xlnm.Print_Area" localSheetId="7">'Week 12-13'!$B$2:$E$39</definedName>
    <definedName name="_xlnm.Print_Area" localSheetId="8">'Week 14-15'!$B$2:$E$39</definedName>
    <definedName name="_xlnm.Print_Area" localSheetId="9">'Week 16-17'!$B$2:$E$39</definedName>
    <definedName name="_xlnm.Print_Area" localSheetId="10">'Week 18-19'!$B$2:$E$39</definedName>
    <definedName name="_xlnm.Print_Area" localSheetId="11">'Week 20-21'!$B$2:$E$39</definedName>
    <definedName name="_xlnm.Print_Area" localSheetId="5">'Week 22 - 23'!$B$2:$E$39</definedName>
    <definedName name="_xlnm.Print_Area" localSheetId="4">'Week24 - 25'!$B$2:$E$39</definedName>
    <definedName name="_xlnm.Print_Area" localSheetId="3">'Week26 - 27'!$B$2:$E$39</definedName>
    <definedName name="_xlnm.Print_Area" localSheetId="2">'Week28 - 29'!$B$2:$E$39</definedName>
    <definedName name="_xlnm.Print_Area" localSheetId="1">'Week30 - 31'!$B$2:$E$39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6" l="1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B11" i="16" l="1"/>
  <c r="B17" i="16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B16" i="16" l="1"/>
  <c r="B22" i="16"/>
  <c r="B6" i="15"/>
  <c r="B11" i="15"/>
  <c r="B17" i="15"/>
  <c r="C41" i="14"/>
  <c r="B7" i="14"/>
  <c r="B12" i="14" s="1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B21" i="16" l="1"/>
  <c r="B27" i="16"/>
  <c r="B16" i="15"/>
  <c r="B22" i="15"/>
  <c r="B6" i="14"/>
  <c r="B11" i="14"/>
  <c r="B17" i="14"/>
  <c r="F3" i="13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26" i="16" l="1"/>
  <c r="B32" i="16"/>
  <c r="B21" i="15"/>
  <c r="B27" i="15"/>
  <c r="B16" i="14"/>
  <c r="B22" i="14"/>
  <c r="B6" i="13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31" i="16" l="1"/>
  <c r="B37" i="16"/>
  <c r="B26" i="15"/>
  <c r="B32" i="15"/>
  <c r="B21" i="14"/>
  <c r="B27" i="14"/>
  <c r="B16" i="13"/>
  <c r="B22" i="13"/>
  <c r="B12" i="12"/>
  <c r="B7" i="10"/>
  <c r="E3" i="10"/>
  <c r="E2" i="10"/>
  <c r="B44" i="16" l="1"/>
  <c r="B36" i="16"/>
  <c r="B31" i="15"/>
  <c r="B37" i="15"/>
  <c r="B26" i="14"/>
  <c r="B32" i="14"/>
  <c r="B21" i="13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43" i="16" l="1"/>
  <c r="B49" i="16"/>
  <c r="B44" i="15"/>
  <c r="B36" i="15"/>
  <c r="B31" i="14"/>
  <c r="B37" i="14"/>
  <c r="B26" i="13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54" i="16" l="1"/>
  <c r="B48" i="16"/>
  <c r="B43" i="15"/>
  <c r="B49" i="15"/>
  <c r="B44" i="14"/>
  <c r="B36" i="14"/>
  <c r="B37" i="13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53" i="16" l="1"/>
  <c r="B59" i="16"/>
  <c r="B54" i="15"/>
  <c r="B48" i="15"/>
  <c r="B43" i="14"/>
  <c r="B49" i="14"/>
  <c r="B44" i="13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64" i="16" l="1"/>
  <c r="B58" i="16"/>
  <c r="B53" i="15"/>
  <c r="B59" i="15"/>
  <c r="B54" i="14"/>
  <c r="B48" i="14"/>
  <c r="B43" i="13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63" i="16" l="1"/>
  <c r="B69" i="16"/>
  <c r="B64" i="15"/>
  <c r="B58" i="15"/>
  <c r="B53" i="14"/>
  <c r="B59" i="14"/>
  <c r="B54" i="13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74" i="16" l="1"/>
  <c r="B73" i="16" s="1"/>
  <c r="B68" i="16"/>
  <c r="B63" i="15"/>
  <c r="B69" i="15"/>
  <c r="B64" i="14"/>
  <c r="B58" i="14"/>
  <c r="B53" i="13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74" i="15" l="1"/>
  <c r="B73" i="15" s="1"/>
  <c r="B68" i="15"/>
  <c r="B63" i="14"/>
  <c r="B69" i="14"/>
  <c r="B64" i="13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74" i="14" l="1"/>
  <c r="B73" i="14" s="1"/>
  <c r="B68" i="14"/>
  <c r="B63" i="13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<sst xmlns="http://schemas.openxmlformats.org/spreadsheetml/2006/main" count="772" uniqueCount="100">
  <si>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</si>
  <si>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</si>
  <si>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</si>
  <si>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</si>
  <si>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</si>
  <si>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</si>
  <si>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</si>
  <si>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</si>
  <si>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</si>
  <si>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</si>
  <si>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</si>
  <si>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</si>
  <si>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</si>
  <si>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</si>
  <si>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</si>
  <si>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</si>
  <si>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</si>
  <si>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</si>
  <si>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</si>
  <si>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</si>
  <si>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</si>
  <si>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</si>
  <si>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</si>
  <si>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</si>
  <si>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</si>
  <si>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</si>
  <si>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</si>
  <si>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</si>
  <si>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</si>
  <si>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</si>
  <si>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</si>
  <si>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</si>
  <si>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</si>
  <si>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</si>
  <si>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</si>
  <si>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</si>
  <si>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</si>
  <si>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</si>
  <si>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</si>
  <si>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</si>
  <si>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</si>
  <si>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</si>
  <si>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</si>
  <si>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</si>
  <si>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</si>
  <si>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</si>
  <si>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</si>
  <si>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</si>
  <si>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</si>
  <si>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</si>
  <si>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</si>
  <si>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</si>
  <si>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</si>
  <si>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</si>
  <si>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</si>
  <si>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</si>
  <si>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</si>
  <si>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</si>
  <si>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</si>
  <si>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</si>
  <si>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</si>
  <si>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</si>
  <si>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</si>
  <si>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</si>
  <si>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</si>
  <si>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</si>
  <si>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</si>
  <si>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</si>
  <si>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</si>
  <si>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</si>
  <si>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</si>
  <si>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</si>
  <si>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</si>
  <si>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</si>
  <si>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</si>
  <si>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</si>
  <si>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</si>
  <si>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</si>
  <si>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</si>
  <si>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</si>
  <si>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</si>
  <si>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</si>
  <si>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</si>
  <si>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</si>
  <si>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</si>
  <si>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</si>
  <si>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</si>
  <si>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</si>
  <si>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</si>
  <si>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</si>
  <si>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</si>
  <si>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</si>
  <si>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</si>
  <si>
    <t>深圳万科集团可信电子签名平台售前项目</t>
    <phoneticPr fontId="19" type="noConversion"/>
  </si>
  <si>
    <t>年中汇报</t>
    <phoneticPr fontId="19" type="noConversion"/>
  </si>
  <si>
    <t>贵阳银行PPT、北京朝阳区法院交流准备；</t>
    <phoneticPr fontId="19" type="noConversion"/>
  </si>
  <si>
    <t>产品规划</t>
    <phoneticPr fontId="19" type="noConversion"/>
  </si>
  <si>
    <t>大众汽车消费金融司法交流</t>
    <phoneticPr fontId="19" type="noConversion"/>
  </si>
  <si>
    <t>产品规划</t>
    <phoneticPr fontId="19" type="noConversion"/>
  </si>
  <si>
    <t>普天智慧社区无纸化交流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</si>
</sst>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69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42947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42947</v>
      </c>
      <c r="D3" s="13"/>
      <c r="E3" s="14">
        <f>1+INT((C3-DATE(YEAR(C3+4-WEEKDAY(C3+6)),1,5)+WEEKDAY(DATE(YEAR(C3+4-WEEKDAY(C3+6)),1,3)))/7)</f>
        <v>31</v>
      </c>
      <c r="F3" s="66">
        <f>2+INT((C3-DATE(YEAR(C3+4-WEEKDAY(C3+6)),1,5)+WEEKDAY(DATE(YEAR(C3+4-WEEKDAY(C3+6)),1,3)))/7)</f>
        <v>32</v>
      </c>
      <c r="G3" s="11"/>
      <c r="H3" s="16" t="s">
        <v>6</v>
      </c>
      <c r="I3" s="44">
        <v>8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42948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42947</v>
      </c>
      <c r="C6" s="61" t="s">
        <v>87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>
        <f>IF(H6="",IF(WEEKDAY(G4,1)=MOD(1+1,7)+1,G4,""),H6+1)</f>
        <v>42948</v>
      </c>
      <c r="J6" s="24">
        <f>IF(I6="",IF(WEEKDAY(G4,1)=MOD(1+2,7)+1,G4,""),I6+1)</f>
        <v>42949</v>
      </c>
      <c r="K6" s="24">
        <f>IF(J6="",IF(WEEKDAY(G4,1)=MOD(1+3,7)+1,G4,""),J6+1)</f>
        <v>42950</v>
      </c>
      <c r="L6" s="24">
        <f>IF(K6="",IF(WEEKDAY(G4,1)=MOD(1+4,7)+1,G4,""),K6+1)</f>
        <v>42951</v>
      </c>
      <c r="M6" s="24">
        <f>IF(L6="",IF(WEEKDAY(G4,1)=MOD(1+5,7)+1,G4,""),L6+1)</f>
        <v>42952</v>
      </c>
      <c r="N6" s="15"/>
      <c r="O6" s="15"/>
    </row>
    <row r="7" spans="1:15" ht="20.100000000000001" customHeight="1" x14ac:dyDescent="0.2">
      <c r="A7" s="2"/>
      <c r="B7" s="70">
        <f>C3</f>
        <v>42947</v>
      </c>
      <c r="C7" s="72" t="s">
        <v>97</v>
      </c>
      <c r="D7" s="72" t="s">
        <v>98</v>
      </c>
      <c r="E7" s="78"/>
      <c r="F7" s="60"/>
      <c r="G7" s="24">
        <f>IF(M6="","",IF(MONTH(M6+1)&lt;&gt;MONTH(M6),"",M6+1))</f>
        <v>42953</v>
      </c>
      <c r="H7" s="24">
        <f t="shared" ref="H7:M11" si="0">IF(G7="","",IF(MONTH(G7+1)&lt;&gt;MONTH(G7),"",G7+1))</f>
        <v>42954</v>
      </c>
      <c r="I7" s="24">
        <f t="shared" si="0"/>
        <v>42955</v>
      </c>
      <c r="J7" s="24">
        <f t="shared" si="0"/>
        <v>42956</v>
      </c>
      <c r="K7" s="24">
        <f t="shared" si="0"/>
        <v>42957</v>
      </c>
      <c r="L7" s="24">
        <f t="shared" si="0"/>
        <v>42958</v>
      </c>
      <c r="M7" s="24">
        <f t="shared" si="0"/>
        <v>42959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9"/>
      <c r="F8" s="60"/>
      <c r="G8" s="24">
        <f t="shared" ref="G8:G11" si="1">IF(M7="","",IF(MONTH(M7+1)&lt;&gt;MONTH(M7),"",M7+1))</f>
        <v>42960</v>
      </c>
      <c r="H8" s="24">
        <f t="shared" si="0"/>
        <v>42961</v>
      </c>
      <c r="I8" s="24">
        <f t="shared" si="0"/>
        <v>42962</v>
      </c>
      <c r="J8" s="24">
        <f t="shared" si="0"/>
        <v>42963</v>
      </c>
      <c r="K8" s="24">
        <f t="shared" si="0"/>
        <v>42964</v>
      </c>
      <c r="L8" s="24">
        <f t="shared" si="0"/>
        <v>42965</v>
      </c>
      <c r="M8" s="24">
        <f t="shared" si="0"/>
        <v>42966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80"/>
      <c r="F9" s="60"/>
      <c r="G9" s="24">
        <f t="shared" si="1"/>
        <v>42967</v>
      </c>
      <c r="H9" s="24">
        <f t="shared" si="0"/>
        <v>42968</v>
      </c>
      <c r="I9" s="24">
        <f t="shared" si="0"/>
        <v>42969</v>
      </c>
      <c r="J9" s="24">
        <f t="shared" si="0"/>
        <v>42970</v>
      </c>
      <c r="K9" s="24">
        <f t="shared" si="0"/>
        <v>42971</v>
      </c>
      <c r="L9" s="24">
        <f t="shared" si="0"/>
        <v>42972</v>
      </c>
      <c r="M9" s="24">
        <f t="shared" si="0"/>
        <v>42973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42974</v>
      </c>
      <c r="H10" s="24">
        <f t="shared" si="0"/>
        <v>42975</v>
      </c>
      <c r="I10" s="24">
        <f t="shared" si="0"/>
        <v>42976</v>
      </c>
      <c r="J10" s="24">
        <f t="shared" si="0"/>
        <v>42977</v>
      </c>
      <c r="K10" s="24">
        <f t="shared" si="0"/>
        <v>42978</v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42948</v>
      </c>
      <c r="C11" s="61" t="s">
        <v>87</v>
      </c>
      <c r="D11" s="61" t="s">
        <v>85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42948</v>
      </c>
      <c r="C12" s="72" t="s">
        <v>99</v>
      </c>
      <c r="D12" s="72" t="s">
        <v>98</v>
      </c>
      <c r="E12" s="78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9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80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42949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42949</v>
      </c>
      <c r="C17" s="72" t="s">
        <v>98</v>
      </c>
      <c r="D17" s="72" t="s">
        <v>98</v>
      </c>
      <c r="E17" s="78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9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80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42950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42950</v>
      </c>
      <c r="C22" s="72" t="s">
        <v>98</v>
      </c>
      <c r="D22" s="72" t="s">
        <v>98</v>
      </c>
      <c r="E22" s="78"/>
      <c r="F22" s="52"/>
    </row>
    <row r="23" spans="1:7" ht="20.100000000000001" customHeight="1" x14ac:dyDescent="0.2">
      <c r="A23" s="2"/>
      <c r="B23" s="70"/>
      <c r="C23" s="73"/>
      <c r="D23" s="73"/>
      <c r="E23" s="79"/>
      <c r="F23" s="52"/>
    </row>
    <row r="24" spans="1:7" ht="20.100000000000001" customHeight="1" x14ac:dyDescent="0.2">
      <c r="A24" s="2"/>
      <c r="B24" s="71"/>
      <c r="C24" s="74"/>
      <c r="D24" s="74"/>
      <c r="E24" s="80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42951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42951</v>
      </c>
      <c r="C27" s="72" t="s">
        <v>98</v>
      </c>
      <c r="D27" s="72" t="s">
        <v>98</v>
      </c>
      <c r="E27" s="78"/>
      <c r="F27" s="52"/>
    </row>
    <row r="28" spans="1:7" ht="20.100000000000001" customHeight="1" x14ac:dyDescent="0.2">
      <c r="A28" s="2"/>
      <c r="B28" s="70"/>
      <c r="C28" s="73"/>
      <c r="D28" s="73"/>
      <c r="E28" s="79"/>
      <c r="F28" s="52"/>
    </row>
    <row r="29" spans="1:7" ht="20.100000000000001" customHeight="1" x14ac:dyDescent="0.2">
      <c r="A29" s="2"/>
      <c r="B29" s="71"/>
      <c r="C29" s="74"/>
      <c r="D29" s="74"/>
      <c r="E29" s="80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42952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42952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42953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42953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42954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42954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42954</v>
      </c>
      <c r="C44" s="72" t="s">
        <v>92</v>
      </c>
      <c r="D44" s="72" t="s">
        <v>92</v>
      </c>
      <c r="E44" s="78"/>
      <c r="F44" s="52"/>
    </row>
    <row r="45" spans="1:6" ht="20.100000000000001" customHeight="1" x14ac:dyDescent="0.2">
      <c r="A45" s="2"/>
      <c r="B45" s="70"/>
      <c r="C45" s="73"/>
      <c r="D45" s="73"/>
      <c r="E45" s="79"/>
      <c r="F45" s="52"/>
    </row>
    <row r="46" spans="1:6" ht="20.100000000000001" customHeight="1" x14ac:dyDescent="0.2">
      <c r="A46" s="2"/>
      <c r="B46" s="71"/>
      <c r="C46" s="74"/>
      <c r="D46" s="74"/>
      <c r="E46" s="80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42955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42955</v>
      </c>
      <c r="C49" s="72" t="s">
        <v>92</v>
      </c>
      <c r="D49" s="72" t="s">
        <v>92</v>
      </c>
      <c r="E49" s="78"/>
      <c r="F49" s="52"/>
    </row>
    <row r="50" spans="1:6" ht="20.100000000000001" customHeight="1" x14ac:dyDescent="0.2">
      <c r="A50" s="2"/>
      <c r="B50" s="70"/>
      <c r="C50" s="73"/>
      <c r="D50" s="73"/>
      <c r="E50" s="79"/>
      <c r="F50" s="52"/>
    </row>
    <row r="51" spans="1:6" ht="20.100000000000001" customHeight="1" x14ac:dyDescent="0.2">
      <c r="A51" s="2"/>
      <c r="B51" s="71"/>
      <c r="C51" s="74"/>
      <c r="D51" s="74"/>
      <c r="E51" s="80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42956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42956</v>
      </c>
      <c r="C54" s="72" t="s">
        <v>92</v>
      </c>
      <c r="D54" s="72" t="s">
        <v>92</v>
      </c>
      <c r="E54" s="78"/>
      <c r="F54" s="52"/>
    </row>
    <row r="55" spans="1:6" ht="20.100000000000001" customHeight="1" x14ac:dyDescent="0.2">
      <c r="A55" s="2"/>
      <c r="B55" s="70"/>
      <c r="C55" s="73"/>
      <c r="D55" s="73"/>
      <c r="E55" s="79"/>
      <c r="F55" s="52"/>
    </row>
    <row r="56" spans="1:6" ht="20.100000000000001" customHeight="1" x14ac:dyDescent="0.2">
      <c r="A56" s="2"/>
      <c r="B56" s="71"/>
      <c r="C56" s="74"/>
      <c r="D56" s="74"/>
      <c r="E56" s="80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42957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42957</v>
      </c>
      <c r="C59" s="72" t="s">
        <v>92</v>
      </c>
      <c r="D59" s="72" t="s">
        <v>92</v>
      </c>
      <c r="E59" s="78"/>
      <c r="F59" s="52"/>
    </row>
    <row r="60" spans="1:6" ht="20.100000000000001" customHeight="1" x14ac:dyDescent="0.2">
      <c r="A60" s="2"/>
      <c r="B60" s="70"/>
      <c r="C60" s="73"/>
      <c r="D60" s="73"/>
      <c r="E60" s="79"/>
      <c r="F60" s="52"/>
    </row>
    <row r="61" spans="1:6" ht="20.100000000000001" customHeight="1" x14ac:dyDescent="0.2">
      <c r="A61" s="2"/>
      <c r="B61" s="71"/>
      <c r="C61" s="74"/>
      <c r="D61" s="74"/>
      <c r="E61" s="80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42958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42958</v>
      </c>
      <c r="C64" s="72" t="s">
        <v>92</v>
      </c>
      <c r="D64" s="72" t="s">
        <v>92</v>
      </c>
      <c r="E64" s="78"/>
      <c r="F64" s="52"/>
    </row>
    <row r="65" spans="1:6" ht="20.100000000000001" customHeight="1" x14ac:dyDescent="0.2">
      <c r="A65" s="2"/>
      <c r="B65" s="70"/>
      <c r="C65" s="73"/>
      <c r="D65" s="73"/>
      <c r="E65" s="79"/>
      <c r="F65" s="52"/>
    </row>
    <row r="66" spans="1:6" ht="20.100000000000001" customHeight="1" x14ac:dyDescent="0.2">
      <c r="A66" s="2"/>
      <c r="B66" s="71"/>
      <c r="C66" s="74"/>
      <c r="D66" s="74"/>
      <c r="E66" s="80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42959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42959</v>
      </c>
      <c r="C69" s="72"/>
      <c r="D69" s="75"/>
      <c r="E69" s="78"/>
      <c r="F69" s="52"/>
    </row>
    <row r="70" spans="1:6" ht="20.100000000000001" customHeight="1" x14ac:dyDescent="0.2">
      <c r="A70" s="2"/>
      <c r="B70" s="70"/>
      <c r="C70" s="73"/>
      <c r="D70" s="76"/>
      <c r="E70" s="79"/>
      <c r="F70" s="52"/>
    </row>
    <row r="71" spans="1:6" ht="20.100000000000001" customHeight="1" x14ac:dyDescent="0.2">
      <c r="A71" s="2"/>
      <c r="B71" s="71"/>
      <c r="C71" s="74"/>
      <c r="D71" s="77"/>
      <c r="E71" s="80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42960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42960</v>
      </c>
      <c r="C74" s="72"/>
      <c r="D74" s="75"/>
      <c r="E74" s="78"/>
      <c r="F74" s="52"/>
    </row>
    <row r="75" spans="1:6" ht="20.100000000000001" customHeight="1" x14ac:dyDescent="0.2">
      <c r="A75" s="2"/>
      <c r="B75" s="70"/>
      <c r="C75" s="73"/>
      <c r="D75" s="76"/>
      <c r="E75" s="79"/>
      <c r="F75" s="52"/>
    </row>
    <row r="76" spans="1:6" ht="20.100000000000001" customHeight="1" x14ac:dyDescent="0.2">
      <c r="A76" s="2"/>
      <c r="B76" s="71"/>
      <c r="C76" s="74"/>
      <c r="D76" s="77"/>
      <c r="E76" s="80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4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42826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1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1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1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91"/>
      <c r="C18" s="25"/>
      <c r="D18" s="25"/>
      <c r="E18" s="26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91"/>
      <c r="C23" s="25"/>
      <c r="D23" s="25"/>
      <c r="E23" s="26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91"/>
      <c r="C28" s="25"/>
      <c r="D28" s="25"/>
      <c r="E28" s="26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91"/>
      <c r="C33" s="36"/>
      <c r="D33" s="37"/>
      <c r="E33" s="38"/>
    </row>
    <row r="34" spans="1:5" ht="20.100000000000001" customHeight="1" x14ac:dyDescent="0.2">
      <c r="A34" s="2"/>
      <c r="B34" s="92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91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91"/>
      <c r="C38" s="36"/>
      <c r="D38" s="37"/>
      <c r="E38" s="38"/>
    </row>
    <row r="39" spans="1:5" ht="20.100000000000001" customHeight="1" x14ac:dyDescent="0.2">
      <c r="A39" s="2"/>
      <c r="B39" s="92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91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91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92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91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91"/>
      <c r="C50" s="36"/>
      <c r="D50" s="41"/>
      <c r="E50" s="38"/>
    </row>
    <row r="51" spans="1:5" ht="20.100000000000001" customHeight="1" x14ac:dyDescent="0.2">
      <c r="A51" s="2"/>
      <c r="B51" s="92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91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91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92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91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91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92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91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91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92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91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91"/>
      <c r="C70" s="36"/>
      <c r="D70" s="37"/>
      <c r="E70" s="38"/>
    </row>
    <row r="71" spans="1:5" ht="20.100000000000001" customHeight="1" x14ac:dyDescent="0.2">
      <c r="A71" s="2"/>
      <c r="B71" s="92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91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91"/>
      <c r="C75" s="36"/>
      <c r="D75" s="37"/>
      <c r="E75" s="38"/>
    </row>
    <row r="76" spans="1:5" ht="20.100000000000001" customHeight="1" x14ac:dyDescent="0.2">
      <c r="A76" s="2"/>
      <c r="B76" s="92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4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42856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1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1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1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91"/>
      <c r="C18" s="25"/>
      <c r="D18" s="25"/>
      <c r="E18" s="26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91"/>
      <c r="C23" s="25"/>
      <c r="D23" s="25"/>
      <c r="E23" s="26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91"/>
      <c r="C28" s="25"/>
      <c r="D28" s="25"/>
      <c r="E28" s="26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91"/>
      <c r="C33" s="36"/>
      <c r="D33" s="37"/>
      <c r="E33" s="38"/>
    </row>
    <row r="34" spans="1:6" ht="20.100000000000001" customHeight="1" x14ac:dyDescent="0.2">
      <c r="A34" s="2"/>
      <c r="B34" s="92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91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91"/>
      <c r="C38" s="36"/>
      <c r="D38" s="37"/>
      <c r="E38" s="38"/>
    </row>
    <row r="39" spans="1:6" ht="20.100000000000001" customHeight="1" x14ac:dyDescent="0.2">
      <c r="A39" s="2"/>
      <c r="B39" s="92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91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91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92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91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91"/>
      <c r="C50" s="36"/>
      <c r="D50" s="41"/>
      <c r="E50" s="38"/>
    </row>
    <row r="51" spans="1:6" ht="20.100000000000001" customHeight="1" x14ac:dyDescent="0.2">
      <c r="A51" s="2"/>
      <c r="B51" s="92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91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91"/>
      <c r="C55" s="48"/>
      <c r="D55" s="48"/>
      <c r="E55" s="50"/>
      <c r="F55" s="52"/>
    </row>
    <row r="56" spans="1:6" ht="20.100000000000001" customHeight="1" x14ac:dyDescent="0.2">
      <c r="A56" s="2"/>
      <c r="B56" s="92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91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91"/>
      <c r="C60" s="48"/>
      <c r="D60" s="48"/>
      <c r="E60" s="50"/>
      <c r="F60" s="52"/>
    </row>
    <row r="61" spans="1:6" ht="20.100000000000001" customHeight="1" x14ac:dyDescent="0.2">
      <c r="A61" s="2"/>
      <c r="B61" s="92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91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91"/>
      <c r="C65" s="48"/>
      <c r="D65" s="48"/>
      <c r="E65" s="50"/>
      <c r="F65" s="52"/>
    </row>
    <row r="66" spans="1:6" ht="20.100000000000001" customHeight="1" x14ac:dyDescent="0.2">
      <c r="A66" s="2"/>
      <c r="B66" s="92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91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91"/>
      <c r="C70" s="36"/>
      <c r="D70" s="37"/>
      <c r="E70" s="38"/>
    </row>
    <row r="71" spans="1:6" ht="20.100000000000001" customHeight="1" x14ac:dyDescent="0.2">
      <c r="A71" s="2"/>
      <c r="B71" s="92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91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91"/>
      <c r="C75" s="36"/>
      <c r="D75" s="37"/>
      <c r="E75" s="38"/>
    </row>
    <row r="76" spans="1:6" ht="20.100000000000001" customHeight="1" x14ac:dyDescent="0.2">
      <c r="A76" s="2"/>
      <c r="B76" s="92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4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42856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1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1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1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91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91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92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91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91"/>
      <c r="C23" s="25"/>
      <c r="D23" s="25"/>
      <c r="E23" s="26"/>
      <c r="F23" s="52"/>
    </row>
    <row r="24" spans="1:7" ht="20.100000000000001" customHeight="1" x14ac:dyDescent="0.2">
      <c r="A24" s="2"/>
      <c r="B24" s="92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91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91"/>
      <c r="C28" s="25"/>
      <c r="D28" s="25"/>
      <c r="E28" s="26"/>
      <c r="F28" s="52"/>
    </row>
    <row r="29" spans="1:7" ht="20.100000000000001" customHeight="1" x14ac:dyDescent="0.2">
      <c r="A29" s="2"/>
      <c r="B29" s="92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91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91"/>
      <c r="C33" s="36"/>
      <c r="D33" s="37"/>
      <c r="E33" s="38"/>
      <c r="F33" s="52"/>
    </row>
    <row r="34" spans="1:6" ht="20.100000000000001" customHeight="1" x14ac:dyDescent="0.2">
      <c r="A34" s="2"/>
      <c r="B34" s="92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91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91"/>
      <c r="C38" s="36"/>
      <c r="D38" s="37"/>
      <c r="E38" s="38"/>
      <c r="F38" s="52"/>
    </row>
    <row r="39" spans="1:6" ht="20.100000000000001" customHeight="1" x14ac:dyDescent="0.2">
      <c r="A39" s="2"/>
      <c r="B39" s="92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91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91"/>
      <c r="C45" s="25"/>
      <c r="D45" s="25"/>
      <c r="E45" s="41"/>
      <c r="F45" s="52"/>
    </row>
    <row r="46" spans="1:6" ht="20.100000000000001" customHeight="1" x14ac:dyDescent="0.2">
      <c r="A46" s="2"/>
      <c r="B46" s="92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91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91"/>
      <c r="C50" s="36"/>
      <c r="D50" s="41"/>
      <c r="E50" s="42"/>
      <c r="F50" s="52"/>
    </row>
    <row r="51" spans="1:6" ht="20.100000000000001" customHeight="1" x14ac:dyDescent="0.2">
      <c r="A51" s="2"/>
      <c r="B51" s="92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91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91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92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91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91"/>
      <c r="C60" s="48"/>
      <c r="D60" s="48"/>
      <c r="E60" s="50"/>
      <c r="F60" s="52"/>
    </row>
    <row r="61" spans="1:6" ht="20.100000000000001" customHeight="1" x14ac:dyDescent="0.2">
      <c r="A61" s="2"/>
      <c r="B61" s="92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91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91"/>
      <c r="C65" s="48"/>
      <c r="D65" s="48"/>
      <c r="E65" s="50"/>
      <c r="F65" s="52"/>
    </row>
    <row r="66" spans="1:6" ht="20.100000000000001" customHeight="1" x14ac:dyDescent="0.2">
      <c r="A66" s="2"/>
      <c r="B66" s="92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91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91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92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91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91"/>
      <c r="C75" s="36"/>
      <c r="D75" s="37"/>
      <c r="E75" s="38"/>
      <c r="F75" s="52"/>
    </row>
    <row r="76" spans="1:6" ht="20.100000000000001" customHeight="1" x14ac:dyDescent="0.2">
      <c r="A76" s="2"/>
      <c r="B76" s="92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3" sqref="C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68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42940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42940</v>
      </c>
      <c r="D3" s="13"/>
      <c r="E3" s="14">
        <f>1+INT((C3-DATE(YEAR(C3+4-WEEKDAY(C3+6)),1,5)+WEEKDAY(DATE(YEAR(C3+4-WEEKDAY(C3+6)),1,3)))/7)</f>
        <v>30</v>
      </c>
      <c r="F3" s="66">
        <f>2+INT((C3-DATE(YEAR(C3+4-WEEKDAY(C3+6)),1,5)+WEEKDAY(DATE(YEAR(C3+4-WEEKDAY(C3+6)),1,3)))/7)</f>
        <v>31</v>
      </c>
      <c r="G3" s="11"/>
      <c r="H3" s="16" t="s">
        <v>6</v>
      </c>
      <c r="I3" s="44">
        <v>7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42917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42940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42917</v>
      </c>
      <c r="N6" s="15"/>
      <c r="O6" s="15"/>
    </row>
    <row r="7" spans="1:15" ht="20.100000000000001" customHeight="1" x14ac:dyDescent="0.2">
      <c r="A7" s="2"/>
      <c r="B7" s="70">
        <f>C3</f>
        <v>42940</v>
      </c>
      <c r="C7" s="72" t="s">
        <v>95</v>
      </c>
      <c r="D7" s="72" t="s">
        <v>95</v>
      </c>
      <c r="E7" s="78"/>
      <c r="F7" s="60"/>
      <c r="G7" s="24">
        <f>IF(M6="","",IF(MONTH(M6+1)&lt;&gt;MONTH(M6),"",M6+1))</f>
        <v>42918</v>
      </c>
      <c r="H7" s="24">
        <f t="shared" ref="H7:M11" si="0">IF(G7="","",IF(MONTH(G7+1)&lt;&gt;MONTH(G7),"",G7+1))</f>
        <v>42919</v>
      </c>
      <c r="I7" s="24">
        <f t="shared" si="0"/>
        <v>42920</v>
      </c>
      <c r="J7" s="24">
        <f t="shared" si="0"/>
        <v>42921</v>
      </c>
      <c r="K7" s="24">
        <f t="shared" si="0"/>
        <v>42922</v>
      </c>
      <c r="L7" s="24">
        <f t="shared" si="0"/>
        <v>42923</v>
      </c>
      <c r="M7" s="24">
        <f t="shared" si="0"/>
        <v>42924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9"/>
      <c r="F8" s="60"/>
      <c r="G8" s="24">
        <f t="shared" ref="G8:G11" si="1">IF(M7="","",IF(MONTH(M7+1)&lt;&gt;MONTH(M7),"",M7+1))</f>
        <v>42925</v>
      </c>
      <c r="H8" s="24">
        <f t="shared" si="0"/>
        <v>42926</v>
      </c>
      <c r="I8" s="24">
        <f t="shared" si="0"/>
        <v>42927</v>
      </c>
      <c r="J8" s="24">
        <f t="shared" si="0"/>
        <v>42928</v>
      </c>
      <c r="K8" s="24">
        <f t="shared" si="0"/>
        <v>42929</v>
      </c>
      <c r="L8" s="24">
        <f t="shared" si="0"/>
        <v>42930</v>
      </c>
      <c r="M8" s="24">
        <f t="shared" si="0"/>
        <v>42931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80"/>
      <c r="F9" s="60"/>
      <c r="G9" s="24">
        <f t="shared" si="1"/>
        <v>42932</v>
      </c>
      <c r="H9" s="24">
        <f t="shared" si="0"/>
        <v>42933</v>
      </c>
      <c r="I9" s="24">
        <f t="shared" si="0"/>
        <v>42934</v>
      </c>
      <c r="J9" s="24">
        <f t="shared" si="0"/>
        <v>42935</v>
      </c>
      <c r="K9" s="24">
        <f t="shared" si="0"/>
        <v>42936</v>
      </c>
      <c r="L9" s="24">
        <f t="shared" si="0"/>
        <v>42937</v>
      </c>
      <c r="M9" s="24">
        <f t="shared" si="0"/>
        <v>42938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42939</v>
      </c>
      <c r="H10" s="24">
        <f t="shared" si="0"/>
        <v>42940</v>
      </c>
      <c r="I10" s="24">
        <f t="shared" si="0"/>
        <v>42941</v>
      </c>
      <c r="J10" s="24">
        <f t="shared" si="0"/>
        <v>42942</v>
      </c>
      <c r="K10" s="24">
        <f t="shared" si="0"/>
        <v>42943</v>
      </c>
      <c r="L10" s="24">
        <f t="shared" si="0"/>
        <v>42944</v>
      </c>
      <c r="M10" s="24">
        <f t="shared" si="0"/>
        <v>42945</v>
      </c>
      <c r="N10" s="15"/>
      <c r="O10" s="15"/>
    </row>
    <row r="11" spans="1:15" s="2" customFormat="1" ht="20.100000000000001" customHeight="1" x14ac:dyDescent="0.2">
      <c r="B11" s="20">
        <f>B12</f>
        <v>42941</v>
      </c>
      <c r="C11" s="61" t="s">
        <v>85</v>
      </c>
      <c r="D11" s="61" t="s">
        <v>85</v>
      </c>
      <c r="E11" s="61" t="s">
        <v>75</v>
      </c>
      <c r="F11" s="52"/>
      <c r="G11" s="24">
        <f t="shared" si="1"/>
        <v>42946</v>
      </c>
      <c r="H11" s="24">
        <f t="shared" si="0"/>
        <v>42947</v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42941</v>
      </c>
      <c r="C12" s="72" t="s">
        <v>95</v>
      </c>
      <c r="D12" s="72" t="s">
        <v>95</v>
      </c>
      <c r="E12" s="78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9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80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42942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42942</v>
      </c>
      <c r="C17" s="72" t="s">
        <v>95</v>
      </c>
      <c r="D17" s="72" t="s">
        <v>95</v>
      </c>
      <c r="E17" s="78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9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80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42943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42943</v>
      </c>
      <c r="C22" s="72" t="s">
        <v>96</v>
      </c>
      <c r="D22" s="72" t="s">
        <v>96</v>
      </c>
      <c r="E22" s="78"/>
      <c r="F22" s="52"/>
    </row>
    <row r="23" spans="1:7" ht="20.100000000000001" customHeight="1" x14ac:dyDescent="0.2">
      <c r="A23" s="2"/>
      <c r="B23" s="70"/>
      <c r="C23" s="73"/>
      <c r="D23" s="73"/>
      <c r="E23" s="79"/>
      <c r="F23" s="52"/>
    </row>
    <row r="24" spans="1:7" ht="20.100000000000001" customHeight="1" x14ac:dyDescent="0.2">
      <c r="A24" s="2"/>
      <c r="B24" s="71"/>
      <c r="C24" s="74"/>
      <c r="D24" s="74"/>
      <c r="E24" s="80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42944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42944</v>
      </c>
      <c r="C27" s="72" t="s">
        <v>96</v>
      </c>
      <c r="D27" s="72" t="s">
        <v>96</v>
      </c>
      <c r="E27" s="78"/>
      <c r="F27" s="52"/>
    </row>
    <row r="28" spans="1:7" ht="20.100000000000001" customHeight="1" x14ac:dyDescent="0.2">
      <c r="A28" s="2"/>
      <c r="B28" s="70"/>
      <c r="C28" s="73"/>
      <c r="D28" s="73"/>
      <c r="E28" s="79"/>
      <c r="F28" s="52"/>
    </row>
    <row r="29" spans="1:7" ht="20.100000000000001" customHeight="1" x14ac:dyDescent="0.2">
      <c r="A29" s="2"/>
      <c r="B29" s="71"/>
      <c r="C29" s="74"/>
      <c r="D29" s="74"/>
      <c r="E29" s="80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42945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42945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42946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42946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42947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42947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42947</v>
      </c>
      <c r="C44" s="72" t="s">
        <v>92</v>
      </c>
      <c r="D44" s="72" t="s">
        <v>92</v>
      </c>
      <c r="E44" s="78"/>
      <c r="F44" s="52"/>
    </row>
    <row r="45" spans="1:6" ht="20.100000000000001" customHeight="1" x14ac:dyDescent="0.2">
      <c r="A45" s="2"/>
      <c r="B45" s="70"/>
      <c r="C45" s="73"/>
      <c r="D45" s="73"/>
      <c r="E45" s="79"/>
      <c r="F45" s="52"/>
    </row>
    <row r="46" spans="1:6" ht="20.100000000000001" customHeight="1" x14ac:dyDescent="0.2">
      <c r="A46" s="2"/>
      <c r="B46" s="71"/>
      <c r="C46" s="74"/>
      <c r="D46" s="74"/>
      <c r="E46" s="80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42948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42948</v>
      </c>
      <c r="C49" s="72" t="s">
        <v>92</v>
      </c>
      <c r="D49" s="72" t="s">
        <v>92</v>
      </c>
      <c r="E49" s="78"/>
      <c r="F49" s="52"/>
    </row>
    <row r="50" spans="1:6" ht="20.100000000000001" customHeight="1" x14ac:dyDescent="0.2">
      <c r="A50" s="2"/>
      <c r="B50" s="70"/>
      <c r="C50" s="73"/>
      <c r="D50" s="73"/>
      <c r="E50" s="79"/>
      <c r="F50" s="52"/>
    </row>
    <row r="51" spans="1:6" ht="20.100000000000001" customHeight="1" x14ac:dyDescent="0.2">
      <c r="A51" s="2"/>
      <c r="B51" s="71"/>
      <c r="C51" s="74"/>
      <c r="D51" s="74"/>
      <c r="E51" s="80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42949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42949</v>
      </c>
      <c r="C54" s="72" t="s">
        <v>92</v>
      </c>
      <c r="D54" s="72" t="s">
        <v>92</v>
      </c>
      <c r="E54" s="78"/>
      <c r="F54" s="52"/>
    </row>
    <row r="55" spans="1:6" ht="20.100000000000001" customHeight="1" x14ac:dyDescent="0.2">
      <c r="A55" s="2"/>
      <c r="B55" s="70"/>
      <c r="C55" s="73"/>
      <c r="D55" s="73"/>
      <c r="E55" s="79"/>
      <c r="F55" s="52"/>
    </row>
    <row r="56" spans="1:6" ht="20.100000000000001" customHeight="1" x14ac:dyDescent="0.2">
      <c r="A56" s="2"/>
      <c r="B56" s="71"/>
      <c r="C56" s="74"/>
      <c r="D56" s="74"/>
      <c r="E56" s="80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42950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42950</v>
      </c>
      <c r="C59" s="72" t="s">
        <v>92</v>
      </c>
      <c r="D59" s="72" t="s">
        <v>92</v>
      </c>
      <c r="E59" s="78"/>
      <c r="F59" s="52"/>
    </row>
    <row r="60" spans="1:6" ht="20.100000000000001" customHeight="1" x14ac:dyDescent="0.2">
      <c r="A60" s="2"/>
      <c r="B60" s="70"/>
      <c r="C60" s="73"/>
      <c r="D60" s="73"/>
      <c r="E60" s="79"/>
      <c r="F60" s="52"/>
    </row>
    <row r="61" spans="1:6" ht="20.100000000000001" customHeight="1" x14ac:dyDescent="0.2">
      <c r="A61" s="2"/>
      <c r="B61" s="71"/>
      <c r="C61" s="74"/>
      <c r="D61" s="74"/>
      <c r="E61" s="80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42951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42951</v>
      </c>
      <c r="C64" s="72" t="s">
        <v>92</v>
      </c>
      <c r="D64" s="72" t="s">
        <v>92</v>
      </c>
      <c r="E64" s="78"/>
      <c r="F64" s="52"/>
    </row>
    <row r="65" spans="1:6" ht="20.100000000000001" customHeight="1" x14ac:dyDescent="0.2">
      <c r="A65" s="2"/>
      <c r="B65" s="70"/>
      <c r="C65" s="73"/>
      <c r="D65" s="73"/>
      <c r="E65" s="79"/>
      <c r="F65" s="52"/>
    </row>
    <row r="66" spans="1:6" ht="20.100000000000001" customHeight="1" x14ac:dyDescent="0.2">
      <c r="A66" s="2"/>
      <c r="B66" s="71"/>
      <c r="C66" s="74"/>
      <c r="D66" s="74"/>
      <c r="E66" s="80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42952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42952</v>
      </c>
      <c r="C69" s="72"/>
      <c r="D69" s="75"/>
      <c r="E69" s="78"/>
      <c r="F69" s="52"/>
    </row>
    <row r="70" spans="1:6" ht="20.100000000000001" customHeight="1" x14ac:dyDescent="0.2">
      <c r="A70" s="2"/>
      <c r="B70" s="70"/>
      <c r="C70" s="73"/>
      <c r="D70" s="76"/>
      <c r="E70" s="79"/>
      <c r="F70" s="52"/>
    </row>
    <row r="71" spans="1:6" ht="20.100000000000001" customHeight="1" x14ac:dyDescent="0.2">
      <c r="A71" s="2"/>
      <c r="B71" s="71"/>
      <c r="C71" s="74"/>
      <c r="D71" s="77"/>
      <c r="E71" s="80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42953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42953</v>
      </c>
      <c r="C74" s="72"/>
      <c r="D74" s="75"/>
      <c r="E74" s="78"/>
      <c r="F74" s="52"/>
    </row>
    <row r="75" spans="1:6" ht="20.100000000000001" customHeight="1" x14ac:dyDescent="0.2">
      <c r="A75" s="2"/>
      <c r="B75" s="70"/>
      <c r="C75" s="73"/>
      <c r="D75" s="76"/>
      <c r="E75" s="79"/>
      <c r="F75" s="52"/>
    </row>
    <row r="76" spans="1:6" ht="20.100000000000001" customHeight="1" x14ac:dyDescent="0.2">
      <c r="A76" s="2"/>
      <c r="B76" s="71"/>
      <c r="C76" s="74"/>
      <c r="D76" s="77"/>
      <c r="E76" s="80"/>
      <c r="F76" s="52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67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42926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42926</v>
      </c>
      <c r="D3" s="13"/>
      <c r="E3" s="14">
        <f>1+INT((C3-DATE(YEAR(C3+4-WEEKDAY(C3+6)),1,5)+WEEKDAY(DATE(YEAR(C3+4-WEEKDAY(C3+6)),1,3)))/7)</f>
        <v>28</v>
      </c>
      <c r="F3" s="66">
        <f>2+INT((C3-DATE(YEAR(C3+4-WEEKDAY(C3+6)),1,5)+WEEKDAY(DATE(YEAR(C3+4-WEEKDAY(C3+6)),1,3)))/7)</f>
        <v>29</v>
      </c>
      <c r="G3" s="11"/>
      <c r="H3" s="16" t="s">
        <v>6</v>
      </c>
      <c r="I3" s="44">
        <v>6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42887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42926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42926</v>
      </c>
      <c r="C7" s="72" t="s">
        <v>92</v>
      </c>
      <c r="D7" s="72" t="s">
        <v>92</v>
      </c>
      <c r="E7" s="78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9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80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42927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42927</v>
      </c>
      <c r="C12" s="72" t="s">
        <v>93</v>
      </c>
      <c r="D12" s="72" t="s">
        <v>93</v>
      </c>
      <c r="E12" s="78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9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80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42928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42928</v>
      </c>
      <c r="C17" s="72" t="s">
        <v>93</v>
      </c>
      <c r="D17" s="72" t="s">
        <v>93</v>
      </c>
      <c r="E17" s="78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9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80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42929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42929</v>
      </c>
      <c r="C22" s="72" t="s">
        <v>93</v>
      </c>
      <c r="D22" s="72" t="s">
        <v>93</v>
      </c>
      <c r="E22" s="78"/>
      <c r="F22" s="52"/>
    </row>
    <row r="23" spans="1:7" ht="20.100000000000001" customHeight="1" x14ac:dyDescent="0.2">
      <c r="A23" s="2"/>
      <c r="B23" s="70"/>
      <c r="C23" s="73"/>
      <c r="D23" s="73"/>
      <c r="E23" s="79"/>
      <c r="F23" s="52"/>
    </row>
    <row r="24" spans="1:7" ht="20.100000000000001" customHeight="1" x14ac:dyDescent="0.2">
      <c r="A24" s="2"/>
      <c r="B24" s="71"/>
      <c r="C24" s="74"/>
      <c r="D24" s="74"/>
      <c r="E24" s="80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42930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42930</v>
      </c>
      <c r="C27" s="72" t="s">
        <v>94</v>
      </c>
      <c r="D27" s="72" t="s">
        <v>94</v>
      </c>
      <c r="E27" s="78"/>
      <c r="F27" s="52"/>
    </row>
    <row r="28" spans="1:7" ht="20.100000000000001" customHeight="1" x14ac:dyDescent="0.2">
      <c r="A28" s="2"/>
      <c r="B28" s="70"/>
      <c r="C28" s="73"/>
      <c r="D28" s="73"/>
      <c r="E28" s="79"/>
      <c r="F28" s="52"/>
    </row>
    <row r="29" spans="1:7" ht="20.100000000000001" customHeight="1" x14ac:dyDescent="0.2">
      <c r="A29" s="2"/>
      <c r="B29" s="71"/>
      <c r="C29" s="74"/>
      <c r="D29" s="74"/>
      <c r="E29" s="80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42931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42931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42932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42932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42933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42933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42933</v>
      </c>
      <c r="C44" s="72" t="s">
        <v>92</v>
      </c>
      <c r="D44" s="72" t="s">
        <v>92</v>
      </c>
      <c r="E44" s="78"/>
      <c r="F44" s="52"/>
    </row>
    <row r="45" spans="1:6" ht="20.100000000000001" customHeight="1" x14ac:dyDescent="0.2">
      <c r="A45" s="2"/>
      <c r="B45" s="70"/>
      <c r="C45" s="73"/>
      <c r="D45" s="73"/>
      <c r="E45" s="79"/>
      <c r="F45" s="52"/>
    </row>
    <row r="46" spans="1:6" ht="20.100000000000001" customHeight="1" x14ac:dyDescent="0.2">
      <c r="A46" s="2"/>
      <c r="B46" s="71"/>
      <c r="C46" s="74"/>
      <c r="D46" s="74"/>
      <c r="E46" s="80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42934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42934</v>
      </c>
      <c r="C49" s="72" t="s">
        <v>92</v>
      </c>
      <c r="D49" s="72" t="s">
        <v>92</v>
      </c>
      <c r="E49" s="78"/>
      <c r="F49" s="52"/>
    </row>
    <row r="50" spans="1:6" ht="20.100000000000001" customHeight="1" x14ac:dyDescent="0.2">
      <c r="A50" s="2"/>
      <c r="B50" s="70"/>
      <c r="C50" s="73"/>
      <c r="D50" s="73"/>
      <c r="E50" s="79"/>
      <c r="F50" s="52"/>
    </row>
    <row r="51" spans="1:6" ht="20.100000000000001" customHeight="1" x14ac:dyDescent="0.2">
      <c r="A51" s="2"/>
      <c r="B51" s="71"/>
      <c r="C51" s="74"/>
      <c r="D51" s="74"/>
      <c r="E51" s="80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42935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42935</v>
      </c>
      <c r="C54" s="72" t="s">
        <v>92</v>
      </c>
      <c r="D54" s="72" t="s">
        <v>92</v>
      </c>
      <c r="E54" s="78"/>
      <c r="F54" s="52"/>
    </row>
    <row r="55" spans="1:6" ht="20.100000000000001" customHeight="1" x14ac:dyDescent="0.2">
      <c r="A55" s="2"/>
      <c r="B55" s="70"/>
      <c r="C55" s="73"/>
      <c r="D55" s="73"/>
      <c r="E55" s="79"/>
      <c r="F55" s="52"/>
    </row>
    <row r="56" spans="1:6" ht="20.100000000000001" customHeight="1" x14ac:dyDescent="0.2">
      <c r="A56" s="2"/>
      <c r="B56" s="71"/>
      <c r="C56" s="74"/>
      <c r="D56" s="74"/>
      <c r="E56" s="80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42936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42936</v>
      </c>
      <c r="C59" s="72" t="s">
        <v>92</v>
      </c>
      <c r="D59" s="72" t="s">
        <v>92</v>
      </c>
      <c r="E59" s="78"/>
      <c r="F59" s="52"/>
    </row>
    <row r="60" spans="1:6" ht="20.100000000000001" customHeight="1" x14ac:dyDescent="0.2">
      <c r="A60" s="2"/>
      <c r="B60" s="70"/>
      <c r="C60" s="73"/>
      <c r="D60" s="73"/>
      <c r="E60" s="79"/>
      <c r="F60" s="52"/>
    </row>
    <row r="61" spans="1:6" ht="20.100000000000001" customHeight="1" x14ac:dyDescent="0.2">
      <c r="A61" s="2"/>
      <c r="B61" s="71"/>
      <c r="C61" s="74"/>
      <c r="D61" s="74"/>
      <c r="E61" s="80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42937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42937</v>
      </c>
      <c r="C64" s="72" t="s">
        <v>92</v>
      </c>
      <c r="D64" s="72" t="s">
        <v>92</v>
      </c>
      <c r="E64" s="78"/>
      <c r="F64" s="52"/>
    </row>
    <row r="65" spans="1:6" ht="20.100000000000001" customHeight="1" x14ac:dyDescent="0.2">
      <c r="A65" s="2"/>
      <c r="B65" s="70"/>
      <c r="C65" s="73"/>
      <c r="D65" s="73"/>
      <c r="E65" s="79"/>
      <c r="F65" s="52"/>
    </row>
    <row r="66" spans="1:6" ht="20.100000000000001" customHeight="1" x14ac:dyDescent="0.2">
      <c r="A66" s="2"/>
      <c r="B66" s="71"/>
      <c r="C66" s="74"/>
      <c r="D66" s="74"/>
      <c r="E66" s="80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42938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42938</v>
      </c>
      <c r="C69" s="72"/>
      <c r="D69" s="75"/>
      <c r="E69" s="78"/>
      <c r="F69" s="52"/>
    </row>
    <row r="70" spans="1:6" ht="20.100000000000001" customHeight="1" x14ac:dyDescent="0.2">
      <c r="A70" s="2"/>
      <c r="B70" s="70"/>
      <c r="C70" s="73"/>
      <c r="D70" s="76"/>
      <c r="E70" s="79"/>
      <c r="F70" s="52"/>
    </row>
    <row r="71" spans="1:6" ht="20.100000000000001" customHeight="1" x14ac:dyDescent="0.2">
      <c r="A71" s="2"/>
      <c r="B71" s="71"/>
      <c r="C71" s="74"/>
      <c r="D71" s="77"/>
      <c r="E71" s="80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42939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42939</v>
      </c>
      <c r="C74" s="72"/>
      <c r="D74" s="75"/>
      <c r="E74" s="78"/>
      <c r="F74" s="52"/>
    </row>
    <row r="75" spans="1:6" ht="20.100000000000001" customHeight="1" x14ac:dyDescent="0.2">
      <c r="A75" s="2"/>
      <c r="B75" s="70"/>
      <c r="C75" s="73"/>
      <c r="D75" s="76"/>
      <c r="E75" s="79"/>
      <c r="F75" s="52"/>
    </row>
    <row r="76" spans="1:6" ht="20.100000000000001" customHeight="1" x14ac:dyDescent="0.2">
      <c r="A76" s="2"/>
      <c r="B76" s="71"/>
      <c r="C76" s="74"/>
      <c r="D76" s="77"/>
      <c r="E76" s="80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3" sqref="C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65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42887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42912</v>
      </c>
      <c r="C7" s="72" t="s">
        <v>89</v>
      </c>
      <c r="D7" s="72" t="s">
        <v>90</v>
      </c>
      <c r="E7" s="78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73"/>
      <c r="D8" s="73"/>
      <c r="E8" s="79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74"/>
      <c r="D9" s="74"/>
      <c r="E9" s="80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42913</v>
      </c>
      <c r="C12" s="72" t="s">
        <v>91</v>
      </c>
      <c r="D12" s="72" t="s">
        <v>91</v>
      </c>
      <c r="E12" s="78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9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80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42914</v>
      </c>
      <c r="C17" s="72" t="s">
        <v>88</v>
      </c>
      <c r="D17" s="72" t="s">
        <v>88</v>
      </c>
      <c r="E17" s="78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9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80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42915</v>
      </c>
      <c r="C22" s="72" t="s">
        <v>88</v>
      </c>
      <c r="D22" s="72" t="s">
        <v>88</v>
      </c>
      <c r="E22" s="78"/>
      <c r="F22" s="52"/>
    </row>
    <row r="23" spans="1:7" ht="20.100000000000001" customHeight="1" x14ac:dyDescent="0.2">
      <c r="A23" s="2"/>
      <c r="B23" s="70"/>
      <c r="C23" s="73"/>
      <c r="D23" s="73"/>
      <c r="E23" s="79"/>
      <c r="F23" s="52"/>
    </row>
    <row r="24" spans="1:7" ht="20.100000000000001" customHeight="1" x14ac:dyDescent="0.2">
      <c r="A24" s="2"/>
      <c r="B24" s="71"/>
      <c r="C24" s="74"/>
      <c r="D24" s="74"/>
      <c r="E24" s="80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42916</v>
      </c>
      <c r="C27" s="72" t="s">
        <v>88</v>
      </c>
      <c r="D27" s="72" t="s">
        <v>88</v>
      </c>
      <c r="E27" s="78"/>
      <c r="F27" s="52"/>
    </row>
    <row r="28" spans="1:7" ht="20.100000000000001" customHeight="1" x14ac:dyDescent="0.2">
      <c r="A28" s="2"/>
      <c r="B28" s="70"/>
      <c r="C28" s="73"/>
      <c r="D28" s="73"/>
      <c r="E28" s="79"/>
      <c r="F28" s="52"/>
    </row>
    <row r="29" spans="1:7" ht="20.100000000000001" customHeight="1" x14ac:dyDescent="0.2">
      <c r="A29" s="2"/>
      <c r="B29" s="71"/>
      <c r="C29" s="74"/>
      <c r="D29" s="74"/>
      <c r="E29" s="80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42917</v>
      </c>
      <c r="C32" s="72" t="s">
        <v>88</v>
      </c>
      <c r="D32" s="72" t="s">
        <v>88</v>
      </c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42918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42919</v>
      </c>
      <c r="C44" s="72" t="s">
        <v>92</v>
      </c>
      <c r="D44" s="72" t="s">
        <v>92</v>
      </c>
      <c r="E44" s="78"/>
      <c r="F44" s="52"/>
    </row>
    <row r="45" spans="1:6" ht="20.100000000000001" customHeight="1" x14ac:dyDescent="0.2">
      <c r="A45" s="2"/>
      <c r="B45" s="70"/>
      <c r="C45" s="73"/>
      <c r="D45" s="73"/>
      <c r="E45" s="79"/>
      <c r="F45" s="52"/>
    </row>
    <row r="46" spans="1:6" ht="20.100000000000001" customHeight="1" x14ac:dyDescent="0.2">
      <c r="A46" s="2"/>
      <c r="B46" s="71"/>
      <c r="C46" s="74"/>
      <c r="D46" s="74"/>
      <c r="E46" s="80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42920</v>
      </c>
      <c r="C49" s="72" t="s">
        <v>92</v>
      </c>
      <c r="D49" s="72" t="s">
        <v>92</v>
      </c>
      <c r="E49" s="78"/>
      <c r="F49" s="52"/>
    </row>
    <row r="50" spans="1:6" ht="20.100000000000001" customHeight="1" x14ac:dyDescent="0.2">
      <c r="A50" s="2"/>
      <c r="B50" s="70"/>
      <c r="C50" s="73"/>
      <c r="D50" s="73"/>
      <c r="E50" s="79"/>
      <c r="F50" s="52"/>
    </row>
    <row r="51" spans="1:6" ht="20.100000000000001" customHeight="1" x14ac:dyDescent="0.2">
      <c r="A51" s="2"/>
      <c r="B51" s="71"/>
      <c r="C51" s="74"/>
      <c r="D51" s="74"/>
      <c r="E51" s="80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42921</v>
      </c>
      <c r="C54" s="72" t="s">
        <v>92</v>
      </c>
      <c r="D54" s="72" t="s">
        <v>92</v>
      </c>
      <c r="E54" s="78"/>
      <c r="F54" s="52"/>
    </row>
    <row r="55" spans="1:6" ht="20.100000000000001" customHeight="1" x14ac:dyDescent="0.2">
      <c r="A55" s="2"/>
      <c r="B55" s="70"/>
      <c r="C55" s="73"/>
      <c r="D55" s="73"/>
      <c r="E55" s="79"/>
      <c r="F55" s="52"/>
    </row>
    <row r="56" spans="1:6" ht="20.100000000000001" customHeight="1" x14ac:dyDescent="0.2">
      <c r="A56" s="2"/>
      <c r="B56" s="71"/>
      <c r="C56" s="74"/>
      <c r="D56" s="74"/>
      <c r="E56" s="80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42922</v>
      </c>
      <c r="C59" s="72" t="s">
        <v>92</v>
      </c>
      <c r="D59" s="72" t="s">
        <v>92</v>
      </c>
      <c r="E59" s="78"/>
      <c r="F59" s="52"/>
    </row>
    <row r="60" spans="1:6" ht="20.100000000000001" customHeight="1" x14ac:dyDescent="0.2">
      <c r="A60" s="2"/>
      <c r="B60" s="70"/>
      <c r="C60" s="73"/>
      <c r="D60" s="73"/>
      <c r="E60" s="79"/>
      <c r="F60" s="52"/>
    </row>
    <row r="61" spans="1:6" ht="20.100000000000001" customHeight="1" x14ac:dyDescent="0.2">
      <c r="A61" s="2"/>
      <c r="B61" s="71"/>
      <c r="C61" s="74"/>
      <c r="D61" s="74"/>
      <c r="E61" s="80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42923</v>
      </c>
      <c r="C64" s="72" t="s">
        <v>92</v>
      </c>
      <c r="D64" s="72" t="s">
        <v>92</v>
      </c>
      <c r="E64" s="78"/>
      <c r="F64" s="52"/>
    </row>
    <row r="65" spans="1:6" ht="20.100000000000001" customHeight="1" x14ac:dyDescent="0.2">
      <c r="A65" s="2"/>
      <c r="B65" s="70"/>
      <c r="C65" s="73"/>
      <c r="D65" s="73"/>
      <c r="E65" s="79"/>
      <c r="F65" s="52"/>
    </row>
    <row r="66" spans="1:6" ht="20.100000000000001" customHeight="1" x14ac:dyDescent="0.2">
      <c r="A66" s="2"/>
      <c r="B66" s="71"/>
      <c r="C66" s="74"/>
      <c r="D66" s="74"/>
      <c r="E66" s="80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42924</v>
      </c>
      <c r="C69" s="72"/>
      <c r="D69" s="75"/>
      <c r="E69" s="78"/>
      <c r="F69" s="52"/>
    </row>
    <row r="70" spans="1:6" ht="20.100000000000001" customHeight="1" x14ac:dyDescent="0.2">
      <c r="A70" s="2"/>
      <c r="B70" s="70"/>
      <c r="C70" s="73"/>
      <c r="D70" s="76"/>
      <c r="E70" s="79"/>
      <c r="F70" s="52"/>
    </row>
    <row r="71" spans="1:6" ht="20.100000000000001" customHeight="1" x14ac:dyDescent="0.2">
      <c r="A71" s="2"/>
      <c r="B71" s="71"/>
      <c r="C71" s="74"/>
      <c r="D71" s="77"/>
      <c r="E71" s="80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42925</v>
      </c>
      <c r="C74" s="72"/>
      <c r="D74" s="75"/>
      <c r="E74" s="78"/>
      <c r="F74" s="52"/>
    </row>
    <row r="75" spans="1:6" ht="20.100000000000001" customHeight="1" x14ac:dyDescent="0.2">
      <c r="A75" s="2"/>
      <c r="B75" s="70"/>
      <c r="C75" s="73"/>
      <c r="D75" s="76"/>
      <c r="E75" s="79"/>
      <c r="F75" s="52"/>
    </row>
    <row r="76" spans="1:6" ht="20.100000000000001" customHeight="1" x14ac:dyDescent="0.2">
      <c r="A76" s="2"/>
      <c r="B76" s="71"/>
      <c r="C76" s="74"/>
      <c r="D76" s="77"/>
      <c r="E76" s="80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64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42887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42898</v>
      </c>
      <c r="C7" s="88" t="s">
        <v>80</v>
      </c>
      <c r="D7" s="88" t="s">
        <v>80</v>
      </c>
      <c r="E7" s="78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89"/>
      <c r="D8" s="89"/>
      <c r="E8" s="79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90"/>
      <c r="D9" s="90"/>
      <c r="E9" s="80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42899</v>
      </c>
      <c r="C12" s="72" t="s">
        <v>83</v>
      </c>
      <c r="D12" s="72" t="s">
        <v>83</v>
      </c>
      <c r="E12" s="78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3"/>
      <c r="E13" s="79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4"/>
      <c r="E14" s="80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42900</v>
      </c>
      <c r="C17" s="72" t="s">
        <v>81</v>
      </c>
      <c r="D17" s="72" t="s">
        <v>81</v>
      </c>
      <c r="E17" s="78"/>
      <c r="F17" s="52"/>
      <c r="G17" s="35"/>
    </row>
    <row r="18" spans="1:7" ht="20.100000000000001" customHeight="1" x14ac:dyDescent="0.2">
      <c r="A18" s="2"/>
      <c r="B18" s="70"/>
      <c r="C18" s="73"/>
      <c r="D18" s="73"/>
      <c r="E18" s="79"/>
      <c r="F18" s="52"/>
      <c r="G18" s="35"/>
    </row>
    <row r="19" spans="1:7" ht="20.100000000000001" customHeight="1" x14ac:dyDescent="0.2">
      <c r="A19" s="2"/>
      <c r="B19" s="71"/>
      <c r="C19" s="74"/>
      <c r="D19" s="74"/>
      <c r="E19" s="80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42901</v>
      </c>
      <c r="C22" s="72" t="s">
        <v>82</v>
      </c>
      <c r="D22" s="72" t="s">
        <v>82</v>
      </c>
      <c r="E22" s="78"/>
      <c r="F22" s="52"/>
    </row>
    <row r="23" spans="1:7" ht="20.100000000000001" customHeight="1" x14ac:dyDescent="0.2">
      <c r="A23" s="2"/>
      <c r="B23" s="70"/>
      <c r="C23" s="73"/>
      <c r="D23" s="73"/>
      <c r="E23" s="79"/>
      <c r="F23" s="52"/>
    </row>
    <row r="24" spans="1:7" ht="20.100000000000001" customHeight="1" x14ac:dyDescent="0.2">
      <c r="A24" s="2"/>
      <c r="B24" s="71"/>
      <c r="C24" s="74"/>
      <c r="D24" s="74"/>
      <c r="E24" s="80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42902</v>
      </c>
      <c r="C27" s="72" t="s">
        <v>82</v>
      </c>
      <c r="D27" s="72" t="s">
        <v>82</v>
      </c>
      <c r="E27" s="78"/>
      <c r="F27" s="52"/>
    </row>
    <row r="28" spans="1:7" ht="20.100000000000001" customHeight="1" x14ac:dyDescent="0.2">
      <c r="A28" s="2"/>
      <c r="B28" s="70"/>
      <c r="C28" s="73"/>
      <c r="D28" s="73"/>
      <c r="E28" s="79"/>
      <c r="F28" s="52"/>
    </row>
    <row r="29" spans="1:7" ht="20.100000000000001" customHeight="1" x14ac:dyDescent="0.2">
      <c r="A29" s="2"/>
      <c r="B29" s="71"/>
      <c r="C29" s="74"/>
      <c r="D29" s="74"/>
      <c r="E29" s="80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42903</v>
      </c>
      <c r="C32" s="72"/>
      <c r="D32" s="72"/>
      <c r="E32" s="72"/>
      <c r="F32" s="52"/>
    </row>
    <row r="33" spans="1:6" ht="20.100000000000001" customHeight="1" x14ac:dyDescent="0.2">
      <c r="A33" s="2"/>
      <c r="B33" s="70"/>
      <c r="C33" s="73"/>
      <c r="D33" s="73"/>
      <c r="E33" s="73"/>
      <c r="F33" s="52"/>
    </row>
    <row r="34" spans="1:6" ht="20.100000000000001" customHeight="1" x14ac:dyDescent="0.2">
      <c r="A34" s="2"/>
      <c r="B34" s="71"/>
      <c r="C34" s="74"/>
      <c r="D34" s="74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42904</v>
      </c>
      <c r="C37" s="72"/>
      <c r="D37" s="72"/>
      <c r="E37" s="72"/>
      <c r="F37" s="52"/>
    </row>
    <row r="38" spans="1:6" ht="20.100000000000001" customHeight="1" x14ac:dyDescent="0.2">
      <c r="A38" s="2"/>
      <c r="B38" s="70"/>
      <c r="C38" s="73"/>
      <c r="D38" s="73"/>
      <c r="E38" s="73"/>
      <c r="F38" s="52"/>
    </row>
    <row r="39" spans="1:6" ht="20.100000000000001" customHeight="1" x14ac:dyDescent="0.2">
      <c r="A39" s="2"/>
      <c r="B39" s="71"/>
      <c r="C39" s="74"/>
      <c r="D39" s="74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42905</v>
      </c>
      <c r="C44" s="72" t="s">
        <v>84</v>
      </c>
      <c r="D44" s="72" t="s">
        <v>84</v>
      </c>
      <c r="E44" s="78"/>
      <c r="F44" s="52"/>
    </row>
    <row r="45" spans="1:6" ht="20.100000000000001" customHeight="1" x14ac:dyDescent="0.2">
      <c r="A45" s="2"/>
      <c r="B45" s="70"/>
      <c r="C45" s="73"/>
      <c r="D45" s="73"/>
      <c r="E45" s="79"/>
      <c r="F45" s="52"/>
    </row>
    <row r="46" spans="1:6" ht="20.100000000000001" customHeight="1" x14ac:dyDescent="0.2">
      <c r="A46" s="2"/>
      <c r="B46" s="71"/>
      <c r="C46" s="74"/>
      <c r="D46" s="74"/>
      <c r="E46" s="80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42906</v>
      </c>
      <c r="C49" s="72" t="s">
        <v>84</v>
      </c>
      <c r="D49" s="72" t="s">
        <v>84</v>
      </c>
      <c r="E49" s="78"/>
      <c r="F49" s="52"/>
    </row>
    <row r="50" spans="1:6" ht="20.100000000000001" customHeight="1" x14ac:dyDescent="0.2">
      <c r="A50" s="2"/>
      <c r="B50" s="70"/>
      <c r="C50" s="73"/>
      <c r="D50" s="73"/>
      <c r="E50" s="79"/>
      <c r="F50" s="52"/>
    </row>
    <row r="51" spans="1:6" ht="20.100000000000001" customHeight="1" x14ac:dyDescent="0.2">
      <c r="A51" s="2"/>
      <c r="B51" s="71"/>
      <c r="C51" s="74"/>
      <c r="D51" s="74"/>
      <c r="E51" s="80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42907</v>
      </c>
      <c r="C54" s="72" t="s">
        <v>86</v>
      </c>
      <c r="D54" s="72" t="s">
        <v>86</v>
      </c>
      <c r="E54" s="78"/>
      <c r="F54" s="52"/>
    </row>
    <row r="55" spans="1:6" ht="20.100000000000001" customHeight="1" x14ac:dyDescent="0.2">
      <c r="A55" s="2"/>
      <c r="B55" s="70"/>
      <c r="C55" s="73"/>
      <c r="D55" s="73"/>
      <c r="E55" s="79"/>
      <c r="F55" s="52"/>
    </row>
    <row r="56" spans="1:6" ht="20.100000000000001" customHeight="1" x14ac:dyDescent="0.2">
      <c r="A56" s="2"/>
      <c r="B56" s="71"/>
      <c r="C56" s="74"/>
      <c r="D56" s="74"/>
      <c r="E56" s="80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42908</v>
      </c>
      <c r="C59" s="72" t="s">
        <v>86</v>
      </c>
      <c r="D59" s="72" t="s">
        <v>86</v>
      </c>
      <c r="E59" s="78"/>
      <c r="F59" s="52"/>
    </row>
    <row r="60" spans="1:6" ht="20.100000000000001" customHeight="1" x14ac:dyDescent="0.2">
      <c r="A60" s="2"/>
      <c r="B60" s="70"/>
      <c r="C60" s="73"/>
      <c r="D60" s="73"/>
      <c r="E60" s="79"/>
      <c r="F60" s="52"/>
    </row>
    <row r="61" spans="1:6" ht="20.100000000000001" customHeight="1" x14ac:dyDescent="0.2">
      <c r="A61" s="2"/>
      <c r="B61" s="71"/>
      <c r="C61" s="74"/>
      <c r="D61" s="74"/>
      <c r="E61" s="80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42909</v>
      </c>
      <c r="C64" s="72" t="s">
        <v>86</v>
      </c>
      <c r="D64" s="72" t="s">
        <v>86</v>
      </c>
      <c r="E64" s="78"/>
      <c r="F64" s="52"/>
    </row>
    <row r="65" spans="1:6" ht="20.100000000000001" customHeight="1" x14ac:dyDescent="0.2">
      <c r="A65" s="2"/>
      <c r="B65" s="70"/>
      <c r="C65" s="73"/>
      <c r="D65" s="73"/>
      <c r="E65" s="79"/>
      <c r="F65" s="52"/>
    </row>
    <row r="66" spans="1:6" ht="20.100000000000001" customHeight="1" x14ac:dyDescent="0.2">
      <c r="A66" s="2"/>
      <c r="B66" s="71"/>
      <c r="C66" s="74"/>
      <c r="D66" s="74"/>
      <c r="E66" s="80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42910</v>
      </c>
      <c r="C69" s="72"/>
      <c r="D69" s="75"/>
      <c r="E69" s="78"/>
      <c r="F69" s="52"/>
    </row>
    <row r="70" spans="1:6" ht="20.100000000000001" customHeight="1" x14ac:dyDescent="0.2">
      <c r="A70" s="2"/>
      <c r="B70" s="70"/>
      <c r="C70" s="73"/>
      <c r="D70" s="76"/>
      <c r="E70" s="79"/>
      <c r="F70" s="52"/>
    </row>
    <row r="71" spans="1:6" ht="20.100000000000001" customHeight="1" x14ac:dyDescent="0.2">
      <c r="A71" s="2"/>
      <c r="B71" s="71"/>
      <c r="C71" s="74"/>
      <c r="D71" s="77"/>
      <c r="E71" s="80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42911</v>
      </c>
      <c r="C74" s="72"/>
      <c r="D74" s="75"/>
      <c r="E74" s="78"/>
      <c r="F74" s="52"/>
    </row>
    <row r="75" spans="1:6" ht="20.100000000000001" customHeight="1" x14ac:dyDescent="0.2">
      <c r="A75" s="2"/>
      <c r="B75" s="70"/>
      <c r="C75" s="73"/>
      <c r="D75" s="76"/>
      <c r="E75" s="79"/>
      <c r="F75" s="52"/>
    </row>
    <row r="76" spans="1:6" ht="20.100000000000001" customHeight="1" x14ac:dyDescent="0.2">
      <c r="A76" s="2"/>
      <c r="B76" s="71"/>
      <c r="C76" s="74"/>
      <c r="D76" s="77"/>
      <c r="E76" s="80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58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42887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0">
        <f>C3</f>
        <v>42884</v>
      </c>
      <c r="C7" s="88" t="s">
        <v>60</v>
      </c>
      <c r="D7" s="75" t="s">
        <v>60</v>
      </c>
      <c r="E7" s="78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0"/>
      <c r="C8" s="89"/>
      <c r="D8" s="76"/>
      <c r="E8" s="79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1"/>
      <c r="C9" s="90"/>
      <c r="D9" s="77"/>
      <c r="E9" s="80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0">
        <f>B7+1</f>
        <v>42885</v>
      </c>
      <c r="C12" s="72" t="s">
        <v>60</v>
      </c>
      <c r="D12" s="75" t="s">
        <v>60</v>
      </c>
      <c r="E12" s="78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0"/>
      <c r="C13" s="73"/>
      <c r="D13" s="76"/>
      <c r="E13" s="79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1"/>
      <c r="C14" s="74"/>
      <c r="D14" s="77"/>
      <c r="E14" s="80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0">
        <f>B12+1</f>
        <v>42886</v>
      </c>
      <c r="C17" s="72" t="s">
        <v>61</v>
      </c>
      <c r="D17" s="75" t="s">
        <v>76</v>
      </c>
      <c r="E17" s="78"/>
      <c r="F17" s="52"/>
      <c r="G17" s="35"/>
    </row>
    <row r="18" spans="1:7" ht="20.100000000000001" customHeight="1" x14ac:dyDescent="0.2">
      <c r="A18" s="2"/>
      <c r="B18" s="70"/>
      <c r="C18" s="73"/>
      <c r="D18" s="76"/>
      <c r="E18" s="79"/>
      <c r="F18" s="52"/>
      <c r="G18" s="35"/>
    </row>
    <row r="19" spans="1:7" ht="20.100000000000001" customHeight="1" x14ac:dyDescent="0.2">
      <c r="A19" s="2"/>
      <c r="B19" s="71"/>
      <c r="C19" s="74"/>
      <c r="D19" s="77"/>
      <c r="E19" s="80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0">
        <f>B17+1</f>
        <v>42887</v>
      </c>
      <c r="C22" s="72" t="s">
        <v>61</v>
      </c>
      <c r="D22" s="75" t="s">
        <v>77</v>
      </c>
      <c r="E22" s="78"/>
      <c r="F22" s="52"/>
    </row>
    <row r="23" spans="1:7" ht="20.100000000000001" customHeight="1" x14ac:dyDescent="0.2">
      <c r="A23" s="2"/>
      <c r="B23" s="70"/>
      <c r="C23" s="73"/>
      <c r="D23" s="76"/>
      <c r="E23" s="79"/>
      <c r="F23" s="52"/>
    </row>
    <row r="24" spans="1:7" ht="20.100000000000001" customHeight="1" x14ac:dyDescent="0.2">
      <c r="A24" s="2"/>
      <c r="B24" s="71"/>
      <c r="C24" s="74"/>
      <c r="D24" s="77"/>
      <c r="E24" s="80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0">
        <f>B22+1</f>
        <v>42888</v>
      </c>
      <c r="C27" s="72" t="s">
        <v>51</v>
      </c>
      <c r="D27" s="75" t="s">
        <v>78</v>
      </c>
      <c r="E27" s="78"/>
      <c r="F27" s="52"/>
    </row>
    <row r="28" spans="1:7" ht="20.100000000000001" customHeight="1" x14ac:dyDescent="0.2">
      <c r="A28" s="2"/>
      <c r="B28" s="70"/>
      <c r="C28" s="73"/>
      <c r="D28" s="76"/>
      <c r="E28" s="79"/>
      <c r="F28" s="52"/>
    </row>
    <row r="29" spans="1:7" ht="20.100000000000001" customHeight="1" x14ac:dyDescent="0.2">
      <c r="A29" s="2"/>
      <c r="B29" s="71"/>
      <c r="C29" s="74"/>
      <c r="D29" s="77"/>
      <c r="E29" s="80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0">
        <f>B27+1</f>
        <v>42889</v>
      </c>
      <c r="C32" s="72"/>
      <c r="D32" s="75"/>
      <c r="E32" s="78"/>
      <c r="F32" s="52"/>
    </row>
    <row r="33" spans="1:6" ht="20.100000000000001" customHeight="1" x14ac:dyDescent="0.2">
      <c r="A33" s="2"/>
      <c r="B33" s="70"/>
      <c r="C33" s="73"/>
      <c r="D33" s="76"/>
      <c r="E33" s="79"/>
      <c r="F33" s="52"/>
    </row>
    <row r="34" spans="1:6" ht="20.100000000000001" customHeight="1" x14ac:dyDescent="0.2">
      <c r="A34" s="2"/>
      <c r="B34" s="71"/>
      <c r="C34" s="74"/>
      <c r="D34" s="77"/>
      <c r="E34" s="80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0">
        <f>B32+1</f>
        <v>42890</v>
      </c>
      <c r="C37" s="72"/>
      <c r="D37" s="75"/>
      <c r="E37" s="78"/>
      <c r="F37" s="52"/>
    </row>
    <row r="38" spans="1:6" ht="20.100000000000001" customHeight="1" x14ac:dyDescent="0.2">
      <c r="A38" s="2"/>
      <c r="B38" s="70"/>
      <c r="C38" s="73"/>
      <c r="D38" s="76"/>
      <c r="E38" s="79"/>
      <c r="F38" s="52"/>
    </row>
    <row r="39" spans="1:6" ht="20.100000000000001" customHeight="1" x14ac:dyDescent="0.2">
      <c r="A39" s="2"/>
      <c r="B39" s="71"/>
      <c r="C39" s="74"/>
      <c r="D39" s="77"/>
      <c r="E39" s="80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0">
        <f>B37+1</f>
        <v>42891</v>
      </c>
      <c r="C44" s="72" t="s">
        <v>62</v>
      </c>
      <c r="D44" s="75" t="s">
        <v>62</v>
      </c>
      <c r="E44" s="78"/>
      <c r="F44" s="52"/>
    </row>
    <row r="45" spans="1:6" ht="20.100000000000001" customHeight="1" x14ac:dyDescent="0.2">
      <c r="A45" s="2"/>
      <c r="B45" s="70"/>
      <c r="C45" s="73"/>
      <c r="D45" s="76"/>
      <c r="E45" s="79"/>
      <c r="F45" s="52"/>
    </row>
    <row r="46" spans="1:6" ht="20.100000000000001" customHeight="1" x14ac:dyDescent="0.2">
      <c r="A46" s="2"/>
      <c r="B46" s="71"/>
      <c r="C46" s="74"/>
      <c r="D46" s="77"/>
      <c r="E46" s="80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70">
        <f>B44+1</f>
        <v>42892</v>
      </c>
      <c r="C49" s="72" t="s">
        <v>62</v>
      </c>
      <c r="D49" s="75" t="s">
        <v>62</v>
      </c>
      <c r="E49" s="78"/>
      <c r="F49" s="52"/>
    </row>
    <row r="50" spans="1:6" ht="20.100000000000001" customHeight="1" x14ac:dyDescent="0.2">
      <c r="A50" s="2"/>
      <c r="B50" s="70"/>
      <c r="C50" s="73"/>
      <c r="D50" s="76"/>
      <c r="E50" s="79"/>
      <c r="F50" s="52"/>
    </row>
    <row r="51" spans="1:6" ht="20.100000000000001" customHeight="1" x14ac:dyDescent="0.2">
      <c r="A51" s="2"/>
      <c r="B51" s="71"/>
      <c r="C51" s="74"/>
      <c r="D51" s="77"/>
      <c r="E51" s="80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70">
        <f>B49+1</f>
        <v>42893</v>
      </c>
      <c r="C54" s="72" t="s">
        <v>63</v>
      </c>
      <c r="D54" s="75" t="s">
        <v>79</v>
      </c>
      <c r="E54" s="78"/>
      <c r="F54" s="52"/>
    </row>
    <row r="55" spans="1:6" ht="20.100000000000001" customHeight="1" x14ac:dyDescent="0.2">
      <c r="A55" s="2"/>
      <c r="B55" s="70"/>
      <c r="C55" s="73"/>
      <c r="D55" s="76"/>
      <c r="E55" s="79"/>
      <c r="F55" s="52"/>
    </row>
    <row r="56" spans="1:6" ht="20.100000000000001" customHeight="1" x14ac:dyDescent="0.2">
      <c r="A56" s="2"/>
      <c r="B56" s="71"/>
      <c r="C56" s="74"/>
      <c r="D56" s="77"/>
      <c r="E56" s="80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70">
        <f>B54+1</f>
        <v>42894</v>
      </c>
      <c r="C59" s="72" t="s">
        <v>64</v>
      </c>
      <c r="D59" s="75" t="s">
        <v>64</v>
      </c>
      <c r="E59" s="78"/>
      <c r="F59" s="52"/>
    </row>
    <row r="60" spans="1:6" ht="20.100000000000001" customHeight="1" x14ac:dyDescent="0.2">
      <c r="A60" s="2"/>
      <c r="B60" s="70"/>
      <c r="C60" s="73"/>
      <c r="D60" s="76"/>
      <c r="E60" s="79"/>
      <c r="F60" s="52"/>
    </row>
    <row r="61" spans="1:6" ht="20.100000000000001" customHeight="1" x14ac:dyDescent="0.2">
      <c r="A61" s="2"/>
      <c r="B61" s="71"/>
      <c r="C61" s="74"/>
      <c r="D61" s="77"/>
      <c r="E61" s="80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70">
        <f>B59+1</f>
        <v>42895</v>
      </c>
      <c r="C64" s="72" t="s">
        <v>68</v>
      </c>
      <c r="D64" s="75" t="s">
        <v>69</v>
      </c>
      <c r="E64" s="78"/>
      <c r="F64" s="52"/>
    </row>
    <row r="65" spans="1:6" ht="20.100000000000001" customHeight="1" x14ac:dyDescent="0.2">
      <c r="A65" s="2"/>
      <c r="B65" s="70"/>
      <c r="C65" s="73"/>
      <c r="D65" s="76"/>
      <c r="E65" s="79"/>
      <c r="F65" s="52"/>
    </row>
    <row r="66" spans="1:6" ht="20.100000000000001" customHeight="1" x14ac:dyDescent="0.2">
      <c r="A66" s="2"/>
      <c r="B66" s="71"/>
      <c r="C66" s="74"/>
      <c r="D66" s="77"/>
      <c r="E66" s="80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0">
        <f>B64+1</f>
        <v>42896</v>
      </c>
      <c r="C69" s="72"/>
      <c r="D69" s="75"/>
      <c r="E69" s="78"/>
      <c r="F69" s="52"/>
    </row>
    <row r="70" spans="1:6" ht="20.100000000000001" customHeight="1" x14ac:dyDescent="0.2">
      <c r="A70" s="2"/>
      <c r="B70" s="70"/>
      <c r="C70" s="73"/>
      <c r="D70" s="76"/>
      <c r="E70" s="79"/>
      <c r="F70" s="52"/>
    </row>
    <row r="71" spans="1:6" ht="20.100000000000001" customHeight="1" x14ac:dyDescent="0.2">
      <c r="A71" s="2"/>
      <c r="B71" s="71"/>
      <c r="C71" s="74"/>
      <c r="D71" s="77"/>
      <c r="E71" s="80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0">
        <f>B69+1</f>
        <v>42897</v>
      </c>
      <c r="C74" s="72"/>
      <c r="D74" s="75"/>
      <c r="E74" s="78"/>
      <c r="F74" s="52"/>
    </row>
    <row r="75" spans="1:6" ht="20.100000000000001" customHeight="1" x14ac:dyDescent="0.2">
      <c r="A75" s="2"/>
      <c r="B75" s="70"/>
      <c r="C75" s="73"/>
      <c r="D75" s="76"/>
      <c r="E75" s="79"/>
      <c r="F75" s="52"/>
    </row>
    <row r="76" spans="1:6" ht="20.100000000000001" customHeight="1" x14ac:dyDescent="0.2">
      <c r="A76" s="2"/>
      <c r="B76" s="71"/>
      <c r="C76" s="74"/>
      <c r="D76" s="77"/>
      <c r="E76" s="80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4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42795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91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91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1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91"/>
      <c r="C18" s="36"/>
      <c r="D18" s="37"/>
      <c r="E18" s="38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91"/>
      <c r="C23" s="36"/>
      <c r="D23" s="37"/>
      <c r="E23" s="38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91"/>
      <c r="C28" s="36"/>
      <c r="D28" s="37"/>
      <c r="E28" s="38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91"/>
      <c r="C33" s="36"/>
      <c r="D33" s="37"/>
      <c r="E33" s="38"/>
    </row>
    <row r="34" spans="1:5" ht="20.100000000000001" customHeight="1" x14ac:dyDescent="0.2">
      <c r="A34" s="2"/>
      <c r="B34" s="92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91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91"/>
      <c r="C38" s="36"/>
      <c r="D38" s="37"/>
      <c r="E38" s="38"/>
    </row>
    <row r="39" spans="1:5" ht="20.100000000000001" customHeight="1" x14ac:dyDescent="0.2">
      <c r="A39" s="2"/>
      <c r="B39" s="92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91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91"/>
      <c r="C45" s="25"/>
      <c r="D45" s="37"/>
      <c r="E45" s="38"/>
    </row>
    <row r="46" spans="1:5" ht="20.100000000000001" customHeight="1" x14ac:dyDescent="0.2">
      <c r="A46" s="2"/>
      <c r="B46" s="92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91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91"/>
      <c r="C50" s="36"/>
      <c r="D50" s="37"/>
      <c r="E50" s="38"/>
    </row>
    <row r="51" spans="1:5" ht="20.100000000000001" customHeight="1" x14ac:dyDescent="0.2">
      <c r="A51" s="2"/>
      <c r="B51" s="92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91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91"/>
      <c r="C55" s="36"/>
      <c r="D55" s="41"/>
      <c r="E55" s="38"/>
    </row>
    <row r="56" spans="1:5" ht="20.100000000000001" customHeight="1" x14ac:dyDescent="0.2">
      <c r="A56" s="2"/>
      <c r="B56" s="92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91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91"/>
      <c r="C60" s="36"/>
      <c r="D60" s="42"/>
      <c r="E60" s="38"/>
    </row>
    <row r="61" spans="1:5" ht="20.100000000000001" customHeight="1" x14ac:dyDescent="0.2">
      <c r="A61" s="2"/>
      <c r="B61" s="92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91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91"/>
      <c r="C65" s="36"/>
      <c r="D65" s="37"/>
      <c r="E65" s="38"/>
    </row>
    <row r="66" spans="1:5" ht="20.100000000000001" customHeight="1" x14ac:dyDescent="0.2">
      <c r="A66" s="2"/>
      <c r="B66" s="92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91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91"/>
      <c r="C70" s="36"/>
      <c r="D70" s="37"/>
      <c r="E70" s="38"/>
    </row>
    <row r="71" spans="1:5" ht="20.100000000000001" customHeight="1" x14ac:dyDescent="0.2">
      <c r="A71" s="2"/>
      <c r="B71" s="92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91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91"/>
      <c r="C75" s="36"/>
      <c r="D75" s="37"/>
      <c r="E75" s="38"/>
    </row>
    <row r="76" spans="1:5" ht="20.100000000000001" customHeight="1" x14ac:dyDescent="0.2">
      <c r="A76" s="2"/>
      <c r="B76" s="92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1" t="s">
        <v>0</v>
      </c>
      <c r="C1" s="81"/>
      <c r="D1" s="81"/>
      <c r="E1" s="4"/>
      <c r="G1" s="5" t="s">
        <v>1</v>
      </c>
      <c r="H1" s="6"/>
      <c r="I1" s="11"/>
      <c r="J1" s="43"/>
      <c r="K1" s="43"/>
      <c r="L1" s="82"/>
      <c r="M1" s="82"/>
      <c r="N1" s="43"/>
      <c r="O1" s="43"/>
    </row>
    <row r="2" spans="1:15" ht="20.100000000000001" customHeight="1" x14ac:dyDescent="0.2">
      <c r="B2" s="81"/>
      <c r="C2" s="81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83">
        <v>2017</v>
      </c>
      <c r="M3" s="84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5">
        <f>DATE(L3,I3,1)</f>
        <v>42826</v>
      </c>
      <c r="H4" s="86"/>
      <c r="I4" s="86"/>
      <c r="J4" s="86"/>
      <c r="K4" s="86"/>
      <c r="L4" s="86"/>
      <c r="M4" s="87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1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1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2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1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1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2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1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91"/>
      <c r="C18" s="36"/>
      <c r="D18" s="37"/>
      <c r="E18" s="38"/>
      <c r="G18" s="35"/>
    </row>
    <row r="19" spans="1:7" ht="20.100000000000001" customHeight="1" x14ac:dyDescent="0.2">
      <c r="A19" s="2"/>
      <c r="B19" s="92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91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91"/>
      <c r="C23" s="36"/>
      <c r="D23" s="37"/>
      <c r="E23" s="38"/>
    </row>
    <row r="24" spans="1:7" ht="20.100000000000001" customHeight="1" x14ac:dyDescent="0.2">
      <c r="A24" s="2"/>
      <c r="B24" s="92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91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91"/>
      <c r="C28" s="36"/>
      <c r="D28" s="37"/>
      <c r="E28" s="38"/>
    </row>
    <row r="29" spans="1:7" ht="20.100000000000001" customHeight="1" x14ac:dyDescent="0.2">
      <c r="A29" s="2"/>
      <c r="B29" s="92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91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91"/>
      <c r="C33" s="36"/>
      <c r="D33" s="37"/>
      <c r="E33" s="38"/>
    </row>
    <row r="34" spans="1:5" ht="20.100000000000001" customHeight="1" x14ac:dyDescent="0.2">
      <c r="A34" s="2"/>
      <c r="B34" s="92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91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91"/>
      <c r="C38" s="36"/>
      <c r="D38" s="37"/>
      <c r="E38" s="38"/>
    </row>
    <row r="39" spans="1:5" ht="20.100000000000001" customHeight="1" x14ac:dyDescent="0.2">
      <c r="A39" s="2"/>
      <c r="B39" s="92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91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91"/>
      <c r="C45" s="25"/>
      <c r="D45" s="37"/>
      <c r="E45" s="38"/>
    </row>
    <row r="46" spans="1:5" ht="20.100000000000001" customHeight="1" x14ac:dyDescent="0.2">
      <c r="A46" s="2"/>
      <c r="B46" s="92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91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91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92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91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91"/>
      <c r="C55" s="36"/>
      <c r="D55" s="41"/>
      <c r="E55" s="38"/>
    </row>
    <row r="56" spans="1:5" ht="20.100000000000001" customHeight="1" x14ac:dyDescent="0.2">
      <c r="A56" s="2"/>
      <c r="B56" s="92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91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91"/>
      <c r="C60" s="36"/>
      <c r="D60" s="42"/>
      <c r="E60" s="38"/>
    </row>
    <row r="61" spans="1:5" ht="20.100000000000001" customHeight="1" x14ac:dyDescent="0.2">
      <c r="A61" s="2"/>
      <c r="B61" s="92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91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91"/>
      <c r="C65" s="36"/>
      <c r="D65" s="37"/>
      <c r="E65" s="38"/>
    </row>
    <row r="66" spans="1:5" ht="20.100000000000001" customHeight="1" x14ac:dyDescent="0.2">
      <c r="A66" s="2"/>
      <c r="B66" s="92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91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91"/>
      <c r="C70" s="36"/>
      <c r="D70" s="37"/>
      <c r="E70" s="38"/>
    </row>
    <row r="71" spans="1:5" ht="20.100000000000001" customHeight="1" x14ac:dyDescent="0.2">
      <c r="A71" s="2"/>
      <c r="B71" s="92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91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91"/>
      <c r="C75" s="36"/>
      <c r="D75" s="37"/>
      <c r="E75" s="38"/>
    </row>
    <row r="76" spans="1:5" ht="20.100000000000001" customHeight="1" x14ac:dyDescent="0.2">
      <c r="A76" s="2"/>
      <c r="B76" s="92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newest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2017-07-30T11:35:23Z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