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 activeTab="2"/>
  </bookViews>
  <sheets>
    <sheet name="Week 12-13" sheetId="5" r:id="rId1"/>
    <sheet name="Week 14-15" sheetId="6" r:id="rId2"/>
    <sheet name="Week 16-17" sheetId="7" r:id="rId3"/>
  </sheets>
  <definedNames>
    <definedName name="_xlnm.Print_Area" localSheetId="0">'Week 12-13'!$B$2:$E$39</definedName>
    <definedName name="_xlnm.Print_Area" localSheetId="1">'Week 14-15'!$B$2:$E$39</definedName>
    <definedName name="_xlnm.Print_Area" localSheetId="2">'Week 16-17'!$B$2:$E$39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C41" i="7" l="1"/>
  <c r="E41" i="7" s="1"/>
  <c r="B7" i="7"/>
  <c r="B12" i="7" s="1"/>
  <c r="B6" i="7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E41" i="6"/>
  <c r="C41" i="6"/>
  <c r="G6" i="6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G4" i="6"/>
  <c r="E3" i="6"/>
  <c r="E2" i="6"/>
  <c r="B7" i="6" s="1"/>
  <c r="C41" i="5"/>
  <c r="E41" i="5" s="1"/>
  <c r="B7" i="5"/>
  <c r="B12" i="5" s="1"/>
  <c r="G6" i="5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B6" i="5"/>
  <c r="G4" i="5"/>
  <c r="E3" i="5"/>
  <c r="E2" i="5"/>
  <c r="B12" i="6" l="1"/>
  <c r="B6" i="6"/>
  <c r="B17" i="5"/>
  <c r="B11" i="5"/>
  <c r="B17" i="7"/>
  <c r="B11" i="7"/>
  <c r="B16" i="5" l="1"/>
  <c r="B22" i="5"/>
  <c r="B16" i="7"/>
  <c r="B22" i="7"/>
  <c r="B11" i="6"/>
  <c r="B17" i="6"/>
  <c r="B27" i="7" l="1"/>
  <c r="B21" i="7"/>
  <c r="B16" i="6"/>
  <c r="B22" i="6"/>
  <c r="B27" i="5"/>
  <c r="B21" i="5"/>
  <c r="B32" i="5" l="1"/>
  <c r="B26" i="5"/>
  <c r="B21" i="6"/>
  <c r="B27" i="6"/>
  <c r="B26" i="7"/>
  <c r="B32" i="7"/>
  <c r="B26" i="6" l="1"/>
  <c r="B32" i="6"/>
  <c r="B37" i="7"/>
  <c r="B31" i="7"/>
  <c r="B37" i="5"/>
  <c r="B31" i="5"/>
  <c r="B44" i="7" l="1"/>
  <c r="B36" i="7"/>
  <c r="B31" i="6"/>
  <c r="B37" i="6"/>
  <c r="B44" i="5"/>
  <c r="B36" i="5"/>
  <c r="B36" i="6" l="1"/>
  <c r="B44" i="6"/>
  <c r="B49" i="5"/>
  <c r="B43" i="5"/>
  <c r="B43" i="7"/>
  <c r="B49" i="7"/>
  <c r="B54" i="5" l="1"/>
  <c r="B48" i="5"/>
  <c r="B54" i="7"/>
  <c r="B48" i="7"/>
  <c r="B43" i="6"/>
  <c r="B49" i="6"/>
  <c r="B53" i="7" l="1"/>
  <c r="B59" i="7"/>
  <c r="B48" i="6"/>
  <c r="B54" i="6"/>
  <c r="B53" i="5"/>
  <c r="B59" i="5"/>
  <c r="B53" i="6" l="1"/>
  <c r="B59" i="6"/>
  <c r="B64" i="5"/>
  <c r="B58" i="5"/>
  <c r="B64" i="7"/>
  <c r="B58" i="7"/>
  <c r="B69" i="5" l="1"/>
  <c r="B63" i="5"/>
  <c r="B58" i="6"/>
  <c r="B64" i="6"/>
  <c r="B63" i="7"/>
  <c r="B69" i="7"/>
  <c r="B63" i="6" l="1"/>
  <c r="B69" i="6"/>
  <c r="B74" i="7"/>
  <c r="B73" i="7" s="1"/>
  <c r="B68" i="7"/>
  <c r="B74" i="5"/>
  <c r="B73" i="5" s="1"/>
  <c r="B68" i="5"/>
  <c r="B68" i="6" l="1"/>
  <c r="B74" i="6"/>
  <c r="B73" i="6" s="1"/>
</calcChain>
</file>

<file path=xl/sharedStrings.xml><?xml version="1.0" encoding="utf-8"?>
<sst xmlns="http://schemas.openxmlformats.org/spreadsheetml/2006/main" count="138" uniqueCount="38">
  <si>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</si>
  <si>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</si>
  <si>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</si>
  <si>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</si>
  <si>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</si>
  <si>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</si>
  <si>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</si>
  <si>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</si>
  <si>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</si>
  <si>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</si>
  <si>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</si>
  <si>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</si>
  <si>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</si>
  <si>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</si>
  <si>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</si>
  <si>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</si>
  <si>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</si>
  <si>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</si>
  <si>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</si>
  <si>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</si>
  <si>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</si>
  <si>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</si>
  <si>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</si>
  <si>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</si>
  <si>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</si>
  <si>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</si>
  <si>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</si>
  <si>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</si>
  <si>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</si>
  <si>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公安一所日日顺无纸化签到司法鉴定交流沟通</t>
  </si>
  <si>
    <t>工商全程电子化解决方案编制</t>
  </si>
  <si>
    <t>编写日日顺司法鉴定流程指引</t>
  </si>
  <si>
    <t>工商全程电子化解决方案评审</t>
  </si>
  <si>
    <t>焦作银行优质员工贷实施工作</t>
    <phoneticPr fontId="18" type="noConversion"/>
  </si>
  <si>
    <t>人民银行无纸化交流</t>
    <phoneticPr fontId="18" type="noConversion"/>
  </si>
  <si>
    <t>Starting:</t>
    <phoneticPr fontId="18" type="noConversion"/>
  </si>
  <si>
    <t>会议管理系统无纸化方案编制</t>
    <phoneticPr fontId="18" type="noConversion"/>
  </si>
  <si>
    <t>协调中兴设备及开发资源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</si>
</sst>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0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charset val="134"/>
    </font>
    <font>
      <b/>
      <sz val="9"/>
      <color theme="4"/>
      <name val="Arial"/>
      <family val="2"/>
    </font>
    <font>
      <u/>
      <sz val="11"/>
      <color theme="1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177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6" fontId="10" fillId="0" borderId="0" xfId="0" applyNumberFormat="1" applyFont="1" applyAlignment="1">
      <alignment vertical="center"/>
    </xf>
    <xf numFmtId="178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80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81" fontId="8" fillId="0" borderId="8" xfId="0" applyNumberFormat="1" applyFont="1" applyBorder="1" applyAlignment="1" applyProtection="1">
      <alignment horizontal="center"/>
    </xf>
    <xf numFmtId="0" fontId="15" fillId="0" borderId="10" xfId="0" applyFont="1" applyBorder="1"/>
    <xf numFmtId="0" fontId="15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0" xfId="0" applyFont="1" applyBorder="1" applyAlignment="1">
      <alignment horizontal="center" vertical="top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16" fillId="0" borderId="0" xfId="0" applyFont="1" applyProtection="1"/>
    <xf numFmtId="0" fontId="6" fillId="0" borderId="0" xfId="0" applyFont="1" applyAlignment="1">
      <alignment vertical="center" wrapText="1"/>
    </xf>
    <xf numFmtId="0" fontId="2" fillId="5" borderId="0" xfId="0" applyFont="1" applyFill="1"/>
    <xf numFmtId="0" fontId="15" fillId="0" borderId="17" xfId="0" applyFont="1" applyBorder="1"/>
    <xf numFmtId="0" fontId="15" fillId="0" borderId="18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8" xfId="0" applyFont="1" applyBorder="1" applyAlignment="1" applyProtection="1">
      <alignment horizontal="center"/>
      <protection locked="0"/>
    </xf>
    <xf numFmtId="0" fontId="8" fillId="0" borderId="20" xfId="0" applyFont="1" applyBorder="1" applyAlignment="1" applyProtection="1">
      <protection locked="0"/>
    </xf>
    <xf numFmtId="0" fontId="8" fillId="3" borderId="22" xfId="0" applyFont="1" applyFill="1" applyBorder="1" applyAlignment="1" applyProtection="1">
      <alignment horizontal="center"/>
    </xf>
    <xf numFmtId="0" fontId="15" fillId="0" borderId="16" xfId="0" applyFont="1" applyBorder="1"/>
    <xf numFmtId="0" fontId="19" fillId="0" borderId="10" xfId="0" applyFont="1" applyBorder="1"/>
    <xf numFmtId="0" fontId="19" fillId="0" borderId="13" xfId="0" applyFont="1" applyBorder="1"/>
    <xf numFmtId="0" fontId="19" fillId="0" borderId="11" xfId="0" applyFont="1" applyBorder="1"/>
    <xf numFmtId="0" fontId="3" fillId="0" borderId="0" xfId="0" applyFont="1" applyAlignment="1">
      <alignment horizontal="left" vertical="center"/>
    </xf>
    <xf numFmtId="0" fontId="17" fillId="0" borderId="0" xfId="1" applyFill="1" applyAlignment="1" applyProtection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1" xfId="0" applyFont="1" applyBorder="1" applyAlignment="1" applyProtection="1">
      <alignment horizontal="center"/>
      <protection locked="0"/>
    </xf>
    <xf numFmtId="179" fontId="11" fillId="2" borderId="1" xfId="0" applyNumberFormat="1" applyFont="1" applyFill="1" applyBorder="1" applyAlignment="1" applyProtection="1">
      <alignment horizontal="center" vertical="center"/>
    </xf>
    <xf numFmtId="179" fontId="11" fillId="2" borderId="2" xfId="0" applyNumberFormat="1" applyFont="1" applyFill="1" applyBorder="1" applyAlignment="1" applyProtection="1">
      <alignment horizontal="center" vertical="center"/>
    </xf>
    <xf numFmtId="179" fontId="11" fillId="2" borderId="21" xfId="0" applyNumberFormat="1" applyFont="1" applyFill="1" applyBorder="1" applyAlignment="1" applyProtection="1">
      <alignment horizontal="center" vertical="center"/>
    </xf>
    <xf numFmtId="181" fontId="14" fillId="4" borderId="9" xfId="0" applyNumberFormat="1" applyFont="1" applyFill="1" applyBorder="1" applyAlignment="1">
      <alignment horizontal="center" vertical="center"/>
    </xf>
    <xf numFmtId="181" fontId="14" fillId="4" borderId="12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48" t="s">
        <v>0</v>
      </c>
      <c r="C1" s="48"/>
      <c r="D1" s="48"/>
      <c r="E1" s="4"/>
      <c r="G1" s="5" t="s">
        <v>1</v>
      </c>
      <c r="H1" s="6"/>
      <c r="I1" s="11"/>
      <c r="J1" s="40"/>
      <c r="K1" s="40"/>
      <c r="L1" s="49"/>
      <c r="M1" s="49"/>
      <c r="N1" s="40"/>
      <c r="O1" s="40"/>
    </row>
    <row r="2" spans="1:15" ht="20.100000000000001" customHeight="1" x14ac:dyDescent="0.2">
      <c r="B2" s="48"/>
      <c r="C2" s="48"/>
      <c r="D2" s="7" t="s">
        <v>2</v>
      </c>
      <c r="E2" s="8">
        <f>C3</f>
        <v>42814</v>
      </c>
      <c r="F2" s="9" t="s">
        <v>3</v>
      </c>
      <c r="G2" s="10" t="s">
        <v>4</v>
      </c>
      <c r="H2" s="11"/>
      <c r="I2" s="11"/>
      <c r="J2" s="40"/>
      <c r="K2" s="40"/>
      <c r="L2" s="40"/>
      <c r="M2" s="40"/>
      <c r="N2" s="15"/>
      <c r="O2" s="15"/>
    </row>
    <row r="3" spans="1:15" s="1" customFormat="1" ht="20.100000000000001" customHeight="1" x14ac:dyDescent="0.2">
      <c r="B3" s="12" t="s">
        <v>5</v>
      </c>
      <c r="C3" s="13">
        <v>42814</v>
      </c>
      <c r="D3" s="13"/>
      <c r="E3" s="14">
        <f>1+INT((C3-DATE(YEAR(C3+4-WEEKDAY(C3+6)),1,5)+WEEKDAY(DATE(YEAR(C3+4-WEEKDAY(C3+6)),1,3)))/7)</f>
        <v>12</v>
      </c>
      <c r="F3" s="15"/>
      <c r="G3" s="11"/>
      <c r="H3" s="16" t="s">
        <v>6</v>
      </c>
      <c r="I3" s="41">
        <v>3</v>
      </c>
      <c r="J3" s="42"/>
      <c r="K3" s="16" t="s">
        <v>7</v>
      </c>
      <c r="L3" s="50">
        <v>2017</v>
      </c>
      <c r="M3" s="5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52">
        <f>DATE(L3,I3,1)</f>
        <v>42795</v>
      </c>
      <c r="H4" s="53"/>
      <c r="I4" s="53"/>
      <c r="J4" s="53"/>
      <c r="K4" s="53"/>
      <c r="L4" s="53"/>
      <c r="M4" s="5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3" t="s">
        <v>17</v>
      </c>
      <c r="N5" s="15"/>
      <c r="O5" s="15"/>
    </row>
    <row r="6" spans="1:15" ht="20.100000000000001" customHeight="1" x14ac:dyDescent="0.2">
      <c r="B6" s="20">
        <f>B7</f>
        <v>42814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>
        <f>IF(I6="",IF(WEEKDAY(G4,1)=MOD(1+2,7)+1,G4,""),I6+1)</f>
        <v>42795</v>
      </c>
      <c r="K6" s="24">
        <f>IF(J6="",IF(WEEKDAY(G4,1)=MOD(1+3,7)+1,G4,""),J6+1)</f>
        <v>42796</v>
      </c>
      <c r="L6" s="24">
        <f>IF(K6="",IF(WEEKDAY(G4,1)=MOD(1+4,7)+1,G4,""),K6+1)</f>
        <v>42797</v>
      </c>
      <c r="M6" s="24">
        <f>IF(L6="",IF(WEEKDAY(G4,1)=MOD(1+5,7)+1,G4,""),L6+1)</f>
        <v>42798</v>
      </c>
      <c r="N6" s="15"/>
      <c r="O6" s="15"/>
    </row>
    <row r="7" spans="1:15" ht="20.100000000000001" customHeight="1" x14ac:dyDescent="0.2">
      <c r="A7" s="2"/>
      <c r="B7" s="55">
        <f>E2</f>
        <v>42814</v>
      </c>
      <c r="C7" s="25"/>
      <c r="D7" s="44"/>
      <c r="E7" s="26"/>
      <c r="G7" s="24">
        <f>IF(M6="","",IF(MONTH(M6+1)&lt;&gt;MONTH(M6),"",M6+1))</f>
        <v>42799</v>
      </c>
      <c r="H7" s="24">
        <f t="shared" ref="H7:J7" si="0">IF(G7="","",IF(MONTH(G7+1)&lt;&gt;MONTH(G7),"",G7+1))</f>
        <v>42800</v>
      </c>
      <c r="I7" s="24">
        <f t="shared" si="0"/>
        <v>42801</v>
      </c>
      <c r="J7" s="24">
        <f t="shared" si="0"/>
        <v>42802</v>
      </c>
      <c r="K7" s="24">
        <f t="shared" ref="K7:M7" si="1">IF(J7="","",IF(MONTH(J7+1)&lt;&gt;MONTH(J7),"",J7+1))</f>
        <v>42803</v>
      </c>
      <c r="L7" s="24">
        <f t="shared" si="1"/>
        <v>42804</v>
      </c>
      <c r="M7" s="24">
        <f t="shared" si="1"/>
        <v>42805</v>
      </c>
      <c r="N7" s="15"/>
      <c r="O7" s="15"/>
    </row>
    <row r="8" spans="1:15" ht="20.100000000000001" customHeight="1" x14ac:dyDescent="0.2">
      <c r="A8" s="2"/>
      <c r="B8" s="55"/>
      <c r="C8" s="25"/>
      <c r="D8" s="25"/>
      <c r="E8" s="26"/>
      <c r="G8" s="24">
        <f t="shared" ref="G8:G11" si="2">IF(M7="","",IF(MONTH(M7+1)&lt;&gt;MONTH(M7),"",M7+1))</f>
        <v>42806</v>
      </c>
      <c r="H8" s="24">
        <f t="shared" ref="H8:M11" si="3">IF(G8="","",IF(MONTH(G8+1)&lt;&gt;MONTH(G8),"",G8+1))</f>
        <v>42807</v>
      </c>
      <c r="I8" s="24">
        <f t="shared" si="3"/>
        <v>42808</v>
      </c>
      <c r="J8" s="24">
        <f t="shared" si="3"/>
        <v>42809</v>
      </c>
      <c r="K8" s="24">
        <f t="shared" si="3"/>
        <v>42810</v>
      </c>
      <c r="L8" s="24">
        <f t="shared" si="3"/>
        <v>42811</v>
      </c>
      <c r="M8" s="24">
        <f t="shared" si="3"/>
        <v>42812</v>
      </c>
      <c r="N8" s="15"/>
      <c r="O8" s="15"/>
    </row>
    <row r="9" spans="1:15" s="2" customFormat="1" ht="20.100000000000001" customHeight="1" x14ac:dyDescent="0.2">
      <c r="B9" s="56"/>
      <c r="C9" s="27"/>
      <c r="D9" s="28"/>
      <c r="E9" s="29"/>
      <c r="F9" s="3"/>
      <c r="G9" s="24">
        <f t="shared" si="2"/>
        <v>42813</v>
      </c>
      <c r="H9" s="24">
        <f t="shared" si="3"/>
        <v>42814</v>
      </c>
      <c r="I9" s="24">
        <f t="shared" si="3"/>
        <v>42815</v>
      </c>
      <c r="J9" s="24">
        <f t="shared" si="3"/>
        <v>42816</v>
      </c>
      <c r="K9" s="24">
        <f t="shared" si="3"/>
        <v>42817</v>
      </c>
      <c r="L9" s="24">
        <f t="shared" si="3"/>
        <v>42818</v>
      </c>
      <c r="M9" s="24">
        <f t="shared" si="3"/>
        <v>42819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42820</v>
      </c>
      <c r="H10" s="24">
        <f t="shared" si="3"/>
        <v>42821</v>
      </c>
      <c r="I10" s="24">
        <f t="shared" si="3"/>
        <v>42822</v>
      </c>
      <c r="J10" s="24">
        <f t="shared" si="3"/>
        <v>42823</v>
      </c>
      <c r="K10" s="24">
        <f t="shared" si="3"/>
        <v>42824</v>
      </c>
      <c r="L10" s="24">
        <f t="shared" si="3"/>
        <v>42825</v>
      </c>
      <c r="M10" s="24" t="str">
        <f t="shared" si="3"/>
        <v/>
      </c>
      <c r="N10" s="15"/>
      <c r="O10" s="15"/>
    </row>
    <row r="11" spans="1:15" s="2" customFormat="1" ht="20.100000000000001" customHeight="1" x14ac:dyDescent="0.2">
      <c r="B11" s="20">
        <f>B12</f>
        <v>42815</v>
      </c>
      <c r="C11" s="21"/>
      <c r="D11" s="22"/>
      <c r="E11" s="23"/>
      <c r="G11" s="24" t="str">
        <f t="shared" si="2"/>
        <v/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55">
        <f>B7+1</f>
        <v>42815</v>
      </c>
      <c r="C12" s="25"/>
      <c r="D12" s="25"/>
      <c r="E12" s="26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5"/>
      <c r="C13" s="31"/>
      <c r="D13" s="32"/>
      <c r="E13" s="33"/>
      <c r="G13" s="34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6"/>
      <c r="C14" s="27"/>
      <c r="D14" s="28"/>
      <c r="E14" s="29"/>
      <c r="G14" s="34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4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42816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55">
        <f>B12+1</f>
        <v>42816</v>
      </c>
      <c r="C17" s="25"/>
      <c r="D17" s="25"/>
      <c r="E17" s="26"/>
      <c r="G17" s="35"/>
    </row>
    <row r="18" spans="1:7" ht="20.100000000000001" customHeight="1" x14ac:dyDescent="0.2">
      <c r="A18" s="2"/>
      <c r="B18" s="55"/>
      <c r="C18" s="31"/>
      <c r="D18" s="32"/>
      <c r="E18" s="33"/>
      <c r="G18" s="35"/>
    </row>
    <row r="19" spans="1:7" ht="20.100000000000001" customHeight="1" x14ac:dyDescent="0.2">
      <c r="A19" s="2"/>
      <c r="B19" s="56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42817</v>
      </c>
      <c r="C21" s="21"/>
      <c r="D21" s="22"/>
      <c r="E21" s="23"/>
    </row>
    <row r="22" spans="1:7" ht="20.100000000000001" customHeight="1" x14ac:dyDescent="0.2">
      <c r="A22" s="2"/>
      <c r="B22" s="55">
        <f>B17+1</f>
        <v>42817</v>
      </c>
      <c r="C22" s="26"/>
      <c r="D22" s="26"/>
      <c r="E22" s="26"/>
    </row>
    <row r="23" spans="1:7" ht="20.100000000000001" customHeight="1" x14ac:dyDescent="0.2">
      <c r="A23" s="2"/>
      <c r="B23" s="55"/>
      <c r="C23" s="31"/>
      <c r="D23" s="32"/>
      <c r="E23" s="33"/>
    </row>
    <row r="24" spans="1:7" ht="20.100000000000001" customHeight="1" x14ac:dyDescent="0.2">
      <c r="A24" s="2"/>
      <c r="B24" s="56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42818</v>
      </c>
      <c r="C26" s="21"/>
      <c r="D26" s="22"/>
      <c r="E26" s="23"/>
    </row>
    <row r="27" spans="1:7" ht="20.100000000000001" customHeight="1" x14ac:dyDescent="0.2">
      <c r="A27" s="2"/>
      <c r="B27" s="55">
        <f>B22+1</f>
        <v>42818</v>
      </c>
      <c r="C27" s="25"/>
      <c r="D27" s="25"/>
      <c r="E27" s="33"/>
    </row>
    <row r="28" spans="1:7" ht="20.100000000000001" customHeight="1" x14ac:dyDescent="0.2">
      <c r="A28" s="2"/>
      <c r="B28" s="55"/>
      <c r="C28" s="31"/>
      <c r="D28" s="32"/>
      <c r="E28" s="33"/>
    </row>
    <row r="29" spans="1:7" ht="20.100000000000001" customHeight="1" x14ac:dyDescent="0.2">
      <c r="A29" s="2"/>
      <c r="B29" s="56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42819</v>
      </c>
      <c r="C31" s="21"/>
      <c r="D31" s="22"/>
      <c r="E31" s="23"/>
    </row>
    <row r="32" spans="1:7" ht="20.100000000000001" customHeight="1" x14ac:dyDescent="0.2">
      <c r="A32" s="2"/>
      <c r="B32" s="55">
        <f>B27+1</f>
        <v>42819</v>
      </c>
      <c r="C32" s="25"/>
      <c r="D32" s="32"/>
      <c r="E32" s="33"/>
    </row>
    <row r="33" spans="1:5" ht="20.100000000000001" customHeight="1" x14ac:dyDescent="0.2">
      <c r="A33" s="2"/>
      <c r="B33" s="55"/>
      <c r="C33" s="31"/>
      <c r="D33" s="32"/>
      <c r="E33" s="33"/>
    </row>
    <row r="34" spans="1:5" ht="20.100000000000001" customHeight="1" x14ac:dyDescent="0.2">
      <c r="A34" s="2"/>
      <c r="B34" s="56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42820</v>
      </c>
      <c r="C36" s="21"/>
      <c r="D36" s="22"/>
      <c r="E36" s="23"/>
    </row>
    <row r="37" spans="1:5" ht="20.100000000000001" customHeight="1" x14ac:dyDescent="0.2">
      <c r="A37" s="2"/>
      <c r="B37" s="55">
        <f>B32+1</f>
        <v>42820</v>
      </c>
      <c r="C37" s="31"/>
      <c r="D37" s="32"/>
      <c r="E37" s="33"/>
    </row>
    <row r="38" spans="1:5" ht="20.100000000000001" customHeight="1" x14ac:dyDescent="0.2">
      <c r="A38" s="2"/>
      <c r="B38" s="55"/>
      <c r="C38" s="31"/>
      <c r="D38" s="32"/>
      <c r="E38" s="33"/>
    </row>
    <row r="39" spans="1:5" ht="20.100000000000001" customHeight="1" x14ac:dyDescent="0.2">
      <c r="A39" s="2"/>
      <c r="B39" s="56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6"/>
      <c r="B41" s="12" t="s">
        <v>5</v>
      </c>
      <c r="C41" s="13">
        <f>C3+7</f>
        <v>42821</v>
      </c>
      <c r="D41" s="13"/>
      <c r="E41" s="14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0">
        <f>B44</f>
        <v>42821</v>
      </c>
      <c r="C43" s="21"/>
      <c r="D43" s="22"/>
      <c r="E43" s="23"/>
    </row>
    <row r="44" spans="1:5" ht="20.100000000000001" customHeight="1" x14ac:dyDescent="0.2">
      <c r="A44" s="2"/>
      <c r="B44" s="55">
        <f>B37+1</f>
        <v>42821</v>
      </c>
      <c r="C44" s="25"/>
      <c r="D44" s="38"/>
      <c r="E44" s="33"/>
    </row>
    <row r="45" spans="1:5" ht="20.100000000000001" customHeight="1" x14ac:dyDescent="0.2">
      <c r="A45" s="2"/>
      <c r="B45" s="55"/>
      <c r="C45" s="25"/>
      <c r="D45" s="32"/>
      <c r="E45" s="33"/>
    </row>
    <row r="46" spans="1:5" ht="20.100000000000001" customHeight="1" x14ac:dyDescent="0.2">
      <c r="A46" s="2"/>
      <c r="B46" s="56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42822</v>
      </c>
      <c r="C48" s="21"/>
      <c r="D48" s="22"/>
      <c r="E48" s="23"/>
    </row>
    <row r="49" spans="1:5" ht="20.100000000000001" customHeight="1" x14ac:dyDescent="0.2">
      <c r="A49" s="2"/>
      <c r="B49" s="55">
        <f>B44+1</f>
        <v>42822</v>
      </c>
      <c r="C49" s="25"/>
      <c r="D49" s="38"/>
      <c r="E49" s="33"/>
    </row>
    <row r="50" spans="1:5" ht="20.100000000000001" customHeight="1" x14ac:dyDescent="0.2">
      <c r="A50" s="2"/>
      <c r="B50" s="55"/>
      <c r="C50" s="31"/>
      <c r="D50" s="32"/>
      <c r="E50" s="33"/>
    </row>
    <row r="51" spans="1:5" ht="20.100000000000001" customHeight="1" x14ac:dyDescent="0.2">
      <c r="A51" s="2"/>
      <c r="B51" s="56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42823</v>
      </c>
      <c r="C53" s="21"/>
      <c r="D53" s="22"/>
      <c r="E53" s="23"/>
    </row>
    <row r="54" spans="1:5" ht="20.100000000000001" customHeight="1" x14ac:dyDescent="0.2">
      <c r="A54" s="2"/>
      <c r="B54" s="55">
        <f>B49+1</f>
        <v>42823</v>
      </c>
      <c r="C54" s="25"/>
      <c r="D54" s="38"/>
      <c r="E54" s="33"/>
    </row>
    <row r="55" spans="1:5" ht="20.100000000000001" customHeight="1" x14ac:dyDescent="0.2">
      <c r="A55" s="2"/>
      <c r="B55" s="55"/>
      <c r="C55" s="31"/>
      <c r="D55" s="38"/>
      <c r="E55" s="33"/>
    </row>
    <row r="56" spans="1:5" ht="20.100000000000001" customHeight="1" x14ac:dyDescent="0.2">
      <c r="A56" s="2"/>
      <c r="B56" s="56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42824</v>
      </c>
      <c r="C58" s="21"/>
      <c r="D58" s="22"/>
      <c r="E58" s="23"/>
    </row>
    <row r="59" spans="1:5" ht="20.100000000000001" customHeight="1" x14ac:dyDescent="0.2">
      <c r="A59" s="2"/>
      <c r="B59" s="55">
        <f>B54+1</f>
        <v>42824</v>
      </c>
      <c r="C59" s="25"/>
      <c r="D59" s="38"/>
      <c r="E59" s="33"/>
    </row>
    <row r="60" spans="1:5" ht="20.100000000000001" customHeight="1" x14ac:dyDescent="0.2">
      <c r="A60" s="2"/>
      <c r="B60" s="55"/>
      <c r="C60" s="31"/>
      <c r="D60" s="39"/>
      <c r="E60" s="33"/>
    </row>
    <row r="61" spans="1:5" ht="20.100000000000001" customHeight="1" x14ac:dyDescent="0.2">
      <c r="A61" s="2"/>
      <c r="B61" s="56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42825</v>
      </c>
      <c r="C63" s="21"/>
      <c r="D63" s="22"/>
      <c r="E63" s="23"/>
    </row>
    <row r="64" spans="1:5" ht="20.100000000000001" customHeight="1" x14ac:dyDescent="0.2">
      <c r="A64" s="2"/>
      <c r="B64" s="55">
        <f>B59+1</f>
        <v>42825</v>
      </c>
      <c r="C64" s="25"/>
      <c r="D64" s="25"/>
      <c r="E64" s="33"/>
    </row>
    <row r="65" spans="1:5" ht="20.100000000000001" customHeight="1" x14ac:dyDescent="0.2">
      <c r="A65" s="2"/>
      <c r="B65" s="55"/>
      <c r="C65" s="31"/>
      <c r="D65" s="32"/>
      <c r="E65" s="33"/>
    </row>
    <row r="66" spans="1:5" ht="20.100000000000001" customHeight="1" x14ac:dyDescent="0.2">
      <c r="A66" s="2"/>
      <c r="B66" s="56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42826</v>
      </c>
      <c r="C68" s="21"/>
      <c r="D68" s="22"/>
      <c r="E68" s="23"/>
    </row>
    <row r="69" spans="1:5" ht="20.100000000000001" customHeight="1" x14ac:dyDescent="0.2">
      <c r="A69" s="2"/>
      <c r="B69" s="55">
        <f>B64+1</f>
        <v>42826</v>
      </c>
      <c r="C69" s="25"/>
      <c r="D69" s="25"/>
      <c r="E69" s="33"/>
    </row>
    <row r="70" spans="1:5" ht="20.100000000000001" customHeight="1" x14ac:dyDescent="0.2">
      <c r="A70" s="2"/>
      <c r="B70" s="55"/>
      <c r="C70" s="31"/>
      <c r="D70" s="32"/>
      <c r="E70" s="33"/>
    </row>
    <row r="71" spans="1:5" ht="20.100000000000001" customHeight="1" x14ac:dyDescent="0.2">
      <c r="A71" s="2"/>
      <c r="B71" s="56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42827</v>
      </c>
      <c r="C73" s="21"/>
      <c r="D73" s="22"/>
      <c r="E73" s="23"/>
    </row>
    <row r="74" spans="1:5" ht="20.100000000000001" customHeight="1" x14ac:dyDescent="0.2">
      <c r="A74" s="2"/>
      <c r="B74" s="55">
        <f>B69+1</f>
        <v>42827</v>
      </c>
      <c r="C74" s="31"/>
      <c r="D74" s="32"/>
      <c r="E74" s="33"/>
    </row>
    <row r="75" spans="1:5" ht="20.100000000000001" customHeight="1" x14ac:dyDescent="0.2">
      <c r="A75" s="2"/>
      <c r="B75" s="55"/>
      <c r="C75" s="31"/>
      <c r="D75" s="32"/>
      <c r="E75" s="33"/>
    </row>
    <row r="76" spans="1:5" ht="20.100000000000001" customHeight="1" x14ac:dyDescent="0.2">
      <c r="A76" s="2"/>
      <c r="B76" s="56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8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5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48" t="s">
        <v>0</v>
      </c>
      <c r="C1" s="48"/>
      <c r="D1" s="48"/>
      <c r="E1" s="4"/>
      <c r="G1" s="5" t="s">
        <v>1</v>
      </c>
      <c r="H1" s="6"/>
      <c r="I1" s="11"/>
      <c r="J1" s="40"/>
      <c r="K1" s="40"/>
      <c r="L1" s="49"/>
      <c r="M1" s="49"/>
      <c r="N1" s="40"/>
      <c r="O1" s="40"/>
    </row>
    <row r="2" spans="1:15" ht="20.100000000000001" customHeight="1" x14ac:dyDescent="0.2">
      <c r="B2" s="48"/>
      <c r="C2" s="48"/>
      <c r="D2" s="7" t="s">
        <v>2</v>
      </c>
      <c r="E2" s="8">
        <f>C3</f>
        <v>42828</v>
      </c>
      <c r="F2" s="9" t="s">
        <v>3</v>
      </c>
      <c r="G2" s="10" t="s">
        <v>4</v>
      </c>
      <c r="H2" s="11"/>
      <c r="I2" s="11"/>
      <c r="J2" s="40"/>
      <c r="K2" s="40"/>
      <c r="L2" s="40"/>
      <c r="M2" s="40"/>
      <c r="N2" s="15"/>
      <c r="O2" s="15"/>
    </row>
    <row r="3" spans="1:15" s="1" customFormat="1" ht="20.100000000000001" customHeight="1" x14ac:dyDescent="0.2">
      <c r="B3" s="12" t="s">
        <v>5</v>
      </c>
      <c r="C3" s="13">
        <v>42828</v>
      </c>
      <c r="D3" s="13"/>
      <c r="E3" s="14">
        <f>1+INT((C3-DATE(YEAR(C3+4-WEEKDAY(C3+6)),1,5)+WEEKDAY(DATE(YEAR(C3+4-WEEKDAY(C3+6)),1,3)))/7)</f>
        <v>14</v>
      </c>
      <c r="F3" s="15"/>
      <c r="G3" s="11"/>
      <c r="H3" s="16" t="s">
        <v>6</v>
      </c>
      <c r="I3" s="41">
        <v>4</v>
      </c>
      <c r="J3" s="42"/>
      <c r="K3" s="16" t="s">
        <v>7</v>
      </c>
      <c r="L3" s="50">
        <v>2017</v>
      </c>
      <c r="M3" s="5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52">
        <f>DATE(L3,I3,1)</f>
        <v>42826</v>
      </c>
      <c r="H4" s="53"/>
      <c r="I4" s="53"/>
      <c r="J4" s="53"/>
      <c r="K4" s="53"/>
      <c r="L4" s="53"/>
      <c r="M4" s="5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3" t="s">
        <v>17</v>
      </c>
      <c r="N5" s="15"/>
      <c r="O5" s="15"/>
    </row>
    <row r="6" spans="1:15" ht="20.100000000000001" customHeight="1" x14ac:dyDescent="0.2">
      <c r="B6" s="20">
        <f>B7</f>
        <v>42828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55">
        <f>E2</f>
        <v>42828</v>
      </c>
      <c r="C7" s="25" t="s">
        <v>21</v>
      </c>
      <c r="D7" s="25" t="s">
        <v>21</v>
      </c>
      <c r="E7" s="26" t="s">
        <v>21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55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56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42829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55">
        <f>B7+1</f>
        <v>42829</v>
      </c>
      <c r="C12" s="25" t="s">
        <v>21</v>
      </c>
      <c r="D12" s="25" t="s">
        <v>21</v>
      </c>
      <c r="E12" s="26" t="s">
        <v>21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5"/>
      <c r="C13" s="31"/>
      <c r="D13" s="32"/>
      <c r="E13" s="33"/>
      <c r="G13" s="34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6"/>
      <c r="C14" s="27"/>
      <c r="D14" s="28"/>
      <c r="E14" s="29"/>
      <c r="G14" s="34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4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42830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55">
        <f>B12+1</f>
        <v>42830</v>
      </c>
      <c r="C17" s="25" t="s">
        <v>22</v>
      </c>
      <c r="D17" s="25" t="s">
        <v>22</v>
      </c>
      <c r="E17" s="26" t="s">
        <v>22</v>
      </c>
      <c r="G17" s="35"/>
    </row>
    <row r="18" spans="1:7" ht="20.100000000000001" customHeight="1" x14ac:dyDescent="0.2">
      <c r="A18" s="2"/>
      <c r="B18" s="55"/>
      <c r="C18" s="31"/>
      <c r="D18" s="32"/>
      <c r="E18" s="33"/>
      <c r="G18" s="35"/>
    </row>
    <row r="19" spans="1:7" ht="20.100000000000001" customHeight="1" x14ac:dyDescent="0.2">
      <c r="A19" s="2"/>
      <c r="B19" s="56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42831</v>
      </c>
      <c r="C21" s="21"/>
      <c r="D21" s="22"/>
      <c r="E21" s="23"/>
    </row>
    <row r="22" spans="1:7" ht="20.100000000000001" customHeight="1" x14ac:dyDescent="0.2">
      <c r="A22" s="2"/>
      <c r="B22" s="55">
        <f>B17+1</f>
        <v>42831</v>
      </c>
      <c r="C22" s="25" t="s">
        <v>22</v>
      </c>
      <c r="D22" s="25" t="s">
        <v>22</v>
      </c>
      <c r="E22" s="26" t="s">
        <v>22</v>
      </c>
    </row>
    <row r="23" spans="1:7" ht="20.100000000000001" customHeight="1" x14ac:dyDescent="0.2">
      <c r="A23" s="2"/>
      <c r="B23" s="55"/>
      <c r="C23" s="31"/>
      <c r="D23" s="32"/>
      <c r="E23" s="33"/>
    </row>
    <row r="24" spans="1:7" ht="20.100000000000001" customHeight="1" x14ac:dyDescent="0.2">
      <c r="A24" s="2"/>
      <c r="B24" s="56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42832</v>
      </c>
      <c r="C26" s="21"/>
      <c r="D26" s="22"/>
      <c r="E26" s="23"/>
    </row>
    <row r="27" spans="1:7" ht="20.100000000000001" customHeight="1" x14ac:dyDescent="0.2">
      <c r="A27" s="2"/>
      <c r="B27" s="55">
        <f>B22+1</f>
        <v>42832</v>
      </c>
      <c r="C27" s="25" t="s">
        <v>23</v>
      </c>
      <c r="D27" s="25" t="s">
        <v>23</v>
      </c>
      <c r="E27" s="25" t="s">
        <v>23</v>
      </c>
    </row>
    <row r="28" spans="1:7" ht="20.100000000000001" customHeight="1" x14ac:dyDescent="0.2">
      <c r="A28" s="2"/>
      <c r="B28" s="55"/>
      <c r="C28" s="31"/>
      <c r="D28" s="32"/>
      <c r="E28" s="33"/>
    </row>
    <row r="29" spans="1:7" ht="20.100000000000001" customHeight="1" x14ac:dyDescent="0.2">
      <c r="A29" s="2"/>
      <c r="B29" s="56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42833</v>
      </c>
      <c r="C31" s="21"/>
      <c r="D31" s="22"/>
      <c r="E31" s="23"/>
    </row>
    <row r="32" spans="1:7" ht="20.100000000000001" customHeight="1" x14ac:dyDescent="0.2">
      <c r="A32" s="2"/>
      <c r="B32" s="55">
        <f>B27+1</f>
        <v>42833</v>
      </c>
      <c r="C32" s="25" t="s">
        <v>23</v>
      </c>
      <c r="D32" s="25" t="s">
        <v>23</v>
      </c>
      <c r="E32" s="25" t="s">
        <v>23</v>
      </c>
    </row>
    <row r="33" spans="1:5" ht="20.100000000000001" customHeight="1" x14ac:dyDescent="0.2">
      <c r="A33" s="2"/>
      <c r="B33" s="55"/>
      <c r="C33" s="31"/>
      <c r="D33" s="32"/>
      <c r="E33" s="33"/>
    </row>
    <row r="34" spans="1:5" ht="20.100000000000001" customHeight="1" x14ac:dyDescent="0.2">
      <c r="A34" s="2"/>
      <c r="B34" s="56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42834</v>
      </c>
      <c r="C36" s="21"/>
      <c r="D36" s="22"/>
      <c r="E36" s="23"/>
    </row>
    <row r="37" spans="1:5" ht="20.100000000000001" customHeight="1" x14ac:dyDescent="0.2">
      <c r="A37" s="2"/>
      <c r="B37" s="55">
        <f>B32+1</f>
        <v>42834</v>
      </c>
      <c r="C37" s="25" t="s">
        <v>23</v>
      </c>
      <c r="D37" s="25" t="s">
        <v>23</v>
      </c>
      <c r="E37" s="25" t="s">
        <v>23</v>
      </c>
    </row>
    <row r="38" spans="1:5" ht="20.100000000000001" customHeight="1" x14ac:dyDescent="0.2">
      <c r="A38" s="2"/>
      <c r="B38" s="55"/>
      <c r="C38" s="31"/>
      <c r="D38" s="32"/>
      <c r="E38" s="33"/>
    </row>
    <row r="39" spans="1:5" ht="20.100000000000001" customHeight="1" x14ac:dyDescent="0.2">
      <c r="A39" s="2"/>
      <c r="B39" s="56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6"/>
      <c r="B41" s="12" t="s">
        <v>5</v>
      </c>
      <c r="C41" s="13">
        <f>C3+7</f>
        <v>42835</v>
      </c>
      <c r="D41" s="13"/>
      <c r="E41" s="14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0">
        <f>B44</f>
        <v>42835</v>
      </c>
      <c r="C43" s="21"/>
      <c r="D43" s="22"/>
      <c r="E43" s="23"/>
    </row>
    <row r="44" spans="1:5" ht="20.100000000000001" customHeight="1" x14ac:dyDescent="0.2">
      <c r="A44" s="2"/>
      <c r="B44" s="55">
        <f>B37+1</f>
        <v>42835</v>
      </c>
      <c r="C44" s="25" t="s">
        <v>24</v>
      </c>
      <c r="D44" s="25" t="s">
        <v>24</v>
      </c>
      <c r="E44" s="25" t="s">
        <v>24</v>
      </c>
    </row>
    <row r="45" spans="1:5" ht="20.100000000000001" customHeight="1" x14ac:dyDescent="0.2">
      <c r="A45" s="2"/>
      <c r="B45" s="55"/>
      <c r="C45" s="25"/>
      <c r="D45" s="32"/>
      <c r="E45" s="33"/>
    </row>
    <row r="46" spans="1:5" ht="20.100000000000001" customHeight="1" x14ac:dyDescent="0.2">
      <c r="A46" s="2"/>
      <c r="B46" s="56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42836</v>
      </c>
      <c r="C48" s="21"/>
      <c r="D48" s="22"/>
      <c r="E48" s="23"/>
    </row>
    <row r="49" spans="1:5" ht="20.100000000000001" customHeight="1" x14ac:dyDescent="0.2">
      <c r="A49" s="2"/>
      <c r="B49" s="55">
        <f>B44+1</f>
        <v>42836</v>
      </c>
      <c r="C49" s="25" t="s">
        <v>25</v>
      </c>
      <c r="D49" s="25" t="s">
        <v>25</v>
      </c>
      <c r="E49" s="26" t="s">
        <v>25</v>
      </c>
    </row>
    <row r="50" spans="1:5" ht="20.100000000000001" customHeight="1" x14ac:dyDescent="0.2">
      <c r="A50" s="2"/>
      <c r="B50" s="55"/>
      <c r="C50" s="25" t="s">
        <v>26</v>
      </c>
      <c r="D50" s="25" t="s">
        <v>26</v>
      </c>
      <c r="E50" s="25" t="s">
        <v>26</v>
      </c>
    </row>
    <row r="51" spans="1:5" ht="20.100000000000001" customHeight="1" x14ac:dyDescent="0.2">
      <c r="A51" s="2"/>
      <c r="B51" s="56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42837</v>
      </c>
      <c r="C53" s="21"/>
      <c r="D53" s="22"/>
      <c r="E53" s="23"/>
    </row>
    <row r="54" spans="1:5" ht="20.100000000000001" customHeight="1" x14ac:dyDescent="0.2">
      <c r="A54" s="2"/>
      <c r="B54" s="55">
        <f>B49+1</f>
        <v>42837</v>
      </c>
      <c r="C54" s="25" t="s">
        <v>25</v>
      </c>
      <c r="D54" s="25" t="s">
        <v>25</v>
      </c>
      <c r="E54" s="26" t="s">
        <v>25</v>
      </c>
    </row>
    <row r="55" spans="1:5" ht="20.100000000000001" customHeight="1" x14ac:dyDescent="0.2">
      <c r="A55" s="2"/>
      <c r="B55" s="55"/>
      <c r="C55" s="31"/>
      <c r="D55" s="38"/>
      <c r="E55" s="33"/>
    </row>
    <row r="56" spans="1:5" ht="20.100000000000001" customHeight="1" x14ac:dyDescent="0.2">
      <c r="A56" s="2"/>
      <c r="B56" s="56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42838</v>
      </c>
      <c r="C58" s="21"/>
      <c r="D58" s="22"/>
      <c r="E58" s="23"/>
    </row>
    <row r="59" spans="1:5" ht="20.100000000000001" customHeight="1" x14ac:dyDescent="0.2">
      <c r="A59" s="2"/>
      <c r="B59" s="55">
        <f>B54+1</f>
        <v>42838</v>
      </c>
      <c r="C59" s="25" t="s">
        <v>27</v>
      </c>
      <c r="D59" s="25" t="s">
        <v>27</v>
      </c>
      <c r="E59" s="26" t="s">
        <v>27</v>
      </c>
    </row>
    <row r="60" spans="1:5" ht="20.100000000000001" customHeight="1" x14ac:dyDescent="0.2">
      <c r="A60" s="2"/>
      <c r="B60" s="55"/>
      <c r="C60" s="31"/>
      <c r="D60" s="39"/>
      <c r="E60" s="33"/>
    </row>
    <row r="61" spans="1:5" ht="20.100000000000001" customHeight="1" x14ac:dyDescent="0.2">
      <c r="A61" s="2"/>
      <c r="B61" s="56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42839</v>
      </c>
      <c r="C63" s="21"/>
      <c r="D63" s="22"/>
      <c r="E63" s="23"/>
    </row>
    <row r="64" spans="1:5" ht="20.100000000000001" customHeight="1" x14ac:dyDescent="0.2">
      <c r="A64" s="2"/>
      <c r="B64" s="55">
        <f>B59+1</f>
        <v>42839</v>
      </c>
      <c r="C64" s="25" t="s">
        <v>27</v>
      </c>
      <c r="D64" s="25" t="s">
        <v>27</v>
      </c>
      <c r="E64" s="26" t="s">
        <v>27</v>
      </c>
    </row>
    <row r="65" spans="1:5" ht="20.100000000000001" customHeight="1" x14ac:dyDescent="0.2">
      <c r="A65" s="2"/>
      <c r="B65" s="55"/>
      <c r="C65" s="31"/>
      <c r="D65" s="32"/>
      <c r="E65" s="33"/>
    </row>
    <row r="66" spans="1:5" ht="20.100000000000001" customHeight="1" x14ac:dyDescent="0.2">
      <c r="A66" s="2"/>
      <c r="B66" s="56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42840</v>
      </c>
      <c r="C68" s="21"/>
      <c r="D68" s="22"/>
      <c r="E68" s="23"/>
    </row>
    <row r="69" spans="1:5" ht="20.100000000000001" customHeight="1" x14ac:dyDescent="0.2">
      <c r="A69" s="2"/>
      <c r="B69" s="55">
        <f>B64+1</f>
        <v>42840</v>
      </c>
      <c r="C69" s="25"/>
      <c r="D69" s="25"/>
      <c r="E69" s="33"/>
    </row>
    <row r="70" spans="1:5" ht="20.100000000000001" customHeight="1" x14ac:dyDescent="0.2">
      <c r="A70" s="2"/>
      <c r="B70" s="55"/>
      <c r="C70" s="31"/>
      <c r="D70" s="32"/>
      <c r="E70" s="33"/>
    </row>
    <row r="71" spans="1:5" ht="20.100000000000001" customHeight="1" x14ac:dyDescent="0.2">
      <c r="A71" s="2"/>
      <c r="B71" s="56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42841</v>
      </c>
      <c r="C73" s="21"/>
      <c r="D73" s="22"/>
      <c r="E73" s="23"/>
    </row>
    <row r="74" spans="1:5" ht="20.100000000000001" customHeight="1" x14ac:dyDescent="0.2">
      <c r="A74" s="2"/>
      <c r="B74" s="55">
        <f>B69+1</f>
        <v>42841</v>
      </c>
      <c r="C74" s="31"/>
      <c r="D74" s="32"/>
      <c r="E74" s="33"/>
    </row>
    <row r="75" spans="1:5" ht="20.100000000000001" customHeight="1" x14ac:dyDescent="0.2">
      <c r="A75" s="2"/>
      <c r="B75" s="55"/>
      <c r="C75" s="31"/>
      <c r="D75" s="32"/>
      <c r="E75" s="33"/>
    </row>
    <row r="76" spans="1:5" ht="20.100000000000001" customHeight="1" x14ac:dyDescent="0.2">
      <c r="A76" s="2"/>
      <c r="B76" s="56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8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55" workbookViewId="0">
      <selection activeCell="C63" sqref="C63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48" t="s">
        <v>0</v>
      </c>
      <c r="C1" s="48"/>
      <c r="D1" s="48"/>
      <c r="E1" s="4"/>
      <c r="G1" s="5" t="s">
        <v>1</v>
      </c>
      <c r="H1" s="6"/>
      <c r="I1" s="11"/>
      <c r="J1" s="40"/>
      <c r="K1" s="40"/>
      <c r="L1" s="49"/>
      <c r="M1" s="49"/>
      <c r="N1" s="40"/>
      <c r="O1" s="40"/>
    </row>
    <row r="2" spans="1:15" ht="20.100000000000001" customHeight="1" x14ac:dyDescent="0.2">
      <c r="B2" s="48"/>
      <c r="C2" s="48"/>
      <c r="D2" s="7" t="s">
        <v>35</v>
      </c>
      <c r="E2" s="8">
        <f>C3</f>
        <v>42842</v>
      </c>
      <c r="F2" s="9" t="s">
        <v>3</v>
      </c>
      <c r="G2" s="10" t="s">
        <v>4</v>
      </c>
      <c r="H2" s="11"/>
      <c r="I2" s="11"/>
      <c r="J2" s="40"/>
      <c r="K2" s="40"/>
      <c r="L2" s="40"/>
      <c r="M2" s="40"/>
      <c r="N2" s="15"/>
      <c r="O2" s="15"/>
    </row>
    <row r="3" spans="1:15" s="1" customFormat="1" ht="20.100000000000001" customHeight="1" x14ac:dyDescent="0.2">
      <c r="B3" s="12" t="s">
        <v>5</v>
      </c>
      <c r="C3" s="13">
        <v>42842</v>
      </c>
      <c r="D3" s="13"/>
      <c r="E3" s="14">
        <f>1+INT((C3-DATE(YEAR(C3+4-WEEKDAY(C3+6)),1,5)+WEEKDAY(DATE(YEAR(C3+4-WEEKDAY(C3+6)),1,3)))/7)</f>
        <v>16</v>
      </c>
      <c r="F3" s="15"/>
      <c r="G3" s="11"/>
      <c r="H3" s="16" t="s">
        <v>6</v>
      </c>
      <c r="I3" s="41">
        <v>4</v>
      </c>
      <c r="J3" s="42"/>
      <c r="K3" s="16" t="s">
        <v>7</v>
      </c>
      <c r="L3" s="50">
        <v>2017</v>
      </c>
      <c r="M3" s="5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52">
        <f>DATE(L3,I3,1)</f>
        <v>42826</v>
      </c>
      <c r="H4" s="53"/>
      <c r="I4" s="53"/>
      <c r="J4" s="53"/>
      <c r="K4" s="53"/>
      <c r="L4" s="53"/>
      <c r="M4" s="5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3" t="s">
        <v>17</v>
      </c>
      <c r="N5" s="15"/>
      <c r="O5" s="15"/>
    </row>
    <row r="6" spans="1:15" ht="20.100000000000001" customHeight="1" x14ac:dyDescent="0.2">
      <c r="B6" s="20">
        <f>B7</f>
        <v>42842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55">
        <f>E2</f>
        <v>42842</v>
      </c>
      <c r="C7" s="25" t="s">
        <v>28</v>
      </c>
      <c r="D7" s="25" t="s">
        <v>28</v>
      </c>
      <c r="E7" s="26" t="s">
        <v>28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55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56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42843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55">
        <f>B7+1</f>
        <v>42843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5"/>
      <c r="C13" s="45"/>
      <c r="D13" s="45"/>
      <c r="E13" s="47"/>
      <c r="G13" s="34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6"/>
      <c r="C14" s="46" t="s">
        <v>34</v>
      </c>
      <c r="D14" s="46" t="s">
        <v>34</v>
      </c>
      <c r="E14" s="46" t="s">
        <v>34</v>
      </c>
      <c r="G14" s="34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4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42844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55">
        <f>B12+1</f>
        <v>42844</v>
      </c>
      <c r="C17" s="25" t="s">
        <v>29</v>
      </c>
      <c r="D17" s="25" t="s">
        <v>29</v>
      </c>
      <c r="E17" s="26" t="s">
        <v>29</v>
      </c>
      <c r="G17" s="35"/>
    </row>
    <row r="18" spans="1:7" ht="20.100000000000001" customHeight="1" x14ac:dyDescent="0.2">
      <c r="A18" s="2"/>
      <c r="B18" s="55"/>
      <c r="C18" s="25"/>
      <c r="D18" s="25"/>
      <c r="E18" s="26"/>
      <c r="G18" s="35"/>
    </row>
    <row r="19" spans="1:7" ht="20.100000000000001" customHeight="1" x14ac:dyDescent="0.2">
      <c r="A19" s="2"/>
      <c r="B19" s="56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42845</v>
      </c>
      <c r="C21" s="21"/>
      <c r="D21" s="22"/>
      <c r="E21" s="23"/>
    </row>
    <row r="22" spans="1:7" ht="20.100000000000001" customHeight="1" x14ac:dyDescent="0.2">
      <c r="A22" s="2"/>
      <c r="B22" s="55">
        <f>B17+1</f>
        <v>42845</v>
      </c>
      <c r="C22" s="45" t="s">
        <v>33</v>
      </c>
      <c r="D22" s="45" t="s">
        <v>33</v>
      </c>
      <c r="E22" s="47" t="s">
        <v>33</v>
      </c>
    </row>
    <row r="23" spans="1:7" ht="20.100000000000001" customHeight="1" x14ac:dyDescent="0.2">
      <c r="A23" s="2"/>
      <c r="B23" s="55"/>
      <c r="C23" s="25"/>
      <c r="D23" s="25"/>
      <c r="E23" s="26"/>
    </row>
    <row r="24" spans="1:7" ht="20.100000000000001" customHeight="1" x14ac:dyDescent="0.2">
      <c r="A24" s="2"/>
      <c r="B24" s="56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42846</v>
      </c>
      <c r="C26" s="21"/>
      <c r="D26" s="22"/>
      <c r="E26" s="23"/>
    </row>
    <row r="27" spans="1:7" ht="20.100000000000001" customHeight="1" x14ac:dyDescent="0.2">
      <c r="A27" s="2"/>
      <c r="B27" s="55">
        <f>B22+1</f>
        <v>42846</v>
      </c>
      <c r="C27" s="45" t="s">
        <v>33</v>
      </c>
      <c r="D27" s="45" t="s">
        <v>33</v>
      </c>
      <c r="E27" s="47" t="s">
        <v>33</v>
      </c>
    </row>
    <row r="28" spans="1:7" ht="20.100000000000001" customHeight="1" x14ac:dyDescent="0.2">
      <c r="A28" s="2"/>
      <c r="B28" s="55"/>
      <c r="C28" s="25"/>
      <c r="D28" s="25"/>
      <c r="E28" s="26"/>
    </row>
    <row r="29" spans="1:7" ht="20.100000000000001" customHeight="1" x14ac:dyDescent="0.2">
      <c r="A29" s="2"/>
      <c r="B29" s="56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42847</v>
      </c>
      <c r="C31" s="21"/>
      <c r="D31" s="22"/>
      <c r="E31" s="23"/>
    </row>
    <row r="32" spans="1:7" ht="20.100000000000001" customHeight="1" x14ac:dyDescent="0.2">
      <c r="A32" s="2"/>
      <c r="B32" s="55">
        <f>B27+1</f>
        <v>42847</v>
      </c>
      <c r="C32" s="25"/>
      <c r="D32" s="25"/>
      <c r="E32" s="26"/>
    </row>
    <row r="33" spans="1:5" ht="20.100000000000001" customHeight="1" x14ac:dyDescent="0.2">
      <c r="A33" s="2"/>
      <c r="B33" s="55"/>
      <c r="C33" s="31"/>
      <c r="D33" s="32"/>
      <c r="E33" s="33"/>
    </row>
    <row r="34" spans="1:5" ht="20.100000000000001" customHeight="1" x14ac:dyDescent="0.2">
      <c r="A34" s="2"/>
      <c r="B34" s="56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42848</v>
      </c>
      <c r="C36" s="21"/>
      <c r="D36" s="22"/>
      <c r="E36" s="23"/>
    </row>
    <row r="37" spans="1:5" ht="20.100000000000001" customHeight="1" x14ac:dyDescent="0.2">
      <c r="A37" s="2"/>
      <c r="B37" s="55">
        <f>B32+1</f>
        <v>42848</v>
      </c>
      <c r="C37" s="25"/>
      <c r="D37" s="25"/>
      <c r="E37" s="26"/>
    </row>
    <row r="38" spans="1:5" ht="20.100000000000001" customHeight="1" x14ac:dyDescent="0.2">
      <c r="A38" s="2"/>
      <c r="B38" s="55"/>
      <c r="C38" s="31"/>
      <c r="D38" s="32"/>
      <c r="E38" s="33"/>
    </row>
    <row r="39" spans="1:5" ht="20.100000000000001" customHeight="1" x14ac:dyDescent="0.2">
      <c r="A39" s="2"/>
      <c r="B39" s="56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6"/>
      <c r="B41" s="12" t="s">
        <v>5</v>
      </c>
      <c r="C41" s="13">
        <f>C3+7</f>
        <v>42849</v>
      </c>
      <c r="D41" s="13"/>
      <c r="E41" s="14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0">
        <f>B44</f>
        <v>42849</v>
      </c>
      <c r="C43" s="21"/>
      <c r="D43" s="22"/>
      <c r="E43" s="23"/>
    </row>
    <row r="44" spans="1:5" ht="20.100000000000001" customHeight="1" x14ac:dyDescent="0.2">
      <c r="A44" s="2"/>
      <c r="B44" s="55">
        <f>B37+1</f>
        <v>42849</v>
      </c>
      <c r="C44" s="25" t="s">
        <v>30</v>
      </c>
      <c r="D44" s="25" t="s">
        <v>30</v>
      </c>
      <c r="E44" s="37" t="s">
        <v>30</v>
      </c>
    </row>
    <row r="45" spans="1:5" ht="20.100000000000001" customHeight="1" x14ac:dyDescent="0.2">
      <c r="A45" s="2"/>
      <c r="B45" s="55"/>
      <c r="C45" s="25" t="s">
        <v>31</v>
      </c>
      <c r="D45" s="25" t="s">
        <v>31</v>
      </c>
      <c r="E45" s="37" t="s">
        <v>31</v>
      </c>
    </row>
    <row r="46" spans="1:5" ht="20.100000000000001" customHeight="1" x14ac:dyDescent="0.2">
      <c r="A46" s="2"/>
      <c r="B46" s="56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42850</v>
      </c>
      <c r="C48" s="21"/>
      <c r="D48" s="22"/>
      <c r="E48" s="23"/>
    </row>
    <row r="49" spans="1:5" ht="20.100000000000001" customHeight="1" x14ac:dyDescent="0.2">
      <c r="A49" s="2"/>
      <c r="B49" s="55">
        <f>B44+1</f>
        <v>42850</v>
      </c>
      <c r="C49" s="25" t="s">
        <v>32</v>
      </c>
      <c r="D49" s="25" t="s">
        <v>32</v>
      </c>
      <c r="E49" s="25" t="s">
        <v>32</v>
      </c>
    </row>
    <row r="50" spans="1:5" ht="20.100000000000001" customHeight="1" x14ac:dyDescent="0.2">
      <c r="A50" s="2"/>
      <c r="B50" s="55"/>
      <c r="C50" s="27"/>
      <c r="D50" s="28"/>
      <c r="E50" s="29"/>
    </row>
    <row r="51" spans="1:5" ht="20.100000000000001" customHeight="1" x14ac:dyDescent="0.2">
      <c r="A51" s="2"/>
      <c r="B51" s="56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42851</v>
      </c>
      <c r="C53" s="21"/>
      <c r="D53" s="22"/>
      <c r="E53" s="23"/>
    </row>
    <row r="54" spans="1:5" ht="20.100000000000001" customHeight="1" x14ac:dyDescent="0.2">
      <c r="A54" s="2"/>
      <c r="B54" s="55">
        <f>B49+1</f>
        <v>42851</v>
      </c>
      <c r="C54" s="25" t="s">
        <v>36</v>
      </c>
      <c r="D54" s="25" t="s">
        <v>36</v>
      </c>
      <c r="E54" s="25" t="s">
        <v>36</v>
      </c>
    </row>
    <row r="55" spans="1:5" ht="20.100000000000001" customHeight="1" x14ac:dyDescent="0.2">
      <c r="A55" s="2"/>
      <c r="B55" s="55"/>
      <c r="C55" s="31"/>
      <c r="D55" s="38"/>
      <c r="E55" s="33"/>
    </row>
    <row r="56" spans="1:5" ht="20.100000000000001" customHeight="1" x14ac:dyDescent="0.2">
      <c r="A56" s="2"/>
      <c r="B56" s="56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42852</v>
      </c>
      <c r="C58" s="21"/>
      <c r="D58" s="22"/>
      <c r="E58" s="23"/>
    </row>
    <row r="59" spans="1:5" ht="20.100000000000001" customHeight="1" x14ac:dyDescent="0.2">
      <c r="A59" s="2"/>
      <c r="B59" s="55">
        <f>B54+1</f>
        <v>42852</v>
      </c>
      <c r="C59" s="25" t="s">
        <v>36</v>
      </c>
      <c r="D59" s="25" t="s">
        <v>36</v>
      </c>
      <c r="E59" s="25" t="s">
        <v>36</v>
      </c>
    </row>
    <row r="60" spans="1:5" ht="20.100000000000001" customHeight="1" x14ac:dyDescent="0.2">
      <c r="A60" s="2"/>
      <c r="B60" s="55"/>
      <c r="C60" s="31"/>
      <c r="D60" s="39"/>
      <c r="E60" s="33"/>
    </row>
    <row r="61" spans="1:5" ht="20.100000000000001" customHeight="1" x14ac:dyDescent="0.2">
      <c r="A61" s="2"/>
      <c r="B61" s="56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42853</v>
      </c>
      <c r="C63" s="21"/>
      <c r="D63" s="22"/>
      <c r="E63" s="23"/>
    </row>
    <row r="64" spans="1:5" ht="20.100000000000001" customHeight="1" x14ac:dyDescent="0.2">
      <c r="A64" s="2"/>
      <c r="B64" s="55">
        <f>B59+1</f>
        <v>42853</v>
      </c>
      <c r="C64" s="25" t="s">
        <v>37</v>
      </c>
      <c r="D64" s="25" t="s">
        <v>37</v>
      </c>
      <c r="E64" s="25" t="s">
        <v>37</v>
      </c>
    </row>
    <row r="65" spans="1:5" ht="20.100000000000001" customHeight="1" x14ac:dyDescent="0.2">
      <c r="A65" s="2"/>
      <c r="B65" s="55"/>
      <c r="C65" s="31"/>
      <c r="D65" s="32"/>
      <c r="E65" s="33"/>
    </row>
    <row r="66" spans="1:5" ht="20.100000000000001" customHeight="1" x14ac:dyDescent="0.2">
      <c r="A66" s="2"/>
      <c r="B66" s="56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42854</v>
      </c>
      <c r="C68" s="21"/>
      <c r="D68" s="22"/>
      <c r="E68" s="23"/>
    </row>
    <row r="69" spans="1:5" ht="20.100000000000001" customHeight="1" x14ac:dyDescent="0.2">
      <c r="A69" s="2"/>
      <c r="B69" s="55">
        <f>B64+1</f>
        <v>42854</v>
      </c>
      <c r="C69" s="25"/>
      <c r="D69" s="25"/>
      <c r="E69" s="33"/>
    </row>
    <row r="70" spans="1:5" ht="20.100000000000001" customHeight="1" x14ac:dyDescent="0.2">
      <c r="A70" s="2"/>
      <c r="B70" s="55"/>
      <c r="C70" s="31"/>
      <c r="D70" s="32"/>
      <c r="E70" s="33"/>
    </row>
    <row r="71" spans="1:5" ht="20.100000000000001" customHeight="1" x14ac:dyDescent="0.2">
      <c r="A71" s="2"/>
      <c r="B71" s="56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42855</v>
      </c>
      <c r="C73" s="21"/>
      <c r="D73" s="22"/>
      <c r="E73" s="23"/>
    </row>
    <row r="74" spans="1:5" ht="20.100000000000001" customHeight="1" x14ac:dyDescent="0.2">
      <c r="A74" s="2"/>
      <c r="B74" s="55">
        <f>B69+1</f>
        <v>42855</v>
      </c>
      <c r="C74" s="31"/>
      <c r="D74" s="32"/>
      <c r="E74" s="33"/>
    </row>
    <row r="75" spans="1:5" ht="20.100000000000001" customHeight="1" x14ac:dyDescent="0.2">
      <c r="A75" s="2"/>
      <c r="B75" s="55"/>
      <c r="C75" s="31"/>
      <c r="D75" s="32"/>
      <c r="E75" s="33"/>
    </row>
    <row r="76" spans="1:5" ht="20.100000000000001" customHeight="1" x14ac:dyDescent="0.2">
      <c r="A76" s="2"/>
      <c r="B76" s="56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8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Week 12-13</vt:lpstr>
      <vt:lpstr>Week 14-15</vt:lpstr>
      <vt:lpstr>Week 16-17</vt:lpstr>
      <vt:lpstr>'Week 12-13'!Print_Area</vt:lpstr>
      <vt:lpstr>'Week 14-15'!Print_Area</vt:lpstr>
      <vt:lpstr>'Week 16-17'!Print_Area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2017-04-21T04:06:15Z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