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0730" windowHeight="11025" tabRatio="781"/>
  </bookViews>
  <sheets>
    <sheet name="week43-44" sheetId="9" r:id="rId1"/>
    <sheet name="week41-42" sheetId="11" r:id="rId2"/>
    <sheet name="week36-37" sheetId="8" r:id="rId3"/>
    <sheet name="week26-27" sheetId="7" r:id="rId4"/>
    <sheet name="20160328-20160403" sheetId="5" state="hidden" r:id="rId5"/>
  </sheets>
  <calcPr calcId="162913"/>
</workbook>
</file>

<file path=xl/calcChain.xml><?xml version="1.0" encoding="utf-8"?>
<calcChain xmlns="http://schemas.openxmlformats.org/spreadsheetml/2006/main">
  <c r="B2" i="11" l="1"/>
  <c r="D2" i="11" s="1"/>
  <c r="F2" i="11" l="1"/>
  <c r="D7" i="11"/>
  <c r="G1" i="11"/>
  <c r="B7" i="11"/>
  <c r="G6" i="11" s="1"/>
  <c r="F7" i="11" l="1"/>
  <c r="H2" i="11"/>
  <c r="J2" i="11" l="1"/>
  <c r="H7" i="11"/>
  <c r="L2" i="11" l="1"/>
  <c r="J7" i="11"/>
  <c r="N2" i="11" l="1"/>
  <c r="N7" i="11" s="1"/>
  <c r="L7" i="11"/>
  <c r="B2" i="9" l="1"/>
  <c r="G1" i="9" s="1"/>
  <c r="B7" i="9" l="1"/>
  <c r="G6" i="9" s="1"/>
  <c r="D2" i="9"/>
  <c r="B2" i="8"/>
  <c r="D2" i="8" s="1"/>
  <c r="F2" i="9" l="1"/>
  <c r="D7" i="9"/>
  <c r="F2" i="8"/>
  <c r="D7" i="8"/>
  <c r="B7" i="8"/>
  <c r="G6" i="8" s="1"/>
  <c r="G1" i="8"/>
  <c r="B2" i="7"/>
  <c r="F7" i="9" l="1"/>
  <c r="H2" i="9"/>
  <c r="F7" i="8"/>
  <c r="H2" i="8"/>
  <c r="D2" i="7"/>
  <c r="F2" i="7" s="1"/>
  <c r="G1" i="7"/>
  <c r="H7" i="9" l="1"/>
  <c r="J2" i="9"/>
  <c r="H7" i="8"/>
  <c r="J2" i="8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J7" i="7"/>
  <c r="L2" i="7"/>
  <c r="N2" i="7" l="1"/>
  <c r="N7" i="7" s="1"/>
  <c r="L7" i="7"/>
</calcChain>
</file>

<file path=xl/sharedStrings.xml><?xml version="1.0" encoding="utf-8"?>
<sst xmlns="http://schemas.openxmlformats.org/spreadsheetml/2006/main" count="290" uniqueCount="103">
  <si>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</si>
  <si>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</si>
  <si>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</si>
  <si>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</si>
  <si>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</si>
  <si>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</si>
  <si>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</si>
  <si>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</si>
  <si>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</si>
  <si>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</si>
  <si>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</si>
  <si>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</si>
  <si>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</si>
  <si>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</si>
  <si>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</si>
  <si>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</si>
  <si>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</si>
  <si>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</si>
  <si>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</si>
  <si>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</si>
  <si>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</si>
  <si>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</si>
  <si>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</si>
  <si>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</si>
  <si>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</si>
  <si>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</si>
  <si>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</si>
  <si>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</si>
  <si>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</si>
  <si>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</si>
  <si>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</si>
  <si>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</si>
  <si>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</si>
  <si>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</si>
  <si>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</si>
  <si>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</si>
  <si>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</si>
  <si>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</si>
  <si>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</si>
  <si>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</si>
  <si>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</si>
  <si>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</si>
  <si>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</si>
  <si>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</si>
  <si>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</si>
  <si>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</si>
  <si>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</si>
  <si>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</si>
  <si>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</si>
  <si>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</si>
  <si>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</si>
  <si>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</si>
  <si>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</si>
  <si>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</si>
  <si>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</si>
  <si>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</si>
  <si>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</si>
  <si>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</si>
  <si>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</si>
  <si>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</si>
  <si>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上午</t>
    <phoneticPr fontId="19" type="noConversion"/>
  </si>
  <si>
    <t>学习RA部署</t>
    <phoneticPr fontId="19" type="noConversion"/>
  </si>
  <si>
    <t>RA+KT接口调用</t>
    <phoneticPr fontId="19" type="noConversion"/>
  </si>
  <si>
    <t>RA+KT接口调用</t>
    <phoneticPr fontId="19" type="noConversion"/>
  </si>
  <si>
    <t>晋城银行方案编制</t>
    <phoneticPr fontId="19" type="noConversion"/>
  </si>
  <si>
    <t>延边农商行方案编制</t>
    <phoneticPr fontId="19" type="noConversion"/>
  </si>
  <si>
    <t>晋城银行无纸化交流（外出）</t>
    <phoneticPr fontId="19" type="noConversion"/>
  </si>
  <si>
    <t>包商银行方案</t>
    <phoneticPr fontId="19" type="noConversion"/>
  </si>
  <si>
    <t>出差晋城银行（外出）</t>
    <phoneticPr fontId="19" type="noConversion"/>
  </si>
  <si>
    <t>百度金融无纸化交流（外出）</t>
    <phoneticPr fontId="19" type="noConversion"/>
  </si>
  <si>
    <t>成都银行无纸化投标（外出）</t>
    <phoneticPr fontId="19" type="noConversion"/>
  </si>
  <si>
    <t>小贷平台多方签署方案实施学习</t>
    <phoneticPr fontId="19" type="noConversion"/>
  </si>
  <si>
    <t>KT+RA+SADK全流程接口调用</t>
    <phoneticPr fontId="19" type="noConversion"/>
  </si>
  <si>
    <t>韩智凯</t>
    <phoneticPr fontId="19" type="noConversion"/>
  </si>
  <si>
    <t>天津银行需求文档编写11111111111111111</t>
    <phoneticPr fontId="19" type="noConversion"/>
  </si>
  <si>
    <t>初评新人汇报</t>
    <phoneticPr fontId="19" type="noConversion"/>
  </si>
  <si>
    <t>项目整理</t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</si>
  <si>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</si>
  <si>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</si>
  <si>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</si>
  <si>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</si>
  <si>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</si>
  <si>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无纸化一体机</t>
    <phoneticPr fontId="19" type="noConversion"/>
  </si>
  <si>
    <t>韩智凯</t>
    <phoneticPr fontId="17" type="noConversion"/>
  </si>
  <si>
    <t>中银三星资料整理，滴滴贷款交流，</t>
    <phoneticPr fontId="17" type="noConversion"/>
  </si>
  <si>
    <t>中银三星资料整理，滴滴贷款交流，</t>
  </si>
  <si>
    <t>滴滴业务流程梳理</t>
  </si>
  <si>
    <t>郑州银行供应链平台交流（外出）</t>
    <phoneticPr fontId="17" type="noConversion"/>
  </si>
  <si>
    <t>汇报PPT准备</t>
  </si>
  <si>
    <t>产品汇报</t>
    <phoneticPr fontId="17" type="noConversion"/>
  </si>
  <si>
    <t>人人贷技术交流（外出）</t>
    <phoneticPr fontId="17" type="noConversion"/>
  </si>
  <si>
    <t>恒天明泽接口使用指导，系统升级（外出）</t>
    <phoneticPr fontId="17" type="noConversion"/>
  </si>
  <si>
    <t>Weekly schedule</t>
    <phoneticPr fontId="17" type="noConversion"/>
  </si>
  <si>
    <t>郑州银行消费金融无纸化项目（外出）</t>
    <phoneticPr fontId="17" type="noConversion"/>
  </si>
  <si>
    <t>中原银行车贷交流（外出）</t>
    <phoneticPr fontId="17" type="noConversion"/>
  </si>
  <si>
    <t>返回北京 相关文档编写（外出）</t>
  </si>
  <si>
    <t>中银三星保险一体机变更测试（外出）</t>
  </si>
  <si>
    <t>无纸化一体机需求讨论</t>
    <phoneticPr fontId="17" type="noConversion"/>
  </si>
  <si>
    <t>恒天明泽基金现场技术交流后出差郑州（外出）</t>
  </si>
  <si>
    <t xml:space="preserve">郑州银行消费金融实施细节讨论然后百瑞信托技术解答（外出） </t>
  </si>
  <si>
    <t xml:space="preserve">中原农业保险OA电子签章技术交流（外出） </t>
  </si>
  <si>
    <t>中保登RA项目启动（外出）</t>
    <phoneticPr fontId="17" type="noConversion"/>
  </si>
  <si>
    <t xml:space="preserve">中银三星保险项目启动，需求讨论（外出） 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</si>
</sst>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3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sqref="A1:E1"/>
    </sheetView>
  </sheetViews>
  <sheetFormatPr defaultRowHeight="14.25"/>
  <cols>
    <col min="1" max="1" width="9" style="49"/>
    <col min="2" max="15" width="26.625" style="49" customWidth="1"/>
    <col min="16" max="16384" width="9" style="49"/>
  </cols>
  <sheetData>
    <row r="1" spans="1:15" ht="25.5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8">
        <f>DATE(2017,10,23)</f>
        <v>43031</v>
      </c>
      <c r="C2" s="38"/>
      <c r="D2" s="38">
        <f>SUM(B2+1)</f>
        <v>43032</v>
      </c>
      <c r="E2" s="38"/>
      <c r="F2" s="38">
        <f t="shared" ref="F2" si="0">SUM(D2+1)</f>
        <v>43033</v>
      </c>
      <c r="G2" s="38"/>
      <c r="H2" s="38">
        <f>SUM(F2+1)</f>
        <v>43034</v>
      </c>
      <c r="I2" s="38"/>
      <c r="J2" s="38">
        <f t="shared" ref="J2" si="1">SUM(H2+1)</f>
        <v>43035</v>
      </c>
      <c r="K2" s="38"/>
      <c r="L2" s="38">
        <f t="shared" ref="L2" si="2">SUM(J2+1)</f>
        <v>43036</v>
      </c>
      <c r="M2" s="38"/>
      <c r="N2" s="38">
        <f t="shared" ref="N2" si="3">SUM(L2+1)</f>
        <v>43037</v>
      </c>
      <c r="O2" s="38"/>
    </row>
    <row r="3" spans="1:15" ht="30" customHeight="1">
      <c r="A3" s="40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27">
      <c r="A4" s="28" t="s">
        <v>83</v>
      </c>
      <c r="B4" s="28" t="s">
        <v>84</v>
      </c>
      <c r="C4" s="28" t="s">
        <v>85</v>
      </c>
      <c r="D4" s="28" t="s">
        <v>86</v>
      </c>
      <c r="E4" s="28" t="s">
        <v>86</v>
      </c>
      <c r="F4" s="28" t="s">
        <v>87</v>
      </c>
      <c r="G4" s="28" t="s">
        <v>88</v>
      </c>
      <c r="H4" s="28" t="s">
        <v>89</v>
      </c>
      <c r="I4" s="28" t="s">
        <v>90</v>
      </c>
      <c r="J4" s="28" t="s">
        <v>91</v>
      </c>
      <c r="K4" s="28" t="s">
        <v>91</v>
      </c>
      <c r="L4" s="28"/>
      <c r="M4" s="28"/>
      <c r="N4" s="28"/>
      <c r="O4" s="37"/>
    </row>
    <row r="5" spans="1:15" ht="24" customHeight="1"/>
    <row r="6" spans="1:15" ht="25.5">
      <c r="A6" s="39" t="s">
        <v>92</v>
      </c>
      <c r="B6" s="39"/>
      <c r="C6" s="39"/>
      <c r="D6" s="39"/>
      <c r="E6" s="39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8">
        <f>B2+7</f>
        <v>43038</v>
      </c>
      <c r="C7" s="38"/>
      <c r="D7" s="38">
        <f>D2+7</f>
        <v>43039</v>
      </c>
      <c r="E7" s="38"/>
      <c r="F7" s="38">
        <f>F2+7</f>
        <v>43040</v>
      </c>
      <c r="G7" s="38"/>
      <c r="H7" s="38">
        <f>H2+7</f>
        <v>43041</v>
      </c>
      <c r="I7" s="38"/>
      <c r="J7" s="38">
        <f>J2+7</f>
        <v>43042</v>
      </c>
      <c r="K7" s="38"/>
      <c r="L7" s="38">
        <f>L2+7</f>
        <v>43043</v>
      </c>
      <c r="M7" s="38"/>
      <c r="N7" s="38">
        <f>N2+7</f>
        <v>43044</v>
      </c>
      <c r="O7" s="38"/>
    </row>
    <row r="8" spans="1:15" ht="30" customHeight="1">
      <c r="A8" s="40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27">
      <c r="A9" s="28" t="s">
        <v>83</v>
      </c>
      <c r="B9" s="28" t="s">
        <v>93</v>
      </c>
      <c r="C9" s="28" t="s">
        <v>93</v>
      </c>
      <c r="D9" s="28" t="s">
        <v>93</v>
      </c>
      <c r="E9" s="28" t="s">
        <v>93</v>
      </c>
      <c r="F9" s="28" t="s">
        <v>93</v>
      </c>
      <c r="G9" s="28" t="s">
        <v>93</v>
      </c>
      <c r="H9" s="28" t="s">
        <v>94</v>
      </c>
      <c r="I9" s="28" t="s">
        <v>94</v>
      </c>
      <c r="J9" s="28" t="s">
        <v>94</v>
      </c>
      <c r="K9" s="28" t="s">
        <v>94</v>
      </c>
      <c r="L9" s="28"/>
      <c r="M9" s="28"/>
      <c r="N9" s="28"/>
      <c r="O9" s="37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14" sqref="B14"/>
    </sheetView>
  </sheetViews>
  <sheetFormatPr defaultRowHeight="14.25"/>
  <cols>
    <col min="1" max="1" width="9" style="49"/>
    <col min="2" max="15" width="26.625" style="49" customWidth="1"/>
    <col min="16" max="16384" width="9" style="49"/>
  </cols>
  <sheetData>
    <row r="1" spans="1:15" ht="25.5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8">
        <f>DATE(2017,10,9)</f>
        <v>43017</v>
      </c>
      <c r="C2" s="38"/>
      <c r="D2" s="38">
        <f>SUM(B2+1)</f>
        <v>43018</v>
      </c>
      <c r="E2" s="38"/>
      <c r="F2" s="38">
        <f t="shared" ref="F2" si="0">SUM(D2+1)</f>
        <v>43019</v>
      </c>
      <c r="G2" s="38"/>
      <c r="H2" s="38">
        <f>SUM(F2+1)</f>
        <v>43020</v>
      </c>
      <c r="I2" s="38"/>
      <c r="J2" s="38">
        <f t="shared" ref="J2" si="1">SUM(H2+1)</f>
        <v>43021</v>
      </c>
      <c r="K2" s="38"/>
      <c r="L2" s="38">
        <f t="shared" ref="L2" si="2">SUM(J2+1)</f>
        <v>43022</v>
      </c>
      <c r="M2" s="38"/>
      <c r="N2" s="38">
        <f t="shared" ref="N2" si="3">SUM(L2+1)</f>
        <v>43023</v>
      </c>
      <c r="O2" s="38"/>
    </row>
    <row r="3" spans="1:15" ht="30" customHeight="1">
      <c r="A3" s="40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40.5">
      <c r="A4" s="28" t="s">
        <v>83</v>
      </c>
      <c r="B4" s="28" t="s">
        <v>97</v>
      </c>
      <c r="C4" s="28" t="s">
        <v>97</v>
      </c>
      <c r="D4" s="28" t="s">
        <v>97</v>
      </c>
      <c r="E4" s="28" t="s">
        <v>97</v>
      </c>
      <c r="F4" s="28" t="s">
        <v>98</v>
      </c>
      <c r="G4" s="28" t="s">
        <v>98</v>
      </c>
      <c r="H4" s="28" t="s">
        <v>99</v>
      </c>
      <c r="I4" s="28" t="s">
        <v>100</v>
      </c>
      <c r="J4" s="28" t="s">
        <v>95</v>
      </c>
      <c r="K4" s="28" t="s">
        <v>95</v>
      </c>
      <c r="L4" s="28"/>
      <c r="M4" s="28"/>
      <c r="N4" s="28"/>
      <c r="O4" s="37"/>
    </row>
    <row r="5" spans="1:15" ht="24" customHeight="1"/>
    <row r="6" spans="1:15" ht="25.5">
      <c r="A6" s="39" t="s">
        <v>92</v>
      </c>
      <c r="B6" s="39"/>
      <c r="C6" s="39"/>
      <c r="D6" s="39"/>
      <c r="E6" s="39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8">
        <f>B2+7</f>
        <v>43024</v>
      </c>
      <c r="C7" s="38"/>
      <c r="D7" s="38">
        <f>D2+7</f>
        <v>43025</v>
      </c>
      <c r="E7" s="38"/>
      <c r="F7" s="38">
        <f>F2+7</f>
        <v>43026</v>
      </c>
      <c r="G7" s="38"/>
      <c r="H7" s="38">
        <f>H2+7</f>
        <v>43027</v>
      </c>
      <c r="I7" s="38"/>
      <c r="J7" s="38">
        <f>J2+7</f>
        <v>43028</v>
      </c>
      <c r="K7" s="38"/>
      <c r="L7" s="38">
        <f>L2+7</f>
        <v>43029</v>
      </c>
      <c r="M7" s="38"/>
      <c r="N7" s="38">
        <f>N2+7</f>
        <v>43030</v>
      </c>
      <c r="O7" s="38"/>
    </row>
    <row r="8" spans="1:15" ht="30" customHeight="1">
      <c r="A8" s="40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27">
      <c r="A9" s="28" t="s">
        <v>83</v>
      </c>
      <c r="B9" s="28" t="s">
        <v>101</v>
      </c>
      <c r="C9" s="28" t="s">
        <v>102</v>
      </c>
      <c r="D9" s="28" t="s">
        <v>96</v>
      </c>
      <c r="E9" s="28" t="s">
        <v>96</v>
      </c>
      <c r="F9" s="28" t="s">
        <v>96</v>
      </c>
      <c r="G9" s="28" t="s">
        <v>96</v>
      </c>
      <c r="H9" s="28" t="s">
        <v>96</v>
      </c>
      <c r="I9" s="28" t="s">
        <v>96</v>
      </c>
      <c r="J9" s="28" t="s">
        <v>96</v>
      </c>
      <c r="K9" s="28" t="s">
        <v>96</v>
      </c>
      <c r="L9" s="28"/>
      <c r="M9" s="28"/>
      <c r="N9" s="28"/>
      <c r="O9" s="37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8">
        <f>DATE(2017,9,11)</f>
        <v>42989</v>
      </c>
      <c r="C2" s="38"/>
      <c r="D2" s="38">
        <f>SUM(B2+1)</f>
        <v>42990</v>
      </c>
      <c r="E2" s="38"/>
      <c r="F2" s="38">
        <f t="shared" ref="F2" si="0">SUM(D2+1)</f>
        <v>42991</v>
      </c>
      <c r="G2" s="38"/>
      <c r="H2" s="38">
        <f t="shared" ref="H2" si="1">SUM(F2+1)</f>
        <v>42992</v>
      </c>
      <c r="I2" s="38"/>
      <c r="J2" s="38">
        <f t="shared" ref="J2" si="2">SUM(H2+1)</f>
        <v>42993</v>
      </c>
      <c r="K2" s="38"/>
      <c r="L2" s="38">
        <f t="shared" ref="L2" si="3">SUM(J2+1)</f>
        <v>42994</v>
      </c>
      <c r="M2" s="38"/>
      <c r="N2" s="38">
        <f t="shared" ref="N2" si="4">SUM(L2+1)</f>
        <v>42995</v>
      </c>
      <c r="O2" s="38"/>
    </row>
    <row r="3" spans="1:15" ht="30" customHeight="1">
      <c r="A3" s="40"/>
      <c r="B3" s="34" t="s">
        <v>60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73</v>
      </c>
      <c r="B4" s="28" t="s">
        <v>75</v>
      </c>
      <c r="C4" s="28" t="s">
        <v>76</v>
      </c>
      <c r="D4" s="28" t="s">
        <v>77</v>
      </c>
      <c r="E4" s="28" t="s">
        <v>77</v>
      </c>
      <c r="F4" s="28" t="s">
        <v>77</v>
      </c>
      <c r="G4" s="28" t="s">
        <v>77</v>
      </c>
      <c r="H4" s="28" t="s">
        <v>78</v>
      </c>
      <c r="I4" s="28" t="s">
        <v>79</v>
      </c>
      <c r="J4" s="28" t="s">
        <v>80</v>
      </c>
      <c r="K4" s="28" t="s">
        <v>81</v>
      </c>
      <c r="L4" s="28"/>
      <c r="M4" s="28"/>
      <c r="N4" s="28"/>
      <c r="O4" s="35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8">
        <f>B2+7</f>
        <v>42996</v>
      </c>
      <c r="C7" s="38"/>
      <c r="D7" s="38">
        <f t="shared" ref="D7" si="5">D2+7</f>
        <v>42997</v>
      </c>
      <c r="E7" s="38"/>
      <c r="F7" s="38">
        <f t="shared" ref="F7" si="6">F2+7</f>
        <v>42998</v>
      </c>
      <c r="G7" s="38"/>
      <c r="H7" s="38">
        <f t="shared" ref="H7" si="7">H2+7</f>
        <v>42999</v>
      </c>
      <c r="I7" s="38"/>
      <c r="J7" s="38">
        <f t="shared" ref="J7" si="8">J2+7</f>
        <v>43000</v>
      </c>
      <c r="K7" s="38"/>
      <c r="L7" s="38">
        <f t="shared" ref="L7" si="9">L2+7</f>
        <v>43001</v>
      </c>
      <c r="M7" s="38"/>
      <c r="N7" s="38">
        <f t="shared" ref="N7" si="10">N2+7</f>
        <v>43002</v>
      </c>
      <c r="O7" s="38"/>
    </row>
    <row r="8" spans="1:15" ht="30" customHeight="1">
      <c r="A8" s="40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73</v>
      </c>
      <c r="B9" s="28" t="s">
        <v>82</v>
      </c>
      <c r="C9" s="28" t="s">
        <v>82</v>
      </c>
      <c r="D9" s="28" t="s">
        <v>82</v>
      </c>
      <c r="E9" s="28" t="s">
        <v>82</v>
      </c>
      <c r="F9" s="28" t="s">
        <v>82</v>
      </c>
      <c r="G9" s="28" t="s">
        <v>82</v>
      </c>
      <c r="H9" s="28" t="s">
        <v>82</v>
      </c>
      <c r="I9" s="28" t="s">
        <v>82</v>
      </c>
      <c r="J9" s="28" t="s">
        <v>82</v>
      </c>
      <c r="K9" s="28" t="s">
        <v>82</v>
      </c>
      <c r="L9" s="28"/>
      <c r="M9" s="28"/>
      <c r="N9" s="28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sqref="A1:XFD1048576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8">
        <f>DATE(2017,6,26)</f>
        <v>42912</v>
      </c>
      <c r="C2" s="38"/>
      <c r="D2" s="38">
        <f>SUM(B2+1)</f>
        <v>42913</v>
      </c>
      <c r="E2" s="38"/>
      <c r="F2" s="38">
        <f t="shared" ref="F2" si="0">SUM(D2+1)</f>
        <v>42914</v>
      </c>
      <c r="G2" s="38"/>
      <c r="H2" s="38">
        <f t="shared" ref="H2" si="1">SUM(F2+1)</f>
        <v>42915</v>
      </c>
      <c r="I2" s="38"/>
      <c r="J2" s="38">
        <f t="shared" ref="J2" si="2">SUM(H2+1)</f>
        <v>42916</v>
      </c>
      <c r="K2" s="38"/>
      <c r="L2" s="38">
        <f t="shared" ref="L2" si="3">SUM(J2+1)</f>
        <v>42917</v>
      </c>
      <c r="M2" s="38"/>
      <c r="N2" s="38">
        <f t="shared" ref="N2" si="4">SUM(L2+1)</f>
        <v>42918</v>
      </c>
      <c r="O2" s="38"/>
    </row>
    <row r="3" spans="1:15" ht="30" customHeight="1">
      <c r="A3" s="40"/>
      <c r="B3" s="32" t="s">
        <v>60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73</v>
      </c>
      <c r="B4" s="28" t="s">
        <v>74</v>
      </c>
      <c r="C4" s="28" t="s">
        <v>68</v>
      </c>
      <c r="D4" s="28" t="s">
        <v>66</v>
      </c>
      <c r="E4" s="28" t="s">
        <v>66</v>
      </c>
      <c r="F4" s="28" t="s">
        <v>67</v>
      </c>
      <c r="G4" s="28" t="s">
        <v>61</v>
      </c>
      <c r="H4" s="28" t="s">
        <v>63</v>
      </c>
      <c r="I4" s="28" t="s">
        <v>62</v>
      </c>
      <c r="J4" s="28" t="s">
        <v>64</v>
      </c>
      <c r="K4" s="28" t="s">
        <v>65</v>
      </c>
      <c r="L4" s="28"/>
      <c r="M4" s="28"/>
      <c r="N4" s="28"/>
      <c r="O4" s="33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8">
        <f>B2+7</f>
        <v>42919</v>
      </c>
      <c r="C7" s="38"/>
      <c r="D7" s="38">
        <f t="shared" ref="D7" si="5">D2+7</f>
        <v>42920</v>
      </c>
      <c r="E7" s="38"/>
      <c r="F7" s="38">
        <f t="shared" ref="F7" si="6">F2+7</f>
        <v>42921</v>
      </c>
      <c r="G7" s="38"/>
      <c r="H7" s="38">
        <f t="shared" ref="H7" si="7">H2+7</f>
        <v>42922</v>
      </c>
      <c r="I7" s="38"/>
      <c r="J7" s="38">
        <f t="shared" ref="J7" si="8">J2+7</f>
        <v>42923</v>
      </c>
      <c r="K7" s="38"/>
      <c r="L7" s="38">
        <f t="shared" ref="L7" si="9">L2+7</f>
        <v>42924</v>
      </c>
      <c r="M7" s="38"/>
      <c r="N7" s="38">
        <f t="shared" ref="N7" si="10">N2+7</f>
        <v>42925</v>
      </c>
      <c r="O7" s="38"/>
    </row>
    <row r="8" spans="1:15" ht="30" customHeight="1">
      <c r="A8" s="40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73</v>
      </c>
      <c r="B9" s="28" t="s">
        <v>69</v>
      </c>
      <c r="C9" s="28" t="s">
        <v>69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71</v>
      </c>
      <c r="I9" s="28" t="s">
        <v>71</v>
      </c>
      <c r="J9" s="28" t="s">
        <v>72</v>
      </c>
      <c r="K9" s="28" t="s">
        <v>72</v>
      </c>
      <c r="L9" s="28"/>
      <c r="M9" s="28"/>
      <c r="N9" s="28"/>
      <c r="O9" s="33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5" t="s">
        <v>0</v>
      </c>
      <c r="B1" s="45" t="s">
        <v>1</v>
      </c>
      <c r="C1" s="46" t="s">
        <v>36</v>
      </c>
      <c r="D1" s="47"/>
      <c r="E1" s="48" t="s">
        <v>37</v>
      </c>
      <c r="F1" s="48"/>
      <c r="G1" s="48" t="s">
        <v>38</v>
      </c>
      <c r="H1" s="48"/>
      <c r="I1" s="48" t="s">
        <v>39</v>
      </c>
      <c r="J1" s="48"/>
      <c r="K1" s="46" t="s">
        <v>40</v>
      </c>
      <c r="L1" s="47"/>
      <c r="M1" s="2" t="s">
        <v>41</v>
      </c>
      <c r="N1" s="2" t="s">
        <v>42</v>
      </c>
    </row>
    <row r="2" spans="1:14" ht="24.95" customHeight="1">
      <c r="A2" s="45"/>
      <c r="B2" s="45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3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1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2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3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1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2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3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1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2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3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1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2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1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1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2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3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1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2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3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2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4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4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4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4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4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4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4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4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4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4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4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week43-44</vt:lpstr>
      <vt:lpstr>week41-42</vt:lpstr>
      <vt:lpstr>week36-37</vt:lpstr>
      <vt:lpstr>week26-27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2017-11-03T01:11:06Z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