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tabRatio="993"/>
  </bookViews>
  <sheets>
    <sheet name="2018" sheetId="24" r:id="rId1"/>
    <sheet name="week45 - 46" sheetId="23" r:id="rId2"/>
    <sheet name="week43 - 44" sheetId="22" r:id="rId3"/>
    <sheet name="week41 - 42" sheetId="21" r:id="rId4"/>
    <sheet name="week39 - 40" sheetId="20" r:id="rId5"/>
    <sheet name="week37 - 38" sheetId="19" r:id="rId6"/>
    <sheet name="week35 - 36" sheetId="18" r:id="rId7"/>
    <sheet name="week34 - 35" sheetId="17" r:id="rId8"/>
    <sheet name="week32 - 33" sheetId="16" r:id="rId9"/>
    <sheet name="Week30 - 31" sheetId="15" r:id="rId10"/>
    <sheet name="Week28 - 29" sheetId="14" r:id="rId11"/>
    <sheet name="Week26 - 27" sheetId="13" r:id="rId12"/>
    <sheet name="Week24 - 25" sheetId="12" r:id="rId13"/>
    <sheet name="Week 22 - 23" sheetId="10" r:id="rId14"/>
    <sheet name="DataSource" sheetId="11" r:id="rId15"/>
    <sheet name="Week 12-13" sheetId="5" r:id="rId16"/>
    <sheet name="Week 14-15" sheetId="6" r:id="rId17"/>
    <sheet name="Week 16-17" sheetId="7" r:id="rId18"/>
    <sheet name="Week 18-19" sheetId="8" r:id="rId19"/>
    <sheet name="Week 20-21" sheetId="9" r:id="rId20"/>
  </sheets>
  <definedNames>
    <definedName name="_xlnm.Print_Area" localSheetId="0">'2018'!#REF!</definedName>
    <definedName name="_xlnm.Print_Area" localSheetId="15">'Week 12-13'!$B$2:$E$39</definedName>
    <definedName name="_xlnm.Print_Area" localSheetId="16">'Week 14-15'!$B$2:$E$39</definedName>
    <definedName name="_xlnm.Print_Area" localSheetId="17">'Week 16-17'!$B$2:$E$39</definedName>
    <definedName name="_xlnm.Print_Area" localSheetId="18">'Week 18-19'!$B$2:$E$39</definedName>
    <definedName name="_xlnm.Print_Area" localSheetId="19">'Week 20-21'!$B$2:$E$39</definedName>
    <definedName name="_xlnm.Print_Area" localSheetId="13">'Week 22 - 23'!$B$2:$E$39</definedName>
    <definedName name="_xlnm.Print_Area" localSheetId="12">'Week24 - 25'!$B$2:$E$39</definedName>
    <definedName name="_xlnm.Print_Area" localSheetId="11">'Week26 - 27'!$B$2:$E$39</definedName>
    <definedName name="_xlnm.Print_Area" localSheetId="10">'Week28 - 29'!$B$2:$E$39</definedName>
    <definedName name="_xlnm.Print_Area" localSheetId="9">'Week30 - 31'!$B$2:$E$39</definedName>
    <definedName name="_xlnm.Print_Area" localSheetId="8">'week32 - 33'!$B$2:$E$39</definedName>
    <definedName name="_xlnm.Print_Area" localSheetId="7">'week34 - 35'!$B$2:$E$39</definedName>
    <definedName name="_xlnm.Print_Area" localSheetId="6">'week35 - 36'!$B$2:$E$39</definedName>
    <definedName name="_xlnm.Print_Area" localSheetId="5">'week37 - 38'!$B$2:$E$39</definedName>
    <definedName name="_xlnm.Print_Area" localSheetId="4">'week39 - 40'!$B$2:$E$39</definedName>
    <definedName name="_xlnm.Print_Area" localSheetId="3">'week41 - 42'!$B$2:$E$39</definedName>
    <definedName name="_xlnm.Print_Area" localSheetId="2">'week43 - 44'!$B$2:$E$39</definedName>
    <definedName name="_xlnm.Print_Area" localSheetId="1">'week45 - 46'!$B$2:$E$39</definedName>
    <definedName name="valuevx">42.314159</definedName>
  </definedNames>
  <calcPr calcId="152511" concurrentCalc="0"/>
</workbook>
</file>

<file path=xl/calcChain.xml><?xml version="1.0" encoding="utf-8"?>
<calcChain xmlns="http://schemas.openxmlformats.org/spreadsheetml/2006/main">
  <c r="N12" i="24" l="1"/>
  <c r="L12" i="24"/>
  <c r="J12" i="24"/>
  <c r="H12" i="24"/>
  <c r="F12" i="24"/>
  <c r="D12" i="24"/>
  <c r="B12" i="24"/>
  <c r="G11" i="24"/>
  <c r="B2" i="24"/>
  <c r="D2" i="24"/>
  <c r="F2" i="24"/>
  <c r="H2" i="24"/>
  <c r="J2" i="24"/>
  <c r="L2" i="24"/>
  <c r="N2" i="24"/>
  <c r="N7" i="24"/>
  <c r="L7" i="24"/>
  <c r="J7" i="24"/>
  <c r="H7" i="24"/>
  <c r="F7" i="24"/>
  <c r="D7" i="24"/>
  <c r="B7" i="24"/>
  <c r="G6" i="24"/>
  <c r="G1" i="24"/>
  <c r="O87" i="23"/>
  <c r="N87" i="23"/>
  <c r="M87" i="23"/>
  <c r="L87" i="23"/>
  <c r="K87" i="23"/>
  <c r="J87" i="23"/>
  <c r="I87" i="23"/>
  <c r="H87" i="23"/>
  <c r="G87" i="23"/>
  <c r="F87" i="23"/>
  <c r="E87" i="23"/>
  <c r="D87" i="23"/>
  <c r="C87" i="23"/>
  <c r="B87" i="23"/>
  <c r="O83" i="23"/>
  <c r="N83" i="23"/>
  <c r="M83" i="23"/>
  <c r="L83" i="23"/>
  <c r="K83" i="23"/>
  <c r="J83" i="23"/>
  <c r="I83" i="23"/>
  <c r="H83" i="23"/>
  <c r="G83" i="23"/>
  <c r="F83" i="23"/>
  <c r="E83" i="23"/>
  <c r="D83" i="23"/>
  <c r="C83" i="23"/>
  <c r="B83" i="23"/>
  <c r="B85" i="23"/>
  <c r="B81" i="23"/>
  <c r="D85" i="23"/>
  <c r="F85" i="23"/>
  <c r="H85" i="23"/>
  <c r="J85" i="23"/>
  <c r="L85" i="23"/>
  <c r="N85" i="23"/>
  <c r="D81" i="23"/>
  <c r="F81" i="23"/>
  <c r="H81" i="23"/>
  <c r="J81" i="23"/>
  <c r="L81" i="23"/>
  <c r="N81" i="23"/>
  <c r="C41" i="23"/>
  <c r="B7" i="23"/>
  <c r="B12" i="23"/>
  <c r="G4" i="23"/>
  <c r="G6" i="23"/>
  <c r="H6" i="23"/>
  <c r="I6" i="23"/>
  <c r="J6" i="23"/>
  <c r="K6" i="23"/>
  <c r="L6" i="23"/>
  <c r="M6" i="23"/>
  <c r="G7" i="23"/>
  <c r="H7" i="23"/>
  <c r="I7" i="23"/>
  <c r="J7" i="23"/>
  <c r="K7" i="23"/>
  <c r="L7" i="23"/>
  <c r="M7" i="23"/>
  <c r="G8" i="23"/>
  <c r="H8" i="23"/>
  <c r="I8" i="23"/>
  <c r="J8" i="23"/>
  <c r="K8" i="23"/>
  <c r="L8" i="23"/>
  <c r="M8" i="23"/>
  <c r="G9" i="23"/>
  <c r="H9" i="23"/>
  <c r="I9" i="23"/>
  <c r="J9" i="23"/>
  <c r="K9" i="23"/>
  <c r="L9" i="23"/>
  <c r="M9" i="23"/>
  <c r="G10" i="23"/>
  <c r="H10" i="23"/>
  <c r="I10" i="23"/>
  <c r="J10" i="23"/>
  <c r="K10" i="23"/>
  <c r="L10" i="23"/>
  <c r="M10" i="23"/>
  <c r="G11" i="23"/>
  <c r="H11" i="23"/>
  <c r="I11" i="23"/>
  <c r="J11" i="23"/>
  <c r="K11" i="23"/>
  <c r="L11" i="23"/>
  <c r="M11" i="23"/>
  <c r="F3" i="23"/>
  <c r="E3" i="23"/>
  <c r="E2" i="23"/>
  <c r="B6" i="23"/>
  <c r="B11" i="23"/>
  <c r="B17" i="23"/>
  <c r="C41" i="22"/>
  <c r="B7" i="22"/>
  <c r="B12" i="22"/>
  <c r="B6" i="22"/>
  <c r="G4" i="22"/>
  <c r="G6" i="22"/>
  <c r="H6" i="22"/>
  <c r="I6" i="22"/>
  <c r="J6" i="22"/>
  <c r="K6" i="22"/>
  <c r="L6" i="22"/>
  <c r="M6" i="22"/>
  <c r="G7" i="22"/>
  <c r="H7" i="22"/>
  <c r="I7" i="22"/>
  <c r="J7" i="22"/>
  <c r="K7" i="22"/>
  <c r="L7" i="22"/>
  <c r="M7" i="22"/>
  <c r="G8" i="22"/>
  <c r="H8" i="22"/>
  <c r="I8" i="22"/>
  <c r="J8" i="22"/>
  <c r="K8" i="22"/>
  <c r="L8" i="22"/>
  <c r="M8" i="22"/>
  <c r="G9" i="22"/>
  <c r="H9" i="22"/>
  <c r="I9" i="22"/>
  <c r="J9" i="22"/>
  <c r="K9" i="22"/>
  <c r="L9" i="22"/>
  <c r="M9" i="22"/>
  <c r="G10" i="22"/>
  <c r="H10" i="22"/>
  <c r="I10" i="22"/>
  <c r="J10" i="22"/>
  <c r="K10" i="22"/>
  <c r="L10" i="22"/>
  <c r="M10" i="22"/>
  <c r="G11" i="22"/>
  <c r="H11" i="22"/>
  <c r="I11" i="22"/>
  <c r="J11" i="22"/>
  <c r="K11" i="22"/>
  <c r="L11" i="22"/>
  <c r="M11" i="22"/>
  <c r="F3" i="22"/>
  <c r="E3" i="22"/>
  <c r="E2" i="22"/>
  <c r="B16" i="23"/>
  <c r="B22" i="23"/>
  <c r="B11" i="22"/>
  <c r="B17" i="22"/>
  <c r="C41" i="21"/>
  <c r="B7" i="21"/>
  <c r="B12" i="21"/>
  <c r="G4" i="21"/>
  <c r="G6" i="21"/>
  <c r="H6" i="21"/>
  <c r="I6" i="21"/>
  <c r="J6" i="21"/>
  <c r="K6" i="21"/>
  <c r="L6" i="21"/>
  <c r="M6" i="21"/>
  <c r="G7" i="21"/>
  <c r="H7" i="21"/>
  <c r="I7" i="21"/>
  <c r="J7" i="21"/>
  <c r="K7" i="21"/>
  <c r="L7" i="21"/>
  <c r="M7" i="21"/>
  <c r="G8" i="21"/>
  <c r="H8" i="21"/>
  <c r="I8" i="21"/>
  <c r="J8" i="21"/>
  <c r="K8" i="21"/>
  <c r="L8" i="21"/>
  <c r="M8" i="21"/>
  <c r="G9" i="21"/>
  <c r="H9" i="21"/>
  <c r="I9" i="21"/>
  <c r="J9" i="21"/>
  <c r="K9" i="21"/>
  <c r="L9" i="21"/>
  <c r="M9" i="21"/>
  <c r="G10" i="21"/>
  <c r="H10" i="21"/>
  <c r="I10" i="21"/>
  <c r="J10" i="21"/>
  <c r="K10" i="21"/>
  <c r="L10" i="21"/>
  <c r="M10" i="21"/>
  <c r="G11" i="21"/>
  <c r="H11" i="21"/>
  <c r="I11" i="21"/>
  <c r="J11" i="21"/>
  <c r="K11" i="21"/>
  <c r="L11" i="21"/>
  <c r="M11" i="21"/>
  <c r="F3" i="21"/>
  <c r="E3" i="21"/>
  <c r="E2" i="21"/>
  <c r="B21" i="23"/>
  <c r="B27" i="23"/>
  <c r="B16" i="22"/>
  <c r="B22" i="22"/>
  <c r="B17" i="21"/>
  <c r="B22" i="21"/>
  <c r="B11" i="21"/>
  <c r="B6" i="21"/>
  <c r="C41" i="20"/>
  <c r="B7" i="20"/>
  <c r="B12" i="20"/>
  <c r="G4" i="20"/>
  <c r="G6" i="20"/>
  <c r="H6" i="20"/>
  <c r="I6" i="20"/>
  <c r="J6" i="20"/>
  <c r="K6" i="20"/>
  <c r="L6" i="20"/>
  <c r="M6" i="20"/>
  <c r="G7" i="20"/>
  <c r="H7" i="20"/>
  <c r="I7" i="20"/>
  <c r="J7" i="20"/>
  <c r="K7" i="20"/>
  <c r="L7" i="20"/>
  <c r="M7" i="20"/>
  <c r="G8" i="20"/>
  <c r="H8" i="20"/>
  <c r="I8" i="20"/>
  <c r="J8" i="20"/>
  <c r="K8" i="20"/>
  <c r="L8" i="20"/>
  <c r="M8" i="20"/>
  <c r="G9" i="20"/>
  <c r="H9" i="20"/>
  <c r="I9" i="20"/>
  <c r="J9" i="20"/>
  <c r="K9" i="20"/>
  <c r="L9" i="20"/>
  <c r="M9" i="20"/>
  <c r="G10" i="20"/>
  <c r="H10" i="20"/>
  <c r="I10" i="20"/>
  <c r="J10" i="20"/>
  <c r="K10" i="20"/>
  <c r="L10" i="20"/>
  <c r="M10" i="20"/>
  <c r="G11" i="20"/>
  <c r="H11" i="20"/>
  <c r="I11" i="20"/>
  <c r="J11" i="20"/>
  <c r="K11" i="20"/>
  <c r="L11" i="20"/>
  <c r="M11" i="20"/>
  <c r="F3" i="20"/>
  <c r="E3" i="20"/>
  <c r="E2" i="20"/>
  <c r="B26" i="23"/>
  <c r="B32" i="23"/>
  <c r="B21" i="22"/>
  <c r="B27" i="22"/>
  <c r="B16" i="21"/>
  <c r="B21" i="21"/>
  <c r="B27" i="21"/>
  <c r="B6" i="20"/>
  <c r="B11" i="20"/>
  <c r="B17" i="20"/>
  <c r="C41" i="19"/>
  <c r="B7" i="19"/>
  <c r="B12" i="19"/>
  <c r="G4" i="19"/>
  <c r="G6" i="19"/>
  <c r="H6" i="19"/>
  <c r="I6" i="19"/>
  <c r="J6" i="19"/>
  <c r="K6" i="19"/>
  <c r="L6" i="19"/>
  <c r="M6" i="19"/>
  <c r="G7" i="19"/>
  <c r="H7" i="19"/>
  <c r="I7" i="19"/>
  <c r="J7" i="19"/>
  <c r="K7" i="19"/>
  <c r="L7" i="19"/>
  <c r="M7" i="19"/>
  <c r="G8" i="19"/>
  <c r="H8" i="19"/>
  <c r="I8" i="19"/>
  <c r="J8" i="19"/>
  <c r="K8" i="19"/>
  <c r="L8" i="19"/>
  <c r="M8" i="19"/>
  <c r="G9" i="19"/>
  <c r="H9" i="19"/>
  <c r="I9" i="19"/>
  <c r="J9" i="19"/>
  <c r="K9" i="19"/>
  <c r="L9" i="19"/>
  <c r="M9" i="19"/>
  <c r="G10" i="19"/>
  <c r="H10" i="19"/>
  <c r="I10" i="19"/>
  <c r="J10" i="19"/>
  <c r="K10" i="19"/>
  <c r="L10" i="19"/>
  <c r="M10" i="19"/>
  <c r="G11" i="19"/>
  <c r="H11" i="19"/>
  <c r="I11" i="19"/>
  <c r="J11" i="19"/>
  <c r="K11" i="19"/>
  <c r="L11" i="19"/>
  <c r="M11" i="19"/>
  <c r="F3" i="19"/>
  <c r="E3" i="19"/>
  <c r="E2" i="19"/>
  <c r="B31" i="23"/>
  <c r="B37" i="23"/>
  <c r="B26" i="22"/>
  <c r="B32" i="22"/>
  <c r="B32" i="21"/>
  <c r="B26" i="21"/>
  <c r="B16" i="20"/>
  <c r="B22" i="20"/>
  <c r="B17" i="19"/>
  <c r="B22" i="19"/>
  <c r="B11" i="19"/>
  <c r="B6" i="19"/>
  <c r="B16" i="19"/>
  <c r="E41" i="9"/>
  <c r="C41" i="9"/>
  <c r="G4" i="9"/>
  <c r="G6" i="9"/>
  <c r="H6" i="9"/>
  <c r="I6" i="9"/>
  <c r="J6" i="9"/>
  <c r="K6" i="9"/>
  <c r="L6" i="9"/>
  <c r="M6" i="9"/>
  <c r="G7" i="9"/>
  <c r="H7" i="9"/>
  <c r="I7" i="9"/>
  <c r="J7" i="9"/>
  <c r="K7" i="9"/>
  <c r="L7" i="9"/>
  <c r="M7" i="9"/>
  <c r="G8" i="9"/>
  <c r="H8" i="9"/>
  <c r="I8" i="9"/>
  <c r="J8" i="9"/>
  <c r="K8" i="9"/>
  <c r="L8" i="9"/>
  <c r="M8" i="9"/>
  <c r="G9" i="9"/>
  <c r="H9" i="9"/>
  <c r="I9" i="9"/>
  <c r="J9" i="9"/>
  <c r="K9" i="9"/>
  <c r="L9" i="9"/>
  <c r="M9" i="9"/>
  <c r="G10" i="9"/>
  <c r="H10" i="9"/>
  <c r="I10" i="9"/>
  <c r="J10" i="9"/>
  <c r="K10" i="9"/>
  <c r="L10" i="9"/>
  <c r="M10" i="9"/>
  <c r="G11" i="9"/>
  <c r="H11" i="9"/>
  <c r="I11" i="9"/>
  <c r="J11" i="9"/>
  <c r="K11" i="9"/>
  <c r="L11" i="9"/>
  <c r="M11" i="9"/>
  <c r="E3" i="9"/>
  <c r="E2" i="9"/>
  <c r="B7" i="9"/>
  <c r="C41" i="8"/>
  <c r="E41" i="8"/>
  <c r="G4" i="8"/>
  <c r="G6" i="8"/>
  <c r="H6" i="8"/>
  <c r="I6" i="8"/>
  <c r="J6" i="8"/>
  <c r="K6" i="8"/>
  <c r="L6" i="8"/>
  <c r="M6" i="8"/>
  <c r="G7" i="8"/>
  <c r="H7" i="8"/>
  <c r="I7" i="8"/>
  <c r="J7" i="8"/>
  <c r="K7" i="8"/>
  <c r="L7" i="8"/>
  <c r="M7" i="8"/>
  <c r="G8" i="8"/>
  <c r="H8" i="8"/>
  <c r="I8" i="8"/>
  <c r="J8" i="8"/>
  <c r="K8" i="8"/>
  <c r="L8" i="8"/>
  <c r="M8" i="8"/>
  <c r="G9" i="8"/>
  <c r="H9" i="8"/>
  <c r="I9" i="8"/>
  <c r="J9" i="8"/>
  <c r="K9" i="8"/>
  <c r="L9" i="8"/>
  <c r="M9" i="8"/>
  <c r="G10" i="8"/>
  <c r="H10" i="8"/>
  <c r="I10" i="8"/>
  <c r="J10" i="8"/>
  <c r="K10" i="8"/>
  <c r="L10" i="8"/>
  <c r="M10" i="8"/>
  <c r="G11" i="8"/>
  <c r="H11" i="8"/>
  <c r="I11" i="8"/>
  <c r="J11" i="8"/>
  <c r="K11" i="8"/>
  <c r="L11" i="8"/>
  <c r="M11" i="8"/>
  <c r="E3" i="8"/>
  <c r="E2" i="8"/>
  <c r="B7" i="8"/>
  <c r="C41" i="7"/>
  <c r="E41" i="7"/>
  <c r="G6" i="7"/>
  <c r="H6" i="7"/>
  <c r="I6" i="7"/>
  <c r="J6" i="7"/>
  <c r="K6" i="7"/>
  <c r="L6" i="7"/>
  <c r="M6" i="7"/>
  <c r="G7" i="7"/>
  <c r="H7" i="7"/>
  <c r="I7" i="7"/>
  <c r="J7" i="7"/>
  <c r="K7" i="7"/>
  <c r="L7" i="7"/>
  <c r="M7" i="7"/>
  <c r="G8" i="7"/>
  <c r="H8" i="7"/>
  <c r="I8" i="7"/>
  <c r="J8" i="7"/>
  <c r="K8" i="7"/>
  <c r="L8" i="7"/>
  <c r="M8" i="7"/>
  <c r="G9" i="7"/>
  <c r="H9" i="7"/>
  <c r="I9" i="7"/>
  <c r="J9" i="7"/>
  <c r="K9" i="7"/>
  <c r="L9" i="7"/>
  <c r="M9" i="7"/>
  <c r="G10" i="7"/>
  <c r="H10" i="7"/>
  <c r="I10" i="7"/>
  <c r="J10" i="7"/>
  <c r="K10" i="7"/>
  <c r="L10" i="7"/>
  <c r="M10" i="7"/>
  <c r="G11" i="7"/>
  <c r="H11" i="7"/>
  <c r="I11" i="7"/>
  <c r="J11" i="7"/>
  <c r="K11" i="7"/>
  <c r="L11" i="7"/>
  <c r="M11" i="7"/>
  <c r="G4" i="7"/>
  <c r="E3" i="7"/>
  <c r="E2" i="7"/>
  <c r="B7" i="7"/>
  <c r="B6" i="7"/>
  <c r="C41" i="6"/>
  <c r="E41" i="6"/>
  <c r="G4" i="6"/>
  <c r="G6" i="6"/>
  <c r="H6" i="6"/>
  <c r="I6" i="6"/>
  <c r="J6" i="6"/>
  <c r="K6" i="6"/>
  <c r="L6" i="6"/>
  <c r="M6" i="6"/>
  <c r="G7" i="6"/>
  <c r="H7" i="6"/>
  <c r="I7" i="6"/>
  <c r="J7" i="6"/>
  <c r="K7" i="6"/>
  <c r="L7" i="6"/>
  <c r="M7" i="6"/>
  <c r="G8" i="6"/>
  <c r="H8" i="6"/>
  <c r="I8" i="6"/>
  <c r="J8" i="6"/>
  <c r="K8" i="6"/>
  <c r="L8" i="6"/>
  <c r="M8" i="6"/>
  <c r="G9" i="6"/>
  <c r="H9" i="6"/>
  <c r="I9" i="6"/>
  <c r="J9" i="6"/>
  <c r="K9" i="6"/>
  <c r="L9" i="6"/>
  <c r="M9" i="6"/>
  <c r="G10" i="6"/>
  <c r="H10" i="6"/>
  <c r="I10" i="6"/>
  <c r="J10" i="6"/>
  <c r="K10" i="6"/>
  <c r="L10" i="6"/>
  <c r="M10" i="6"/>
  <c r="G11" i="6"/>
  <c r="H11" i="6"/>
  <c r="I11" i="6"/>
  <c r="J11" i="6"/>
  <c r="K11" i="6"/>
  <c r="L11" i="6"/>
  <c r="M11" i="6"/>
  <c r="E3" i="6"/>
  <c r="E2" i="6"/>
  <c r="B7" i="6"/>
  <c r="B12" i="6"/>
  <c r="C41" i="5"/>
  <c r="E41" i="5"/>
  <c r="G4" i="5"/>
  <c r="G6" i="5"/>
  <c r="H6" i="5"/>
  <c r="I6" i="5"/>
  <c r="J6" i="5"/>
  <c r="K6" i="5"/>
  <c r="L6" i="5"/>
  <c r="M6" i="5"/>
  <c r="G7" i="5"/>
  <c r="H7" i="5"/>
  <c r="I7" i="5"/>
  <c r="J7" i="5"/>
  <c r="K7" i="5"/>
  <c r="L7" i="5"/>
  <c r="M7" i="5"/>
  <c r="G8" i="5"/>
  <c r="H8" i="5"/>
  <c r="I8" i="5"/>
  <c r="J8" i="5"/>
  <c r="K8" i="5"/>
  <c r="L8" i="5"/>
  <c r="M8" i="5"/>
  <c r="G9" i="5"/>
  <c r="H9" i="5"/>
  <c r="I9" i="5"/>
  <c r="J9" i="5"/>
  <c r="K9" i="5"/>
  <c r="L9" i="5"/>
  <c r="M9" i="5"/>
  <c r="G10" i="5"/>
  <c r="H10" i="5"/>
  <c r="I10" i="5"/>
  <c r="J10" i="5"/>
  <c r="K10" i="5"/>
  <c r="L10" i="5"/>
  <c r="M10" i="5"/>
  <c r="G11" i="5"/>
  <c r="H11" i="5"/>
  <c r="I11" i="5"/>
  <c r="J11" i="5"/>
  <c r="K11" i="5"/>
  <c r="L11" i="5"/>
  <c r="M11" i="5"/>
  <c r="E3" i="5"/>
  <c r="E2" i="5"/>
  <c r="B7" i="5"/>
  <c r="B6" i="5"/>
  <c r="C41" i="10"/>
  <c r="B7" i="10"/>
  <c r="B12" i="10"/>
  <c r="B6" i="10"/>
  <c r="G4" i="10"/>
  <c r="G6" i="10"/>
  <c r="H6" i="10"/>
  <c r="I6" i="10"/>
  <c r="J6" i="10"/>
  <c r="K6" i="10"/>
  <c r="L6" i="10"/>
  <c r="M6" i="10"/>
  <c r="G7" i="10"/>
  <c r="H7" i="10"/>
  <c r="I7" i="10"/>
  <c r="J7" i="10"/>
  <c r="K7" i="10"/>
  <c r="L7" i="10"/>
  <c r="M7" i="10"/>
  <c r="G8" i="10"/>
  <c r="H8" i="10"/>
  <c r="I8" i="10"/>
  <c r="J8" i="10"/>
  <c r="K8" i="10"/>
  <c r="L8" i="10"/>
  <c r="M8" i="10"/>
  <c r="G9" i="10"/>
  <c r="H9" i="10"/>
  <c r="I9" i="10"/>
  <c r="J9" i="10"/>
  <c r="K9" i="10"/>
  <c r="L9" i="10"/>
  <c r="M9" i="10"/>
  <c r="G10" i="10"/>
  <c r="H10" i="10"/>
  <c r="I10" i="10"/>
  <c r="J10" i="10"/>
  <c r="K10" i="10"/>
  <c r="L10" i="10"/>
  <c r="M10" i="10"/>
  <c r="G11" i="10"/>
  <c r="H11" i="10"/>
  <c r="I11" i="10"/>
  <c r="J11" i="10"/>
  <c r="K11" i="10"/>
  <c r="L11" i="10"/>
  <c r="M11" i="10"/>
  <c r="E3" i="10"/>
  <c r="E2" i="10"/>
  <c r="C41" i="12"/>
  <c r="B7" i="12"/>
  <c r="B6" i="12"/>
  <c r="G4" i="12"/>
  <c r="G6" i="12"/>
  <c r="H6" i="12"/>
  <c r="I6" i="12"/>
  <c r="J6" i="12"/>
  <c r="K6" i="12"/>
  <c r="L6" i="12"/>
  <c r="M6" i="12"/>
  <c r="G7" i="12"/>
  <c r="H7" i="12"/>
  <c r="I7" i="12"/>
  <c r="J7" i="12"/>
  <c r="K7" i="12"/>
  <c r="L7" i="12"/>
  <c r="M7" i="12"/>
  <c r="G8" i="12"/>
  <c r="H8" i="12"/>
  <c r="I8" i="12"/>
  <c r="J8" i="12"/>
  <c r="K8" i="12"/>
  <c r="L8" i="12"/>
  <c r="M8" i="12"/>
  <c r="G9" i="12"/>
  <c r="H9" i="12"/>
  <c r="I9" i="12"/>
  <c r="J9" i="12"/>
  <c r="K9" i="12"/>
  <c r="L9" i="12"/>
  <c r="M9" i="12"/>
  <c r="G10" i="12"/>
  <c r="H10" i="12"/>
  <c r="I10" i="12"/>
  <c r="J10" i="12"/>
  <c r="K10" i="12"/>
  <c r="L10" i="12"/>
  <c r="M10" i="12"/>
  <c r="G11" i="12"/>
  <c r="H11" i="12"/>
  <c r="I11" i="12"/>
  <c r="J11" i="12"/>
  <c r="K11" i="12"/>
  <c r="L11" i="12"/>
  <c r="M11" i="12"/>
  <c r="F3" i="12"/>
  <c r="E3" i="12"/>
  <c r="E2" i="12"/>
  <c r="C41" i="13"/>
  <c r="B7" i="13"/>
  <c r="B12" i="13"/>
  <c r="G4" i="13"/>
  <c r="G6" i="13"/>
  <c r="H6" i="13"/>
  <c r="I6" i="13"/>
  <c r="J6" i="13"/>
  <c r="K6" i="13"/>
  <c r="L6" i="13"/>
  <c r="M6" i="13"/>
  <c r="G7" i="13"/>
  <c r="H7" i="13"/>
  <c r="I7" i="13"/>
  <c r="J7" i="13"/>
  <c r="K7" i="13"/>
  <c r="L7" i="13"/>
  <c r="M7" i="13"/>
  <c r="G8" i="13"/>
  <c r="H8" i="13"/>
  <c r="I8" i="13"/>
  <c r="J8" i="13"/>
  <c r="K8" i="13"/>
  <c r="L8" i="13"/>
  <c r="M8" i="13"/>
  <c r="G9" i="13"/>
  <c r="H9" i="13"/>
  <c r="I9" i="13"/>
  <c r="J9" i="13"/>
  <c r="K9" i="13"/>
  <c r="L9" i="13"/>
  <c r="M9" i="13"/>
  <c r="G10" i="13"/>
  <c r="H10" i="13"/>
  <c r="I10" i="13"/>
  <c r="J10" i="13"/>
  <c r="K10" i="13"/>
  <c r="L10" i="13"/>
  <c r="M10" i="13"/>
  <c r="G11" i="13"/>
  <c r="H11" i="13"/>
  <c r="I11" i="13"/>
  <c r="J11" i="13"/>
  <c r="K11" i="13"/>
  <c r="L11" i="13"/>
  <c r="M11" i="13"/>
  <c r="F3" i="13"/>
  <c r="E3" i="13"/>
  <c r="E2" i="13"/>
  <c r="C41" i="14"/>
  <c r="B7" i="14"/>
  <c r="B12" i="14"/>
  <c r="B6" i="14"/>
  <c r="G4" i="14"/>
  <c r="G6" i="14"/>
  <c r="H6" i="14"/>
  <c r="I6" i="14"/>
  <c r="J6" i="14"/>
  <c r="K6" i="14"/>
  <c r="L6" i="14"/>
  <c r="M6" i="14"/>
  <c r="G7" i="14"/>
  <c r="H7" i="14"/>
  <c r="I7" i="14"/>
  <c r="J7" i="14"/>
  <c r="K7" i="14"/>
  <c r="L7" i="14"/>
  <c r="M7" i="14"/>
  <c r="G8" i="14"/>
  <c r="H8" i="14"/>
  <c r="I8" i="14"/>
  <c r="J8" i="14"/>
  <c r="K8" i="14"/>
  <c r="L8" i="14"/>
  <c r="M8" i="14"/>
  <c r="G9" i="14"/>
  <c r="H9" i="14"/>
  <c r="I9" i="14"/>
  <c r="J9" i="14"/>
  <c r="K9" i="14"/>
  <c r="L9" i="14"/>
  <c r="M9" i="14"/>
  <c r="G10" i="14"/>
  <c r="H10" i="14"/>
  <c r="I10" i="14"/>
  <c r="J10" i="14"/>
  <c r="K10" i="14"/>
  <c r="L10" i="14"/>
  <c r="M10" i="14"/>
  <c r="G11" i="14"/>
  <c r="H11" i="14"/>
  <c r="I11" i="14"/>
  <c r="J11" i="14"/>
  <c r="K11" i="14"/>
  <c r="L11" i="14"/>
  <c r="M11" i="14"/>
  <c r="F3" i="14"/>
  <c r="E3" i="14"/>
  <c r="E2" i="14"/>
  <c r="C41" i="15"/>
  <c r="B7" i="15"/>
  <c r="B12" i="15"/>
  <c r="G4" i="15"/>
  <c r="G6" i="15"/>
  <c r="H6" i="15"/>
  <c r="I6" i="15"/>
  <c r="J6" i="15"/>
  <c r="K6" i="15"/>
  <c r="L6" i="15"/>
  <c r="M6" i="15"/>
  <c r="G7" i="15"/>
  <c r="H7" i="15"/>
  <c r="I7" i="15"/>
  <c r="J7" i="15"/>
  <c r="K7" i="15"/>
  <c r="L7" i="15"/>
  <c r="M7" i="15"/>
  <c r="G8" i="15"/>
  <c r="H8" i="15"/>
  <c r="I8" i="15"/>
  <c r="J8" i="15"/>
  <c r="K8" i="15"/>
  <c r="L8" i="15"/>
  <c r="M8" i="15"/>
  <c r="G9" i="15"/>
  <c r="H9" i="15"/>
  <c r="I9" i="15"/>
  <c r="J9" i="15"/>
  <c r="K9" i="15"/>
  <c r="L9" i="15"/>
  <c r="M9" i="15"/>
  <c r="G10" i="15"/>
  <c r="H10" i="15"/>
  <c r="I10" i="15"/>
  <c r="J10" i="15"/>
  <c r="K10" i="15"/>
  <c r="L10" i="15"/>
  <c r="M10" i="15"/>
  <c r="G11" i="15"/>
  <c r="H11" i="15"/>
  <c r="I11" i="15"/>
  <c r="J11" i="15"/>
  <c r="K11" i="15"/>
  <c r="L11" i="15"/>
  <c r="M11" i="15"/>
  <c r="F3" i="15"/>
  <c r="E3" i="15"/>
  <c r="E2" i="15"/>
  <c r="C41" i="16"/>
  <c r="B7" i="16"/>
  <c r="B12" i="16"/>
  <c r="G4" i="16"/>
  <c r="G6" i="16"/>
  <c r="H6" i="16"/>
  <c r="I6" i="16"/>
  <c r="J6" i="16"/>
  <c r="K6" i="16"/>
  <c r="L6" i="16"/>
  <c r="M6" i="16"/>
  <c r="G7" i="16"/>
  <c r="H7" i="16"/>
  <c r="I7" i="16"/>
  <c r="J7" i="16"/>
  <c r="K7" i="16"/>
  <c r="L7" i="16"/>
  <c r="M7" i="16"/>
  <c r="G8" i="16"/>
  <c r="H8" i="16"/>
  <c r="I8" i="16"/>
  <c r="J8" i="16"/>
  <c r="K8" i="16"/>
  <c r="L8" i="16"/>
  <c r="M8" i="16"/>
  <c r="G9" i="16"/>
  <c r="H9" i="16"/>
  <c r="I9" i="16"/>
  <c r="J9" i="16"/>
  <c r="K9" i="16"/>
  <c r="L9" i="16"/>
  <c r="M9" i="16"/>
  <c r="G10" i="16"/>
  <c r="H10" i="16"/>
  <c r="I10" i="16"/>
  <c r="J10" i="16"/>
  <c r="K10" i="16"/>
  <c r="L10" i="16"/>
  <c r="M10" i="16"/>
  <c r="G11" i="16"/>
  <c r="H11" i="16"/>
  <c r="I11" i="16"/>
  <c r="J11" i="16"/>
  <c r="K11" i="16"/>
  <c r="L11" i="16"/>
  <c r="M11" i="16"/>
  <c r="F3" i="16"/>
  <c r="E3" i="16"/>
  <c r="E2" i="16"/>
  <c r="C41" i="17"/>
  <c r="B7" i="17"/>
  <c r="B6" i="17"/>
  <c r="G4" i="17"/>
  <c r="G6" i="17"/>
  <c r="H6" i="17"/>
  <c r="I6" i="17"/>
  <c r="J6" i="17"/>
  <c r="K6" i="17"/>
  <c r="L6" i="17"/>
  <c r="M6" i="17"/>
  <c r="G7" i="17"/>
  <c r="H7" i="17"/>
  <c r="I7" i="17"/>
  <c r="J7" i="17"/>
  <c r="K7" i="17"/>
  <c r="L7" i="17"/>
  <c r="M7" i="17"/>
  <c r="G8" i="17"/>
  <c r="H8" i="17"/>
  <c r="I8" i="17"/>
  <c r="J8" i="17"/>
  <c r="K8" i="17"/>
  <c r="L8" i="17"/>
  <c r="M8" i="17"/>
  <c r="G9" i="17"/>
  <c r="H9" i="17"/>
  <c r="I9" i="17"/>
  <c r="J9" i="17"/>
  <c r="K9" i="17"/>
  <c r="L9" i="17"/>
  <c r="M9" i="17"/>
  <c r="G10" i="17"/>
  <c r="H10" i="17"/>
  <c r="I10" i="17"/>
  <c r="J10" i="17"/>
  <c r="K10" i="17"/>
  <c r="L10" i="17"/>
  <c r="M10" i="17"/>
  <c r="G11" i="17"/>
  <c r="H11" i="17"/>
  <c r="I11" i="17"/>
  <c r="J11" i="17"/>
  <c r="K11" i="17"/>
  <c r="L11" i="17"/>
  <c r="M11" i="17"/>
  <c r="F3" i="17"/>
  <c r="E3" i="17"/>
  <c r="E2" i="17"/>
  <c r="C41" i="18"/>
  <c r="B7" i="18"/>
  <c r="B12" i="18"/>
  <c r="G4" i="18"/>
  <c r="G6" i="18"/>
  <c r="H6" i="18"/>
  <c r="I6" i="18"/>
  <c r="J6" i="18"/>
  <c r="K6" i="18"/>
  <c r="L6" i="18"/>
  <c r="M6" i="18"/>
  <c r="G7" i="18"/>
  <c r="H7" i="18"/>
  <c r="I7" i="18"/>
  <c r="J7" i="18"/>
  <c r="K7" i="18"/>
  <c r="L7" i="18"/>
  <c r="M7" i="18"/>
  <c r="G8" i="18"/>
  <c r="H8" i="18"/>
  <c r="I8" i="18"/>
  <c r="J8" i="18"/>
  <c r="K8" i="18"/>
  <c r="L8" i="18"/>
  <c r="M8" i="18"/>
  <c r="G9" i="18"/>
  <c r="H9" i="18"/>
  <c r="I9" i="18"/>
  <c r="J9" i="18"/>
  <c r="K9" i="18"/>
  <c r="L9" i="18"/>
  <c r="M9" i="18"/>
  <c r="G10" i="18"/>
  <c r="H10" i="18"/>
  <c r="I10" i="18"/>
  <c r="J10" i="18"/>
  <c r="K10" i="18"/>
  <c r="L10" i="18"/>
  <c r="M10" i="18"/>
  <c r="G11" i="18"/>
  <c r="H11" i="18"/>
  <c r="I11" i="18"/>
  <c r="J11" i="18"/>
  <c r="K11" i="18"/>
  <c r="L11" i="18"/>
  <c r="M11" i="18"/>
  <c r="F3" i="18"/>
  <c r="E3" i="18"/>
  <c r="E2" i="18"/>
  <c r="B44" i="23"/>
  <c r="B36" i="23"/>
  <c r="B17" i="10"/>
  <c r="B16" i="10"/>
  <c r="B11" i="10"/>
  <c r="B6" i="18"/>
  <c r="B12" i="17"/>
  <c r="B11" i="17"/>
  <c r="B31" i="22"/>
  <c r="B37" i="22"/>
  <c r="B31" i="21"/>
  <c r="B37" i="21"/>
  <c r="B17" i="15"/>
  <c r="B11" i="15"/>
  <c r="B12" i="8"/>
  <c r="B6" i="8"/>
  <c r="B12" i="12"/>
  <c r="B17" i="12"/>
  <c r="B12" i="5"/>
  <c r="B17" i="5"/>
  <c r="B6" i="15"/>
  <c r="B6" i="16"/>
  <c r="B21" i="20"/>
  <c r="B27" i="20"/>
  <c r="B21" i="19"/>
  <c r="B27" i="19"/>
  <c r="B11" i="16"/>
  <c r="B17" i="16"/>
  <c r="B16" i="12"/>
  <c r="B22" i="12"/>
  <c r="B16" i="15"/>
  <c r="B22" i="15"/>
  <c r="B11" i="14"/>
  <c r="B17" i="14"/>
  <c r="B17" i="18"/>
  <c r="B11" i="18"/>
  <c r="B22" i="10"/>
  <c r="B17" i="13"/>
  <c r="B11" i="13"/>
  <c r="B17" i="6"/>
  <c r="B11" i="6"/>
  <c r="B6" i="13"/>
  <c r="B11" i="12"/>
  <c r="B16" i="5"/>
  <c r="B22" i="5"/>
  <c r="B11" i="5"/>
  <c r="B6" i="6"/>
  <c r="B12" i="7"/>
  <c r="B11" i="8"/>
  <c r="B17" i="8"/>
  <c r="B12" i="9"/>
  <c r="B6" i="9"/>
  <c r="B43" i="23"/>
  <c r="B49" i="23"/>
  <c r="B17" i="17"/>
  <c r="B44" i="22"/>
  <c r="B36" i="22"/>
  <c r="B44" i="21"/>
  <c r="B36" i="21"/>
  <c r="B26" i="20"/>
  <c r="B32" i="20"/>
  <c r="B26" i="19"/>
  <c r="B32" i="19"/>
  <c r="B17" i="7"/>
  <c r="B11" i="7"/>
  <c r="B16" i="6"/>
  <c r="B22" i="6"/>
  <c r="B17" i="9"/>
  <c r="B11" i="9"/>
  <c r="B27" i="15"/>
  <c r="B21" i="15"/>
  <c r="B16" i="16"/>
  <c r="B22" i="16"/>
  <c r="B16" i="8"/>
  <c r="B22" i="8"/>
  <c r="B22" i="13"/>
  <c r="B16" i="13"/>
  <c r="B22" i="18"/>
  <c r="B16" i="18"/>
  <c r="B27" i="5"/>
  <c r="B21" i="5"/>
  <c r="B21" i="10"/>
  <c r="B27" i="10"/>
  <c r="B16" i="14"/>
  <c r="B22" i="14"/>
  <c r="B21" i="12"/>
  <c r="B27" i="12"/>
  <c r="B54" i="23"/>
  <c r="B48" i="23"/>
  <c r="B16" i="17"/>
  <c r="B22" i="17"/>
  <c r="B43" i="22"/>
  <c r="B49" i="22"/>
  <c r="B43" i="21"/>
  <c r="B49" i="21"/>
  <c r="B31" i="20"/>
  <c r="B37" i="20"/>
  <c r="B31" i="19"/>
  <c r="B37" i="19"/>
  <c r="B27" i="16"/>
  <c r="B21" i="16"/>
  <c r="B27" i="6"/>
  <c r="B21" i="6"/>
  <c r="B26" i="5"/>
  <c r="B32" i="5"/>
  <c r="B26" i="12"/>
  <c r="B32" i="12"/>
  <c r="B26" i="10"/>
  <c r="B32" i="10"/>
  <c r="B21" i="8"/>
  <c r="B27" i="8"/>
  <c r="B21" i="14"/>
  <c r="B27" i="14"/>
  <c r="B27" i="13"/>
  <c r="B21" i="13"/>
  <c r="B16" i="9"/>
  <c r="B22" i="9"/>
  <c r="B27" i="18"/>
  <c r="B21" i="18"/>
  <c r="B26" i="15"/>
  <c r="B32" i="15"/>
  <c r="B16" i="7"/>
  <c r="B22" i="7"/>
  <c r="B53" i="23"/>
  <c r="B59" i="23"/>
  <c r="B21" i="17"/>
  <c r="B27" i="17"/>
  <c r="B54" i="22"/>
  <c r="B48" i="22"/>
  <c r="B48" i="21"/>
  <c r="B54" i="21"/>
  <c r="B44" i="20"/>
  <c r="B36" i="20"/>
  <c r="B44" i="19"/>
  <c r="B36" i="19"/>
  <c r="B37" i="15"/>
  <c r="B31" i="15"/>
  <c r="B26" i="14"/>
  <c r="B32" i="14"/>
  <c r="B31" i="12"/>
  <c r="B37" i="12"/>
  <c r="B26" i="6"/>
  <c r="B32" i="6"/>
  <c r="B21" i="7"/>
  <c r="B27" i="7"/>
  <c r="B31" i="10"/>
  <c r="B37" i="10"/>
  <c r="B37" i="5"/>
  <c r="B31" i="5"/>
  <c r="B27" i="9"/>
  <c r="B21" i="9"/>
  <c r="B26" i="8"/>
  <c r="B32" i="8"/>
  <c r="B32" i="18"/>
  <c r="B26" i="18"/>
  <c r="B32" i="13"/>
  <c r="B26" i="13"/>
  <c r="B26" i="16"/>
  <c r="B32" i="16"/>
  <c r="B64" i="23"/>
  <c r="B58" i="23"/>
  <c r="B26" i="17"/>
  <c r="B32" i="17"/>
  <c r="B53" i="22"/>
  <c r="B59" i="22"/>
  <c r="B53" i="21"/>
  <c r="B59" i="21"/>
  <c r="B43" i="20"/>
  <c r="B49" i="20"/>
  <c r="B49" i="19"/>
  <c r="B43" i="19"/>
  <c r="B37" i="6"/>
  <c r="B31" i="6"/>
  <c r="B36" i="5"/>
  <c r="B44" i="5"/>
  <c r="B37" i="16"/>
  <c r="B31" i="16"/>
  <c r="B44" i="10"/>
  <c r="B36" i="10"/>
  <c r="B26" i="7"/>
  <c r="B32" i="7"/>
  <c r="B44" i="12"/>
  <c r="B36" i="12"/>
  <c r="B31" i="8"/>
  <c r="B37" i="8"/>
  <c r="B31" i="14"/>
  <c r="B37" i="14"/>
  <c r="B37" i="13"/>
  <c r="B31" i="13"/>
  <c r="B37" i="18"/>
  <c r="B31" i="18"/>
  <c r="B26" i="9"/>
  <c r="B32" i="9"/>
  <c r="B44" i="15"/>
  <c r="B36" i="15"/>
  <c r="B63" i="23"/>
  <c r="B69" i="23"/>
  <c r="B31" i="17"/>
  <c r="B37" i="17"/>
  <c r="B64" i="22"/>
  <c r="B58" i="22"/>
  <c r="B58" i="21"/>
  <c r="B64" i="21"/>
  <c r="B54" i="20"/>
  <c r="B48" i="20"/>
  <c r="B48" i="19"/>
  <c r="B54" i="19"/>
  <c r="B37" i="9"/>
  <c r="B31" i="9"/>
  <c r="B44" i="14"/>
  <c r="B36" i="14"/>
  <c r="B43" i="5"/>
  <c r="B49" i="5"/>
  <c r="B49" i="12"/>
  <c r="B43" i="12"/>
  <c r="B36" i="8"/>
  <c r="B44" i="8"/>
  <c r="B31" i="7"/>
  <c r="B37" i="7"/>
  <c r="B49" i="10"/>
  <c r="B43" i="10"/>
  <c r="B43" i="15"/>
  <c r="B49" i="15"/>
  <c r="B36" i="18"/>
  <c r="B44" i="18"/>
  <c r="B44" i="13"/>
  <c r="B36" i="13"/>
  <c r="B36" i="16"/>
  <c r="B44" i="16"/>
  <c r="B44" i="6"/>
  <c r="B36" i="6"/>
  <c r="B74" i="23"/>
  <c r="B73" i="23"/>
  <c r="B68" i="23"/>
  <c r="B36" i="17"/>
  <c r="B44" i="17"/>
  <c r="B63" i="22"/>
  <c r="B69" i="22"/>
  <c r="B63" i="21"/>
  <c r="B69" i="21"/>
  <c r="B53" i="20"/>
  <c r="B59" i="20"/>
  <c r="B59" i="19"/>
  <c r="B53" i="19"/>
  <c r="B43" i="16"/>
  <c r="B49" i="16"/>
  <c r="B43" i="18"/>
  <c r="B49" i="18"/>
  <c r="B43" i="8"/>
  <c r="B49" i="8"/>
  <c r="B54" i="10"/>
  <c r="B48" i="10"/>
  <c r="B49" i="14"/>
  <c r="B43" i="14"/>
  <c r="B48" i="15"/>
  <c r="B54" i="15"/>
  <c r="B44" i="7"/>
  <c r="B36" i="7"/>
  <c r="B48" i="5"/>
  <c r="B54" i="5"/>
  <c r="B43" i="6"/>
  <c r="B49" i="6"/>
  <c r="B43" i="13"/>
  <c r="B49" i="13"/>
  <c r="B54" i="12"/>
  <c r="B48" i="12"/>
  <c r="B44" i="9"/>
  <c r="B36" i="9"/>
  <c r="B49" i="17"/>
  <c r="B43" i="17"/>
  <c r="B74" i="22"/>
  <c r="B73" i="22"/>
  <c r="B68" i="22"/>
  <c r="B68" i="21"/>
  <c r="B74" i="21"/>
  <c r="B73" i="21"/>
  <c r="B64" i="20"/>
  <c r="B58" i="20"/>
  <c r="B58" i="19"/>
  <c r="B64" i="19"/>
  <c r="B54" i="18"/>
  <c r="B48" i="18"/>
  <c r="B59" i="12"/>
  <c r="B53" i="12"/>
  <c r="B43" i="7"/>
  <c r="B49" i="7"/>
  <c r="B54" i="14"/>
  <c r="B48" i="14"/>
  <c r="B59" i="10"/>
  <c r="B53" i="10"/>
  <c r="B48" i="13"/>
  <c r="B54" i="13"/>
  <c r="B53" i="5"/>
  <c r="B59" i="5"/>
  <c r="B53" i="15"/>
  <c r="B59" i="15"/>
  <c r="B48" i="8"/>
  <c r="B54" i="8"/>
  <c r="B54" i="16"/>
  <c r="B48" i="16"/>
  <c r="B54" i="6"/>
  <c r="B48" i="6"/>
  <c r="B43" i="9"/>
  <c r="B49" i="9"/>
  <c r="B48" i="17"/>
  <c r="B54" i="17"/>
  <c r="B63" i="20"/>
  <c r="B69" i="20"/>
  <c r="B69" i="19"/>
  <c r="B63" i="19"/>
  <c r="B58" i="15"/>
  <c r="B64" i="15"/>
  <c r="B53" i="13"/>
  <c r="B59" i="13"/>
  <c r="B59" i="14"/>
  <c r="B53" i="14"/>
  <c r="B64" i="12"/>
  <c r="B58" i="12"/>
  <c r="B54" i="9"/>
  <c r="B48" i="9"/>
  <c r="B64" i="5"/>
  <c r="B58" i="5"/>
  <c r="B48" i="7"/>
  <c r="B54" i="7"/>
  <c r="B53" i="8"/>
  <c r="B59" i="8"/>
  <c r="B53" i="6"/>
  <c r="B59" i="6"/>
  <c r="B53" i="16"/>
  <c r="B59" i="16"/>
  <c r="B64" i="10"/>
  <c r="B58" i="10"/>
  <c r="B53" i="18"/>
  <c r="B59" i="18"/>
  <c r="B59" i="17"/>
  <c r="B53" i="17"/>
  <c r="B74" i="20"/>
  <c r="B73" i="20"/>
  <c r="B68" i="20"/>
  <c r="B68" i="19"/>
  <c r="B74" i="19"/>
  <c r="B73" i="19"/>
  <c r="B58" i="8"/>
  <c r="B64" i="8"/>
  <c r="B69" i="10"/>
  <c r="B63" i="10"/>
  <c r="B58" i="18"/>
  <c r="B64" i="18"/>
  <c r="B64" i="6"/>
  <c r="B58" i="6"/>
  <c r="B53" i="7"/>
  <c r="B59" i="7"/>
  <c r="B63" i="15"/>
  <c r="B69" i="15"/>
  <c r="B64" i="16"/>
  <c r="B58" i="16"/>
  <c r="B58" i="13"/>
  <c r="B64" i="13"/>
  <c r="B63" i="5"/>
  <c r="B69" i="5"/>
  <c r="B69" i="12"/>
  <c r="B63" i="12"/>
  <c r="B53" i="9"/>
  <c r="B59" i="9"/>
  <c r="B64" i="14"/>
  <c r="B58" i="14"/>
  <c r="B64" i="17"/>
  <c r="B58" i="17"/>
  <c r="B68" i="15"/>
  <c r="B74" i="15"/>
  <c r="B73" i="15"/>
  <c r="B64" i="9"/>
  <c r="B58" i="9"/>
  <c r="B63" i="13"/>
  <c r="B69" i="13"/>
  <c r="B74" i="12"/>
  <c r="B73" i="12"/>
  <c r="B68" i="12"/>
  <c r="B63" i="6"/>
  <c r="B69" i="6"/>
  <c r="B74" i="10"/>
  <c r="B73" i="10"/>
  <c r="B68" i="10"/>
  <c r="B68" i="5"/>
  <c r="B74" i="5"/>
  <c r="B73" i="5"/>
  <c r="B58" i="7"/>
  <c r="B64" i="7"/>
  <c r="B63" i="18"/>
  <c r="B69" i="18"/>
  <c r="B63" i="8"/>
  <c r="B69" i="8"/>
  <c r="B69" i="14"/>
  <c r="B63" i="14"/>
  <c r="B63" i="16"/>
  <c r="B69" i="16"/>
  <c r="B69" i="17"/>
  <c r="B63" i="17"/>
  <c r="B68" i="8"/>
  <c r="B74" i="8"/>
  <c r="B73" i="8"/>
  <c r="B63" i="7"/>
  <c r="B69" i="7"/>
  <c r="B63" i="9"/>
  <c r="B69" i="9"/>
  <c r="B74" i="16"/>
  <c r="B73" i="16"/>
  <c r="B68" i="16"/>
  <c r="B68" i="18"/>
  <c r="B74" i="18"/>
  <c r="B73" i="18"/>
  <c r="B74" i="6"/>
  <c r="B73" i="6"/>
  <c r="B68" i="6"/>
  <c r="B68" i="13"/>
  <c r="B74" i="13"/>
  <c r="B73" i="13"/>
  <c r="B74" i="14"/>
  <c r="B73" i="14"/>
  <c r="B68" i="14"/>
  <c r="B74" i="17"/>
  <c r="B73" i="17"/>
  <c r="B68" i="17"/>
  <c r="B68" i="7"/>
  <c r="B74" i="7"/>
  <c r="B73" i="7"/>
  <c r="B74" i="9"/>
  <c r="B73" i="9"/>
  <c r="B68" i="9"/>
</calcChain>
</file>

<file path=xl/sharedStrings.xml><?xml version="1.0" encoding="utf-8"?>
<sst xmlns="http://schemas.openxmlformats.org/spreadsheetml/2006/main" count="1437" uniqueCount="152">
  <si>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</si>
  <si>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</si>
  <si>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</si>
  <si>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</si>
  <si>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</si>
  <si>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</si>
  <si>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</si>
  <si>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</si>
  <si>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</si>
  <si>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</si>
  <si>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</si>
  <si>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</si>
  <si>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</si>
  <si>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</si>
  <si>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</si>
  <si>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</si>
  <si>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</si>
  <si>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</si>
  <si>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</si>
  <si>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</si>
  <si>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</si>
  <si>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</si>
  <si>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</si>
  <si>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</si>
  <si>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</si>
  <si>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</si>
  <si>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</si>
  <si>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</si>
  <si>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</si>
  <si>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</si>
  <si>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</si>
  <si>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</si>
  <si>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</si>
  <si>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</si>
  <si>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</si>
  <si>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</si>
  <si>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</si>
  <si>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</si>
  <si>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</si>
  <si>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</si>
  <si>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</si>
  <si>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</si>
  <si>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</si>
  <si>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</si>
  <si>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</si>
  <si>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</si>
  <si>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</si>
  <si>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</si>
  <si>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</si>
  <si>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</si>
  <si>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</si>
  <si>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</si>
  <si>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</si>
  <si>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</si>
  <si>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</si>
  <si>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</si>
  <si>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</si>
  <si>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</si>
  <si>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</si>
  <si>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</si>
  <si>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</si>
  <si>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</si>
  <si>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</si>
  <si>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</si>
  <si>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</si>
  <si>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</si>
  <si>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</si>
  <si>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</si>
  <si>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</si>
  <si>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</si>
  <si>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</si>
  <si>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</si>
  <si>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</si>
  <si>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</si>
  <si>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</si>
  <si>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</si>
  <si>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</si>
  <si>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</si>
  <si>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</si>
  <si>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</si>
  <si>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</si>
  <si>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</si>
  <si>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</si>
  <si>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</si>
  <si>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</si>
  <si>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</si>
  <si>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</si>
  <si>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</si>
  <si>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</si>
  <si>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</si>
  <si>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</si>
  <si>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</si>
  <si>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</si>
  <si>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</si>
  <si>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</si>
  <si>
    <t>包商银行农贷方案汇报</t>
    <phoneticPr fontId="20" type="noConversion"/>
  </si>
  <si>
    <t>包商银行平台金融实施方案交流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</si>
  <si>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</si>
  <si>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</si>
  <si>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产品规划</t>
    <phoneticPr fontId="20" type="noConversion"/>
  </si>
  <si>
    <t>包商银行农贷项目DCMS平台接入问题讨论</t>
    <phoneticPr fontId="20" type="noConversion"/>
  </si>
  <si>
    <t>产品规划</t>
    <phoneticPr fontId="20" type="noConversion"/>
  </si>
  <si>
    <t>电子合同法律应用于发展调研报告发布会</t>
    <phoneticPr fontId="20" type="noConversion"/>
  </si>
  <si>
    <t>计算机资格考试</t>
    <phoneticPr fontId="20" type="noConversion"/>
  </si>
  <si>
    <t>易招标Demo编制</t>
    <phoneticPr fontId="20" type="noConversion"/>
  </si>
  <si>
    <t>易招标Demo编制</t>
    <phoneticPr fontId="20" type="noConversion"/>
  </si>
  <si>
    <t>产品规划</t>
    <phoneticPr fontId="20" type="noConversion"/>
  </si>
  <si>
    <t>内蒙古合作交流</t>
    <phoneticPr fontId="20" type="noConversion"/>
  </si>
  <si>
    <t>包商银行农贷项目DCMS平台接入问题讨论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</si>
  <si>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</si>
  <si>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</si>
  <si>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民生银行招标需求编制</t>
    <phoneticPr fontId="20" type="noConversion"/>
  </si>
  <si>
    <t>民生银行招标需求同步交流</t>
    <phoneticPr fontId="20" type="noConversion"/>
  </si>
  <si>
    <t>稠州银行POC测试准备</t>
    <phoneticPr fontId="20" type="noConversion"/>
  </si>
  <si>
    <t>稠州银行POC测试准备</t>
    <phoneticPr fontId="20" type="noConversion"/>
  </si>
  <si>
    <t>产品规划</t>
    <phoneticPr fontId="20" type="noConversion"/>
  </si>
  <si>
    <t>青岛仲裁委员会在线仲裁系统需求及厂商协调</t>
    <phoneticPr fontId="20" type="noConversion"/>
  </si>
  <si>
    <t>无纸化总结及2018年规划汇报准备</t>
    <phoneticPr fontId="20" type="noConversion"/>
  </si>
  <si>
    <t>无纸化总结及2018年规划汇报会</t>
    <phoneticPr fontId="20" type="noConversion"/>
  </si>
  <si>
    <t>无纸化总结及2018年规划汇报会议</t>
    <phoneticPr fontId="20" type="noConversion"/>
  </si>
  <si>
    <t>CA联盟培训</t>
    <phoneticPr fontId="20" type="noConversion"/>
  </si>
  <si>
    <t>招商证券无纸化交流</t>
    <phoneticPr fontId="20" type="noConversion"/>
  </si>
  <si>
    <t>平安银行招投标无纸化交流</t>
    <phoneticPr fontId="20" type="noConversion"/>
  </si>
  <si>
    <t>中物联无纸化交流</t>
    <phoneticPr fontId="20" type="noConversion"/>
  </si>
  <si>
    <t>广州技术部无纸化需求交流</t>
    <phoneticPr fontId="20" type="noConversion"/>
  </si>
  <si>
    <t>宜宾银行场景证书交流</t>
    <phoneticPr fontId="20" type="noConversion"/>
  </si>
  <si>
    <t>宜宾银行场景证书交流
中物联物流解决方案编制</t>
    <phoneticPr fontId="20" type="noConversion"/>
  </si>
  <si>
    <t>民生银行可信签名平台项目沟通</t>
    <phoneticPr fontId="20" type="noConversion"/>
  </si>
  <si>
    <t>民生银行可信签名平台项目沟通
军队OA项目需求评审</t>
    <phoneticPr fontId="20" type="noConversion"/>
  </si>
  <si>
    <t>民生银行可信签名平台解决方案编制</t>
    <phoneticPr fontId="20" type="noConversion"/>
  </si>
  <si>
    <t xml:space="preserve">搜集无纸化涉及场景证书项目及客户汇总
双十一保障措施，搜集并汇总所有无纸化项目客户双十一预计tps性能指标情况
</t>
    <phoneticPr fontId="20" type="noConversion"/>
  </si>
  <si>
    <t>民生银行可信签名平台方案沟通
TEE+SE方案了解</t>
    <phoneticPr fontId="20" type="noConversion"/>
  </si>
  <si>
    <t>双十一现场保障</t>
    <phoneticPr fontId="20" type="noConversion"/>
  </si>
  <si>
    <t>人员</t>
  </si>
  <si>
    <t>上午</t>
  </si>
  <si>
    <t>下午</t>
  </si>
  <si>
    <t>李达</t>
  </si>
  <si>
    <t>民生银行可信签名平台解决方案PPT编制</t>
    <phoneticPr fontId="20" type="noConversion"/>
  </si>
  <si>
    <t>Weekly schedule</t>
  </si>
  <si>
    <t>Week</t>
  </si>
  <si>
    <t>Weekly schedule</t>
    <phoneticPr fontId="20" type="noConversion"/>
  </si>
  <si>
    <t>李达</t>
    <phoneticPr fontId="20" type="noConversion"/>
  </si>
  <si>
    <t>人民银行无纸化标准立项材料编制</t>
    <phoneticPr fontId="20" type="noConversion"/>
  </si>
  <si>
    <t>农信银控标资料编辑</t>
    <phoneticPr fontId="20" type="noConversion"/>
  </si>
  <si>
    <t>2018年度计划</t>
    <phoneticPr fontId="20" type="noConversion"/>
  </si>
  <si>
    <t>四川宜宾银行方案讨论</t>
    <phoneticPr fontId="20" type="noConversion"/>
  </si>
  <si>
    <t>阳光村镇银行无纸化方案编制</t>
    <phoneticPr fontId="20" type="noConversion"/>
  </si>
  <si>
    <t>人民银行无纸化标准立项材料编制</t>
    <phoneticPr fontId="20" type="noConversion"/>
  </si>
  <si>
    <t>人民银行无纸化标准立项材料编制</t>
    <phoneticPr fontId="20" type="noConversion"/>
  </si>
  <si>
    <t>年终总结</t>
    <phoneticPr fontId="20" type="noConversion"/>
  </si>
  <si>
    <t>无纸化产品规划</t>
    <phoneticPr fontId="20" type="noConversion"/>
  </si>
  <si>
    <t>无纸化产品规划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</si>
</sst>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[$-F800]dddd\,\ mmmm\ dd\,\ yyyy"/>
    <numFmt numFmtId="177" formatCode="mmmm\ d\,\ yyyy\ \(dddd\)"/>
    <numFmt numFmtId="178" formatCode="d"/>
    <numFmt numFmtId="179" formatCode="dddd"/>
    <numFmt numFmtId="180" formatCode="mmmm\ yyyy"/>
    <numFmt numFmtId="181" formatCode="&quot;Week &quot;00"/>
    <numFmt numFmtId="182" formatCode="m&quot;月&quot;d&quot;日&quot;\ dddd"/>
  </numFmts>
  <fonts count="44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family val="3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11"/>
      <color theme="1"/>
      <name val="宋体"/>
      <family val="3"/>
      <charset val="134"/>
    </font>
    <font>
      <sz val="36"/>
      <color theme="1"/>
      <name val="Arial"/>
      <family val="2"/>
    </font>
    <font>
      <b/>
      <sz val="9"/>
      <color theme="4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6"/>
      <name val="宋体"/>
      <family val="3"/>
      <charset val="134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9C4"/>
        <bgColor indexed="64"/>
      </patternFill>
    </fill>
  </fills>
  <borders count="45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79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0" fontId="2" fillId="0" borderId="26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1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 applyAlignment="1">
      <alignment horizontal="left" vertical="center"/>
    </xf>
    <xf numFmtId="0" fontId="24" fillId="0" borderId="0" xfId="0" applyFont="1" applyProtection="1"/>
    <xf numFmtId="0" fontId="25" fillId="0" borderId="0" xfId="0" applyFont="1" applyProtection="1"/>
    <xf numFmtId="0" fontId="26" fillId="0" borderId="0" xfId="0" applyFont="1" applyProtection="1"/>
    <xf numFmtId="0" fontId="26" fillId="0" borderId="0" xfId="0" applyFont="1" applyFill="1"/>
    <xf numFmtId="0" fontId="28" fillId="0" borderId="0" xfId="0" applyFont="1" applyAlignment="1">
      <alignment horizontal="right" vertical="center"/>
    </xf>
    <xf numFmtId="14" fontId="22" fillId="0" borderId="0" xfId="0" applyNumberFormat="1" applyFont="1" applyBorder="1" applyAlignment="1">
      <alignment horizontal="center" vertical="center" shrinkToFit="1"/>
    </xf>
    <xf numFmtId="0" fontId="29" fillId="0" borderId="0" xfId="0" applyFont="1" applyAlignment="1">
      <alignment vertical="center"/>
    </xf>
    <xf numFmtId="0" fontId="30" fillId="0" borderId="0" xfId="0" applyFont="1" applyProtection="1"/>
    <xf numFmtId="0" fontId="26" fillId="0" borderId="0" xfId="0" applyFont="1"/>
    <xf numFmtId="0" fontId="31" fillId="0" borderId="0" xfId="0" applyFont="1"/>
    <xf numFmtId="0" fontId="32" fillId="0" borderId="0" xfId="0" applyFont="1" applyAlignment="1">
      <alignment horizontal="right" vertical="center" wrapText="1"/>
    </xf>
    <xf numFmtId="177" fontId="33" fillId="0" borderId="0" xfId="0" applyNumberFormat="1" applyFont="1" applyAlignment="1">
      <alignment vertical="center"/>
    </xf>
    <xf numFmtId="181" fontId="26" fillId="0" borderId="0" xfId="0" applyNumberFormat="1" applyFont="1" applyAlignment="1">
      <alignment horizontal="right"/>
    </xf>
    <xf numFmtId="181" fontId="26" fillId="0" borderId="0" xfId="0" applyNumberFormat="1" applyFont="1" applyAlignment="1">
      <alignment horizontal="left"/>
    </xf>
    <xf numFmtId="0" fontId="32" fillId="0" borderId="0" xfId="0" applyFont="1" applyBorder="1" applyAlignment="1" applyProtection="1">
      <alignment horizontal="right"/>
    </xf>
    <xf numFmtId="0" fontId="26" fillId="0" borderId="9" xfId="0" applyFont="1" applyBorder="1" applyAlignment="1" applyProtection="1">
      <alignment horizontal="center"/>
      <protection locked="0"/>
    </xf>
    <xf numFmtId="0" fontId="26" fillId="0" borderId="24" xfId="0" applyFont="1" applyBorder="1" applyAlignment="1" applyProtection="1">
      <protection locked="0"/>
    </xf>
    <xf numFmtId="0" fontId="35" fillId="0" borderId="0" xfId="0" applyFont="1" applyAlignment="1">
      <alignment horizontal="center" vertical="center"/>
    </xf>
    <xf numFmtId="0" fontId="26" fillId="3" borderId="3" xfId="0" applyFont="1" applyFill="1" applyBorder="1" applyAlignment="1" applyProtection="1">
      <alignment horizontal="center"/>
    </xf>
    <xf numFmtId="0" fontId="26" fillId="3" borderId="0" xfId="0" applyFont="1" applyFill="1" applyBorder="1" applyAlignment="1" applyProtection="1">
      <alignment horizontal="center"/>
    </xf>
    <xf numFmtId="0" fontId="26" fillId="3" borderId="26" xfId="0" applyFont="1" applyFill="1" applyBorder="1" applyAlignment="1" applyProtection="1">
      <alignment horizontal="center"/>
    </xf>
    <xf numFmtId="179" fontId="36" fillId="2" borderId="4" xfId="0" applyNumberFormat="1" applyFont="1" applyFill="1" applyBorder="1" applyAlignment="1">
      <alignment horizontal="center" vertical="center"/>
    </xf>
    <xf numFmtId="0" fontId="37" fillId="0" borderId="28" xfId="0" applyFont="1" applyBorder="1" applyAlignment="1">
      <alignment wrapText="1"/>
    </xf>
    <xf numFmtId="0" fontId="22" fillId="0" borderId="8" xfId="0" applyFont="1" applyBorder="1"/>
    <xf numFmtId="178" fontId="26" fillId="0" borderId="9" xfId="0" applyNumberFormat="1" applyFont="1" applyBorder="1" applyAlignment="1" applyProtection="1">
      <alignment horizontal="center"/>
    </xf>
    <xf numFmtId="0" fontId="22" fillId="0" borderId="0" xfId="0" applyFont="1" applyBorder="1"/>
    <xf numFmtId="0" fontId="22" fillId="0" borderId="26" xfId="0" applyFont="1" applyBorder="1"/>
    <xf numFmtId="0" fontId="31" fillId="0" borderId="0" xfId="0" applyFont="1" applyBorder="1" applyAlignment="1">
      <alignment horizontal="center" vertical="top"/>
    </xf>
    <xf numFmtId="0" fontId="22" fillId="0" borderId="0" xfId="0" applyFont="1" applyBorder="1" applyAlignment="1">
      <alignment wrapText="1"/>
    </xf>
    <xf numFmtId="0" fontId="22" fillId="0" borderId="18" xfId="0" applyFont="1" applyBorder="1"/>
    <xf numFmtId="0" fontId="39" fillId="0" borderId="0" xfId="0" applyFont="1" applyProtection="1"/>
    <xf numFmtId="0" fontId="29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22" fillId="5" borderId="0" xfId="0" applyFont="1" applyFill="1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0" fillId="6" borderId="39" xfId="0" applyFont="1" applyFill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 wrapText="1"/>
    </xf>
    <xf numFmtId="0" fontId="41" fillId="0" borderId="40" xfId="0" applyFont="1" applyBorder="1" applyAlignment="1">
      <alignment vertical="center" wrapText="1"/>
    </xf>
    <xf numFmtId="0" fontId="41" fillId="0" borderId="41" xfId="0" applyFont="1" applyBorder="1" applyAlignment="1">
      <alignment vertical="center" wrapText="1"/>
    </xf>
    <xf numFmtId="0" fontId="41" fillId="0" borderId="39" xfId="0" applyFont="1" applyBorder="1" applyAlignment="1">
      <alignment vertical="center" wrapText="1"/>
    </xf>
    <xf numFmtId="0" fontId="40" fillId="6" borderId="39" xfId="0" applyFont="1" applyFill="1" applyBorder="1" applyAlignment="1">
      <alignment horizontal="center" vertical="center" wrapText="1"/>
    </xf>
    <xf numFmtId="0" fontId="42" fillId="0" borderId="42" xfId="0" applyFont="1" applyBorder="1" applyAlignment="1">
      <alignment horizontal="right" vertical="center"/>
    </xf>
    <xf numFmtId="0" fontId="42" fillId="0" borderId="42" xfId="0" applyFont="1" applyBorder="1" applyAlignment="1">
      <alignment horizontal="left" vertical="center"/>
    </xf>
    <xf numFmtId="0" fontId="42" fillId="0" borderId="42" xfId="0" applyFont="1" applyBorder="1" applyAlignment="1">
      <alignment vertical="center"/>
    </xf>
    <xf numFmtId="0" fontId="43" fillId="0" borderId="43" xfId="0" applyFont="1" applyFill="1" applyBorder="1" applyAlignment="1">
      <alignment horizontal="center" vertical="center" wrapText="1"/>
    </xf>
    <xf numFmtId="0" fontId="43" fillId="0" borderId="4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40" fillId="6" borderId="44" xfId="0" applyFont="1" applyFill="1" applyBorder="1" applyAlignment="1">
      <alignment horizontal="center" vertical="center" wrapText="1"/>
    </xf>
    <xf numFmtId="182" fontId="40" fillId="6" borderId="39" xfId="0" applyNumberFormat="1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40" fillId="6" borderId="44" xfId="0" applyFont="1" applyFill="1" applyBorder="1" applyAlignment="1">
      <alignment horizontal="center" vertical="center" wrapText="1"/>
    </xf>
    <xf numFmtId="182" fontId="40" fillId="6" borderId="44" xfId="0" applyNumberFormat="1" applyFont="1" applyFill="1" applyBorder="1" applyAlignment="1">
      <alignment horizontal="center" vertical="center" wrapText="1"/>
    </xf>
    <xf numFmtId="0" fontId="40" fillId="6" borderId="39" xfId="0" applyFont="1" applyFill="1" applyBorder="1" applyAlignment="1">
      <alignment horizontal="center" vertical="center" wrapText="1"/>
    </xf>
    <xf numFmtId="0" fontId="17" fillId="0" borderId="0" xfId="1" applyFill="1" applyAlignment="1" applyProtection="1">
      <alignment horizontal="center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0" fontId="11" fillId="2" borderId="1" xfId="0" applyNumberFormat="1" applyFont="1" applyFill="1" applyBorder="1" applyAlignment="1" applyProtection="1">
      <alignment horizontal="center" vertical="center"/>
    </xf>
    <xf numFmtId="180" fontId="11" fillId="2" borderId="2" xfId="0" applyNumberFormat="1" applyFont="1" applyFill="1" applyBorder="1" applyAlignment="1" applyProtection="1">
      <alignment horizontal="center" vertical="center"/>
    </xf>
    <xf numFmtId="180" fontId="11" fillId="2" borderId="25" xfId="0" applyNumberFormat="1" applyFont="1" applyFill="1" applyBorder="1" applyAlignment="1" applyProtection="1">
      <alignment horizontal="center" vertical="center"/>
    </xf>
    <xf numFmtId="178" fontId="14" fillId="4" borderId="18" xfId="0" applyNumberFormat="1" applyFont="1" applyFill="1" applyBorder="1" applyAlignment="1">
      <alignment horizontal="center" vertical="center"/>
    </xf>
    <xf numFmtId="178" fontId="14" fillId="4" borderId="35" xfId="0" applyNumberFormat="1" applyFont="1" applyFill="1" applyBorder="1" applyAlignment="1">
      <alignment horizontal="center" vertical="center"/>
    </xf>
    <xf numFmtId="0" fontId="15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21" fillId="0" borderId="29" xfId="0" applyFont="1" applyBorder="1" applyAlignment="1">
      <alignment horizontal="left" vertical="center" wrapText="1"/>
    </xf>
    <xf numFmtId="178" fontId="38" fillId="4" borderId="18" xfId="0" applyNumberFormat="1" applyFont="1" applyFill="1" applyBorder="1" applyAlignment="1">
      <alignment horizontal="center" vertical="center"/>
    </xf>
    <xf numFmtId="178" fontId="38" fillId="4" borderId="35" xfId="0" applyNumberFormat="1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0" fontId="37" fillId="0" borderId="32" xfId="0" applyFont="1" applyBorder="1" applyAlignment="1">
      <alignment horizontal="left" vertical="center" wrapText="1"/>
    </xf>
    <xf numFmtId="0" fontId="37" fillId="0" borderId="36" xfId="0" applyFont="1" applyBorder="1" applyAlignment="1">
      <alignment horizontal="left" vertical="center" wrapText="1"/>
    </xf>
    <xf numFmtId="0" fontId="37" fillId="0" borderId="31" xfId="0" applyFont="1" applyBorder="1" applyAlignment="1">
      <alignment horizontal="left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38" xfId="0" applyFont="1" applyBorder="1" applyAlignment="1">
      <alignment horizontal="left" vertical="center" wrapText="1"/>
    </xf>
    <xf numFmtId="0" fontId="37" fillId="0" borderId="30" xfId="0" applyFont="1" applyBorder="1" applyAlignment="1">
      <alignment horizontal="left" vertical="center" wrapText="1"/>
    </xf>
    <xf numFmtId="0" fontId="37" fillId="0" borderId="33" xfId="0" applyFont="1" applyBorder="1" applyAlignment="1">
      <alignment horizontal="left" vertical="center" wrapText="1"/>
    </xf>
    <xf numFmtId="0" fontId="37" fillId="0" borderId="37" xfId="0" applyFont="1" applyBorder="1" applyAlignment="1">
      <alignment horizontal="left" vertical="center" wrapText="1"/>
    </xf>
    <xf numFmtId="0" fontId="27" fillId="0" borderId="0" xfId="1" applyFont="1" applyFill="1" applyAlignment="1" applyProtection="1">
      <alignment horizontal="center"/>
    </xf>
    <xf numFmtId="0" fontId="23" fillId="0" borderId="0" xfId="0" applyFont="1" applyAlignment="1">
      <alignment horizontal="left" vertical="center"/>
    </xf>
    <xf numFmtId="0" fontId="26" fillId="0" borderId="1" xfId="0" applyFont="1" applyBorder="1" applyAlignment="1" applyProtection="1">
      <alignment horizontal="center"/>
      <protection locked="0"/>
    </xf>
    <xf numFmtId="0" fontId="26" fillId="0" borderId="25" xfId="0" applyFont="1" applyBorder="1" applyAlignment="1" applyProtection="1">
      <alignment horizontal="center"/>
      <protection locked="0"/>
    </xf>
    <xf numFmtId="180" fontId="34" fillId="2" borderId="1" xfId="0" applyNumberFormat="1" applyFont="1" applyFill="1" applyBorder="1" applyAlignment="1" applyProtection="1">
      <alignment horizontal="center" vertical="center"/>
    </xf>
    <xf numFmtId="180" fontId="34" fillId="2" borderId="2" xfId="0" applyNumberFormat="1" applyFont="1" applyFill="1" applyBorder="1" applyAlignment="1" applyProtection="1">
      <alignment horizontal="center" vertical="center"/>
    </xf>
    <xf numFmtId="180" fontId="34" fillId="2" borderId="25" xfId="0" applyNumberFormat="1" applyFont="1" applyFill="1" applyBorder="1" applyAlignment="1" applyProtection="1">
      <alignment horizontal="center" vertical="center"/>
    </xf>
    <xf numFmtId="0" fontId="19" fillId="0" borderId="29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showGridLines="0" tabSelected="1" zoomScale="90" zoomScaleNormal="90" workbookViewId="0">
      <selection activeCell="B4" sqref="B4"/>
    </sheetView>
  </sheetViews>
  <sheetFormatPr defaultColWidth="9.125" defaultRowHeight="14.25" x14ac:dyDescent="0.2"/>
  <cols>
    <col min="1" max="1" width="2.875" style="3" customWidth="1"/>
    <col min="2" max="15" width="20.625" style="3" customWidth="1"/>
    <col min="16" max="16384" width="9.125" style="3"/>
  </cols>
  <sheetData>
    <row r="1" spans="1:15" s="100" customFormat="1" ht="33.75" customHeight="1" x14ac:dyDescent="0.15">
      <c r="A1" s="115" t="s">
        <v>138</v>
      </c>
      <c r="B1" s="115"/>
      <c r="C1" s="115"/>
      <c r="D1" s="115"/>
      <c r="E1" s="115"/>
      <c r="F1" s="107" t="s">
        <v>139</v>
      </c>
      <c r="G1" s="108">
        <f>WEEKNUM(B2)</f>
        <v>1</v>
      </c>
      <c r="H1" s="109"/>
      <c r="I1" s="109"/>
      <c r="J1" s="109"/>
      <c r="K1" s="109"/>
      <c r="L1" s="109"/>
      <c r="M1" s="109"/>
      <c r="N1" s="109"/>
      <c r="O1" s="109"/>
    </row>
    <row r="2" spans="1:15" s="100" customFormat="1" ht="30" customHeight="1" x14ac:dyDescent="0.15">
      <c r="A2" s="118" t="s">
        <v>133</v>
      </c>
      <c r="B2" s="114">
        <f>DATE(2018,1,1)</f>
        <v>43101</v>
      </c>
      <c r="C2" s="114"/>
      <c r="D2" s="114">
        <f>SUM(B2+1)</f>
        <v>43102</v>
      </c>
      <c r="E2" s="114"/>
      <c r="F2" s="114">
        <f>SUM(D2+1)</f>
        <v>43103</v>
      </c>
      <c r="G2" s="114"/>
      <c r="H2" s="114">
        <f>SUM(F2+1)</f>
        <v>43104</v>
      </c>
      <c r="I2" s="114"/>
      <c r="J2" s="114">
        <f t="shared" ref="J2" si="0">SUM(H2+1)</f>
        <v>43105</v>
      </c>
      <c r="K2" s="114"/>
      <c r="L2" s="114">
        <f t="shared" ref="L2" si="1">SUM(J2+1)</f>
        <v>43106</v>
      </c>
      <c r="M2" s="114"/>
      <c r="N2" s="114">
        <f t="shared" ref="N2" si="2">SUM(L2+1)</f>
        <v>43107</v>
      </c>
      <c r="O2" s="114"/>
    </row>
    <row r="3" spans="1:15" s="100" customFormat="1" ht="30" customHeight="1" x14ac:dyDescent="0.15">
      <c r="A3" s="118"/>
      <c r="B3" s="106" t="s">
        <v>134</v>
      </c>
      <c r="C3" s="106" t="s">
        <v>135</v>
      </c>
      <c r="D3" s="106" t="s">
        <v>134</v>
      </c>
      <c r="E3" s="106" t="s">
        <v>135</v>
      </c>
      <c r="F3" s="106" t="s">
        <v>134</v>
      </c>
      <c r="G3" s="106" t="s">
        <v>135</v>
      </c>
      <c r="H3" s="106" t="s">
        <v>134</v>
      </c>
      <c r="I3" s="106" t="s">
        <v>135</v>
      </c>
      <c r="J3" s="106" t="s">
        <v>134</v>
      </c>
      <c r="K3" s="106" t="s">
        <v>135</v>
      </c>
      <c r="L3" s="106" t="s">
        <v>134</v>
      </c>
      <c r="M3" s="106" t="s">
        <v>135</v>
      </c>
      <c r="N3" s="106" t="s">
        <v>134</v>
      </c>
      <c r="O3" s="106" t="s">
        <v>135</v>
      </c>
    </row>
    <row r="4" spans="1:15" s="112" customFormat="1" ht="60" customHeight="1" x14ac:dyDescent="0.15">
      <c r="A4" s="110" t="s">
        <v>141</v>
      </c>
      <c r="B4" s="110"/>
      <c r="C4" s="110"/>
      <c r="D4" s="110" t="s">
        <v>142</v>
      </c>
      <c r="E4" s="110" t="s">
        <v>142</v>
      </c>
      <c r="F4" s="110" t="s">
        <v>146</v>
      </c>
      <c r="G4" s="110" t="s">
        <v>146</v>
      </c>
      <c r="H4" s="110" t="s">
        <v>143</v>
      </c>
      <c r="I4" s="110" t="s">
        <v>143</v>
      </c>
      <c r="J4" s="110" t="s">
        <v>144</v>
      </c>
      <c r="K4" s="110" t="s">
        <v>145</v>
      </c>
      <c r="L4" s="110" t="s">
        <v>142</v>
      </c>
      <c r="M4" s="110" t="s">
        <v>147</v>
      </c>
      <c r="N4" s="110" t="s">
        <v>148</v>
      </c>
      <c r="O4" s="110" t="s">
        <v>142</v>
      </c>
    </row>
    <row r="5" spans="1:15" s="100" customFormat="1" ht="24" customHeight="1" x14ac:dyDescent="0.15"/>
    <row r="6" spans="1:15" s="100" customFormat="1" ht="33.75" customHeight="1" x14ac:dyDescent="0.15">
      <c r="A6" s="115" t="s">
        <v>140</v>
      </c>
      <c r="B6" s="115"/>
      <c r="C6" s="115"/>
      <c r="D6" s="115"/>
      <c r="E6" s="115"/>
      <c r="F6" s="107" t="s">
        <v>139</v>
      </c>
      <c r="G6" s="108">
        <f>WEEKNUM(B7)</f>
        <v>2</v>
      </c>
      <c r="H6" s="109"/>
      <c r="I6" s="109"/>
      <c r="J6" s="109"/>
      <c r="K6" s="109"/>
      <c r="L6" s="109"/>
      <c r="M6" s="109"/>
      <c r="N6" s="109"/>
      <c r="O6" s="109"/>
    </row>
    <row r="7" spans="1:15" s="100" customFormat="1" ht="30" customHeight="1" x14ac:dyDescent="0.15">
      <c r="A7" s="116" t="s">
        <v>133</v>
      </c>
      <c r="B7" s="117">
        <f>B2+7</f>
        <v>43108</v>
      </c>
      <c r="C7" s="117"/>
      <c r="D7" s="117">
        <f>D2+7</f>
        <v>43109</v>
      </c>
      <c r="E7" s="117"/>
      <c r="F7" s="117">
        <f>F2+7</f>
        <v>43110</v>
      </c>
      <c r="G7" s="117"/>
      <c r="H7" s="117">
        <f>H2+7</f>
        <v>43111</v>
      </c>
      <c r="I7" s="117"/>
      <c r="J7" s="117">
        <f>J2+7</f>
        <v>43112</v>
      </c>
      <c r="K7" s="117"/>
      <c r="L7" s="117">
        <f>L2+14</f>
        <v>43120</v>
      </c>
      <c r="M7" s="117"/>
      <c r="N7" s="117">
        <f>N2+14</f>
        <v>43121</v>
      </c>
      <c r="O7" s="117"/>
    </row>
    <row r="8" spans="1:15" s="100" customFormat="1" ht="30" customHeight="1" x14ac:dyDescent="0.15">
      <c r="A8" s="116"/>
      <c r="B8" s="113" t="s">
        <v>134</v>
      </c>
      <c r="C8" s="113" t="s">
        <v>135</v>
      </c>
      <c r="D8" s="113" t="s">
        <v>134</v>
      </c>
      <c r="E8" s="113" t="s">
        <v>135</v>
      </c>
      <c r="F8" s="113" t="s">
        <v>134</v>
      </c>
      <c r="G8" s="113" t="s">
        <v>135</v>
      </c>
      <c r="H8" s="113" t="s">
        <v>134</v>
      </c>
      <c r="I8" s="113" t="s">
        <v>135</v>
      </c>
      <c r="J8" s="113" t="s">
        <v>134</v>
      </c>
      <c r="K8" s="113" t="s">
        <v>135</v>
      </c>
      <c r="L8" s="113" t="s">
        <v>134</v>
      </c>
      <c r="M8" s="113" t="s">
        <v>135</v>
      </c>
      <c r="N8" s="113" t="s">
        <v>134</v>
      </c>
      <c r="O8" s="113" t="s">
        <v>135</v>
      </c>
    </row>
    <row r="9" spans="1:15" s="112" customFormat="1" ht="70.5" customHeight="1" x14ac:dyDescent="0.15">
      <c r="A9" s="110" t="s">
        <v>141</v>
      </c>
      <c r="B9" s="110" t="s">
        <v>149</v>
      </c>
      <c r="C9" s="110" t="s">
        <v>149</v>
      </c>
      <c r="D9" s="110" t="s">
        <v>142</v>
      </c>
      <c r="E9" s="110" t="s">
        <v>142</v>
      </c>
      <c r="F9" s="110" t="s">
        <v>150</v>
      </c>
      <c r="G9" s="110" t="s">
        <v>150</v>
      </c>
      <c r="H9" s="110" t="s">
        <v>150</v>
      </c>
      <c r="I9" s="110" t="s">
        <v>150</v>
      </c>
      <c r="J9" s="110" t="s">
        <v>150</v>
      </c>
      <c r="K9" s="110" t="s">
        <v>151</v>
      </c>
      <c r="L9" s="110"/>
      <c r="M9" s="110"/>
      <c r="N9" s="110"/>
      <c r="O9" s="111"/>
    </row>
    <row r="10" spans="1:15" s="100" customFormat="1" ht="13.5" x14ac:dyDescent="0.15"/>
    <row r="11" spans="1:15" s="100" customFormat="1" ht="33.75" customHeight="1" x14ac:dyDescent="0.15">
      <c r="A11" s="115" t="s">
        <v>140</v>
      </c>
      <c r="B11" s="115"/>
      <c r="C11" s="115"/>
      <c r="D11" s="115"/>
      <c r="E11" s="115"/>
      <c r="F11" s="107" t="s">
        <v>139</v>
      </c>
      <c r="G11" s="108">
        <f>WEEKNUM(B12)</f>
        <v>3</v>
      </c>
      <c r="H11" s="109"/>
      <c r="I11" s="109"/>
      <c r="J11" s="109"/>
      <c r="K11" s="109"/>
      <c r="L11" s="109"/>
      <c r="M11" s="109"/>
      <c r="N11" s="109"/>
      <c r="O11" s="109"/>
    </row>
    <row r="12" spans="1:15" s="100" customFormat="1" ht="30" customHeight="1" x14ac:dyDescent="0.15">
      <c r="A12" s="116" t="s">
        <v>133</v>
      </c>
      <c r="B12" s="117">
        <f>B7+7</f>
        <v>43115</v>
      </c>
      <c r="C12" s="117"/>
      <c r="D12" s="117">
        <f>D7+7</f>
        <v>43116</v>
      </c>
      <c r="E12" s="117"/>
      <c r="F12" s="117">
        <f>F7+7</f>
        <v>43117</v>
      </c>
      <c r="G12" s="117"/>
      <c r="H12" s="117">
        <f>H7+7</f>
        <v>43118</v>
      </c>
      <c r="I12" s="117"/>
      <c r="J12" s="117">
        <f>J7+7</f>
        <v>43119</v>
      </c>
      <c r="K12" s="117"/>
      <c r="L12" s="117">
        <f>L7+14</f>
        <v>43134</v>
      </c>
      <c r="M12" s="117"/>
      <c r="N12" s="117">
        <f>N7+14</f>
        <v>43135</v>
      </c>
      <c r="O12" s="117"/>
    </row>
    <row r="13" spans="1:15" s="100" customFormat="1" ht="30" customHeight="1" x14ac:dyDescent="0.15">
      <c r="A13" s="116"/>
      <c r="B13" s="113" t="s">
        <v>134</v>
      </c>
      <c r="C13" s="113" t="s">
        <v>135</v>
      </c>
      <c r="D13" s="113" t="s">
        <v>134</v>
      </c>
      <c r="E13" s="113" t="s">
        <v>135</v>
      </c>
      <c r="F13" s="113" t="s">
        <v>134</v>
      </c>
      <c r="G13" s="113" t="s">
        <v>135</v>
      </c>
      <c r="H13" s="113" t="s">
        <v>134</v>
      </c>
      <c r="I13" s="113" t="s">
        <v>135</v>
      </c>
      <c r="J13" s="113" t="s">
        <v>134</v>
      </c>
      <c r="K13" s="113" t="s">
        <v>135</v>
      </c>
      <c r="L13" s="113" t="s">
        <v>134</v>
      </c>
      <c r="M13" s="113" t="s">
        <v>135</v>
      </c>
      <c r="N13" s="113" t="s">
        <v>134</v>
      </c>
      <c r="O13" s="113" t="s">
        <v>135</v>
      </c>
    </row>
    <row r="14" spans="1:15" s="112" customFormat="1" ht="70.5" customHeight="1" x14ac:dyDescent="0.15">
      <c r="A14" s="110" t="s">
        <v>141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1"/>
    </row>
  </sheetData>
  <mergeCells count="27">
    <mergeCell ref="H12:I12"/>
    <mergeCell ref="J12:K12"/>
    <mergeCell ref="L12:M12"/>
    <mergeCell ref="N12:O12"/>
    <mergeCell ref="A11:E11"/>
    <mergeCell ref="A12:A13"/>
    <mergeCell ref="B12:C12"/>
    <mergeCell ref="D12:E12"/>
    <mergeCell ref="F12:G12"/>
    <mergeCell ref="A1:E1"/>
    <mergeCell ref="A2:A3"/>
    <mergeCell ref="D2:E2"/>
    <mergeCell ref="B2:C2"/>
    <mergeCell ref="F2:G2"/>
    <mergeCell ref="N2:O2"/>
    <mergeCell ref="A6:E6"/>
    <mergeCell ref="A7:A8"/>
    <mergeCell ref="B7:C7"/>
    <mergeCell ref="D7:E7"/>
    <mergeCell ref="F7:G7"/>
    <mergeCell ref="H7:I7"/>
    <mergeCell ref="J7:K7"/>
    <mergeCell ref="L7:M7"/>
    <mergeCell ref="N7:O7"/>
    <mergeCell ref="H2:I2"/>
    <mergeCell ref="J2:K2"/>
    <mergeCell ref="L2:M2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17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4"/>
      <c r="G1" s="6" t="s">
        <v>1</v>
      </c>
      <c r="H1" s="7"/>
      <c r="I1" s="12"/>
      <c r="J1" s="48"/>
      <c r="K1" s="48"/>
      <c r="L1" s="119"/>
      <c r="M1" s="119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59">
        <f>2+INT((C3-DATE(YEAR(C3+4-WEEKDAY(C3+6)),1,5)+WEEKDAY(DATE(YEAR(C3+4-WEEKDAY(C3+6)),1,3)))/7)</f>
        <v>31</v>
      </c>
      <c r="G3" s="12"/>
      <c r="H3" s="17" t="s">
        <v>6</v>
      </c>
      <c r="I3" s="49">
        <v>7</v>
      </c>
      <c r="J3" s="50"/>
      <c r="K3" s="17" t="s">
        <v>7</v>
      </c>
      <c r="L3" s="121">
        <v>2017</v>
      </c>
      <c r="M3" s="12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3">
        <f>DATE(L3,I3,1)</f>
        <v>42917</v>
      </c>
      <c r="H4" s="124"/>
      <c r="I4" s="124"/>
      <c r="J4" s="124"/>
      <c r="K4" s="124"/>
      <c r="L4" s="124"/>
      <c r="M4" s="12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42940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42917</v>
      </c>
      <c r="N6" s="16"/>
      <c r="O6" s="16"/>
    </row>
    <row r="7" spans="1:15" ht="20.100000000000001" customHeight="1" x14ac:dyDescent="0.2">
      <c r="A7" s="2"/>
      <c r="B7" s="126">
        <f>C3</f>
        <v>42940</v>
      </c>
      <c r="C7" s="128" t="s">
        <v>37</v>
      </c>
      <c r="D7" s="128" t="s">
        <v>37</v>
      </c>
      <c r="E7" s="131"/>
      <c r="F7" s="56"/>
      <c r="G7" s="26">
        <f>IF(M6="","",IF(MONTH(M6+1)&lt;&gt;MONTH(M6),"",M6+1))</f>
        <v>42918</v>
      </c>
      <c r="H7" s="26">
        <f t="shared" ref="H7:M11" si="0">IF(G7="","",IF(MONTH(G7+1)&lt;&gt;MONTH(G7),"",G7+1))</f>
        <v>42919</v>
      </c>
      <c r="I7" s="26">
        <f t="shared" si="0"/>
        <v>42920</v>
      </c>
      <c r="J7" s="26">
        <f t="shared" si="0"/>
        <v>42921</v>
      </c>
      <c r="K7" s="26">
        <f t="shared" si="0"/>
        <v>42922</v>
      </c>
      <c r="L7" s="26">
        <f t="shared" si="0"/>
        <v>42923</v>
      </c>
      <c r="M7" s="26">
        <f t="shared" si="0"/>
        <v>42924</v>
      </c>
      <c r="N7" s="16"/>
      <c r="O7" s="16"/>
    </row>
    <row r="8" spans="1:15" ht="20.100000000000001" customHeight="1" x14ac:dyDescent="0.2">
      <c r="A8" s="2"/>
      <c r="B8" s="126"/>
      <c r="C8" s="129"/>
      <c r="D8" s="129"/>
      <c r="E8" s="132"/>
      <c r="F8" s="56"/>
      <c r="G8" s="26">
        <f t="shared" ref="G8:G11" si="1">IF(M7="","",IF(MONTH(M7+1)&lt;&gt;MONTH(M7),"",M7+1))</f>
        <v>42925</v>
      </c>
      <c r="H8" s="26">
        <f t="shared" si="0"/>
        <v>42926</v>
      </c>
      <c r="I8" s="26">
        <f t="shared" si="0"/>
        <v>42927</v>
      </c>
      <c r="J8" s="26">
        <f t="shared" si="0"/>
        <v>42928</v>
      </c>
      <c r="K8" s="26">
        <f t="shared" si="0"/>
        <v>42929</v>
      </c>
      <c r="L8" s="26">
        <f t="shared" si="0"/>
        <v>42930</v>
      </c>
      <c r="M8" s="26">
        <f t="shared" si="0"/>
        <v>42931</v>
      </c>
      <c r="N8" s="16"/>
      <c r="O8" s="16"/>
    </row>
    <row r="9" spans="1:15" s="2" customFormat="1" ht="20.100000000000001" customHeight="1" x14ac:dyDescent="0.2">
      <c r="B9" s="127"/>
      <c r="C9" s="130"/>
      <c r="D9" s="130"/>
      <c r="E9" s="133"/>
      <c r="F9" s="56"/>
      <c r="G9" s="26">
        <f t="shared" si="1"/>
        <v>42932</v>
      </c>
      <c r="H9" s="26">
        <f t="shared" si="0"/>
        <v>42933</v>
      </c>
      <c r="I9" s="26">
        <f t="shared" si="0"/>
        <v>42934</v>
      </c>
      <c r="J9" s="26">
        <f t="shared" si="0"/>
        <v>42935</v>
      </c>
      <c r="K9" s="26">
        <f t="shared" si="0"/>
        <v>42936</v>
      </c>
      <c r="L9" s="26">
        <f t="shared" si="0"/>
        <v>42937</v>
      </c>
      <c r="M9" s="26">
        <f t="shared" si="0"/>
        <v>42938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42939</v>
      </c>
      <c r="H10" s="26">
        <f t="shared" si="0"/>
        <v>42940</v>
      </c>
      <c r="I10" s="26">
        <f t="shared" si="0"/>
        <v>42941</v>
      </c>
      <c r="J10" s="26">
        <f t="shared" si="0"/>
        <v>42942</v>
      </c>
      <c r="K10" s="26">
        <f t="shared" si="0"/>
        <v>42943</v>
      </c>
      <c r="L10" s="26">
        <f t="shared" si="0"/>
        <v>42944</v>
      </c>
      <c r="M10" s="26">
        <f t="shared" si="0"/>
        <v>42945</v>
      </c>
      <c r="N10" s="16"/>
      <c r="O10" s="16"/>
    </row>
    <row r="11" spans="1:15" s="2" customFormat="1" ht="20.100000000000001" customHeight="1" x14ac:dyDescent="0.2">
      <c r="B11" s="21">
        <f>B12</f>
        <v>42941</v>
      </c>
      <c r="C11" s="55" t="s">
        <v>27</v>
      </c>
      <c r="D11" s="55" t="s">
        <v>27</v>
      </c>
      <c r="E11" s="55" t="s">
        <v>18</v>
      </c>
      <c r="F11" s="34"/>
      <c r="G11" s="26">
        <f t="shared" si="1"/>
        <v>42946</v>
      </c>
      <c r="H11" s="26">
        <f t="shared" si="0"/>
        <v>42947</v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6">
        <f>B7+1</f>
        <v>42941</v>
      </c>
      <c r="C12" s="128" t="s">
        <v>37</v>
      </c>
      <c r="D12" s="128" t="s">
        <v>37</v>
      </c>
      <c r="E12" s="13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6"/>
      <c r="C13" s="129"/>
      <c r="D13" s="129"/>
      <c r="E13" s="13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7"/>
      <c r="C14" s="130"/>
      <c r="D14" s="130"/>
      <c r="E14" s="13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42942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6">
        <f>B12+1</f>
        <v>42942</v>
      </c>
      <c r="C17" s="128" t="s">
        <v>37</v>
      </c>
      <c r="D17" s="128" t="s">
        <v>37</v>
      </c>
      <c r="E17" s="131"/>
      <c r="F17" s="34"/>
      <c r="G17" s="40"/>
    </row>
    <row r="18" spans="1:7" ht="20.100000000000001" customHeight="1" x14ac:dyDescent="0.2">
      <c r="A18" s="2"/>
      <c r="B18" s="126"/>
      <c r="C18" s="129"/>
      <c r="D18" s="129"/>
      <c r="E18" s="132"/>
      <c r="F18" s="34"/>
      <c r="G18" s="40"/>
    </row>
    <row r="19" spans="1:7" ht="20.100000000000001" customHeight="1" x14ac:dyDescent="0.2">
      <c r="A19" s="2"/>
      <c r="B19" s="127"/>
      <c r="C19" s="130"/>
      <c r="D19" s="130"/>
      <c r="E19" s="13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42943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6">
        <f>B17+1</f>
        <v>42943</v>
      </c>
      <c r="C22" s="128" t="s">
        <v>25</v>
      </c>
      <c r="D22" s="128" t="s">
        <v>25</v>
      </c>
      <c r="E22" s="131"/>
      <c r="F22" s="34"/>
    </row>
    <row r="23" spans="1:7" ht="20.100000000000001" customHeight="1" x14ac:dyDescent="0.2">
      <c r="A23" s="2"/>
      <c r="B23" s="126"/>
      <c r="C23" s="129"/>
      <c r="D23" s="129"/>
      <c r="E23" s="132"/>
      <c r="F23" s="34"/>
    </row>
    <row r="24" spans="1:7" ht="20.100000000000001" customHeight="1" x14ac:dyDescent="0.2">
      <c r="A24" s="2"/>
      <c r="B24" s="127"/>
      <c r="C24" s="130"/>
      <c r="D24" s="130"/>
      <c r="E24" s="13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42944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6">
        <f>B22+1</f>
        <v>42944</v>
      </c>
      <c r="C27" s="128" t="s">
        <v>25</v>
      </c>
      <c r="D27" s="128" t="s">
        <v>25</v>
      </c>
      <c r="E27" s="131"/>
      <c r="F27" s="34"/>
    </row>
    <row r="28" spans="1:7" ht="20.100000000000001" customHeight="1" x14ac:dyDescent="0.2">
      <c r="A28" s="2"/>
      <c r="B28" s="126"/>
      <c r="C28" s="129"/>
      <c r="D28" s="129"/>
      <c r="E28" s="132"/>
      <c r="F28" s="34"/>
    </row>
    <row r="29" spans="1:7" ht="20.100000000000001" customHeight="1" x14ac:dyDescent="0.2">
      <c r="A29" s="2"/>
      <c r="B29" s="127"/>
      <c r="C29" s="130"/>
      <c r="D29" s="130"/>
      <c r="E29" s="13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42945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26">
        <f>B27+1</f>
        <v>42945</v>
      </c>
      <c r="C32" s="128"/>
      <c r="D32" s="128"/>
      <c r="E32" s="128"/>
      <c r="F32" s="34"/>
    </row>
    <row r="33" spans="1:6" ht="20.100000000000001" customHeight="1" x14ac:dyDescent="0.2">
      <c r="A33" s="2"/>
      <c r="B33" s="126"/>
      <c r="C33" s="129"/>
      <c r="D33" s="129"/>
      <c r="E33" s="129"/>
      <c r="F33" s="34"/>
    </row>
    <row r="34" spans="1:6" ht="20.100000000000001" customHeight="1" x14ac:dyDescent="0.2">
      <c r="A34" s="2"/>
      <c r="B34" s="127"/>
      <c r="C34" s="130"/>
      <c r="D34" s="130"/>
      <c r="E34" s="13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42946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6">
        <f>B32+1</f>
        <v>42946</v>
      </c>
      <c r="C37" s="128"/>
      <c r="D37" s="128"/>
      <c r="E37" s="128"/>
      <c r="F37" s="34"/>
    </row>
    <row r="38" spans="1:6" ht="20.100000000000001" customHeight="1" x14ac:dyDescent="0.2">
      <c r="A38" s="2"/>
      <c r="B38" s="126"/>
      <c r="C38" s="129"/>
      <c r="D38" s="129"/>
      <c r="E38" s="129"/>
      <c r="F38" s="34"/>
    </row>
    <row r="39" spans="1:6" ht="20.100000000000001" customHeight="1" x14ac:dyDescent="0.2">
      <c r="A39" s="2"/>
      <c r="B39" s="127"/>
      <c r="C39" s="130"/>
      <c r="D39" s="130"/>
      <c r="E39" s="13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42947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42947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26">
        <f>B37+1</f>
        <v>42947</v>
      </c>
      <c r="C44" s="128" t="s">
        <v>38</v>
      </c>
      <c r="D44" s="128" t="s">
        <v>39</v>
      </c>
      <c r="E44" s="131"/>
      <c r="F44" s="34"/>
    </row>
    <row r="45" spans="1:6" ht="20.100000000000001" customHeight="1" x14ac:dyDescent="0.2">
      <c r="A45" s="2"/>
      <c r="B45" s="126"/>
      <c r="C45" s="129"/>
      <c r="D45" s="129"/>
      <c r="E45" s="132"/>
      <c r="F45" s="34"/>
    </row>
    <row r="46" spans="1:6" ht="20.100000000000001" customHeight="1" x14ac:dyDescent="0.2">
      <c r="A46" s="2"/>
      <c r="B46" s="127"/>
      <c r="C46" s="130"/>
      <c r="D46" s="130"/>
      <c r="E46" s="13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42948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6">
        <f>B44+1</f>
        <v>42948</v>
      </c>
      <c r="C49" s="128" t="s">
        <v>25</v>
      </c>
      <c r="D49" s="128" t="s">
        <v>25</v>
      </c>
      <c r="E49" s="131"/>
      <c r="F49" s="34"/>
    </row>
    <row r="50" spans="1:6" ht="20.100000000000001" customHeight="1" x14ac:dyDescent="0.2">
      <c r="A50" s="2"/>
      <c r="B50" s="126"/>
      <c r="C50" s="129"/>
      <c r="D50" s="129"/>
      <c r="E50" s="132"/>
      <c r="F50" s="34"/>
    </row>
    <row r="51" spans="1:6" ht="20.100000000000001" customHeight="1" x14ac:dyDescent="0.2">
      <c r="A51" s="2"/>
      <c r="B51" s="127"/>
      <c r="C51" s="130"/>
      <c r="D51" s="130"/>
      <c r="E51" s="13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42949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6">
        <f>B49+1</f>
        <v>42949</v>
      </c>
      <c r="C54" s="128" t="s">
        <v>25</v>
      </c>
      <c r="D54" s="128" t="s">
        <v>25</v>
      </c>
      <c r="E54" s="131"/>
      <c r="F54" s="34"/>
    </row>
    <row r="55" spans="1:6" ht="20.100000000000001" customHeight="1" x14ac:dyDescent="0.2">
      <c r="A55" s="2"/>
      <c r="B55" s="126"/>
      <c r="C55" s="129"/>
      <c r="D55" s="129"/>
      <c r="E55" s="132"/>
      <c r="F55" s="34"/>
    </row>
    <row r="56" spans="1:6" ht="20.100000000000001" customHeight="1" x14ac:dyDescent="0.2">
      <c r="A56" s="2"/>
      <c r="B56" s="127"/>
      <c r="C56" s="130"/>
      <c r="D56" s="130"/>
      <c r="E56" s="13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42950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6">
        <f>B54+1</f>
        <v>42950</v>
      </c>
      <c r="C59" s="128" t="s">
        <v>25</v>
      </c>
      <c r="D59" s="128" t="s">
        <v>25</v>
      </c>
      <c r="E59" s="131"/>
      <c r="F59" s="34"/>
    </row>
    <row r="60" spans="1:6" ht="20.100000000000001" customHeight="1" x14ac:dyDescent="0.2">
      <c r="A60" s="2"/>
      <c r="B60" s="126"/>
      <c r="C60" s="129"/>
      <c r="D60" s="129"/>
      <c r="E60" s="132"/>
      <c r="F60" s="34"/>
    </row>
    <row r="61" spans="1:6" ht="20.100000000000001" customHeight="1" x14ac:dyDescent="0.2">
      <c r="A61" s="2"/>
      <c r="B61" s="127"/>
      <c r="C61" s="130"/>
      <c r="D61" s="130"/>
      <c r="E61" s="13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42951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6">
        <f>B59+1</f>
        <v>42951</v>
      </c>
      <c r="C64" s="128" t="s">
        <v>25</v>
      </c>
      <c r="D64" s="128" t="s">
        <v>25</v>
      </c>
      <c r="E64" s="131"/>
      <c r="F64" s="34"/>
    </row>
    <row r="65" spans="1:6" ht="20.100000000000001" customHeight="1" x14ac:dyDescent="0.2">
      <c r="A65" s="2"/>
      <c r="B65" s="126"/>
      <c r="C65" s="129"/>
      <c r="D65" s="129"/>
      <c r="E65" s="132"/>
      <c r="F65" s="34"/>
    </row>
    <row r="66" spans="1:6" ht="20.100000000000001" customHeight="1" x14ac:dyDescent="0.2">
      <c r="A66" s="2"/>
      <c r="B66" s="127"/>
      <c r="C66" s="130"/>
      <c r="D66" s="130"/>
      <c r="E66" s="13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42952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6">
        <f>B64+1</f>
        <v>42952</v>
      </c>
      <c r="C69" s="128"/>
      <c r="D69" s="134"/>
      <c r="E69" s="131"/>
      <c r="F69" s="34"/>
    </row>
    <row r="70" spans="1:6" ht="20.100000000000001" customHeight="1" x14ac:dyDescent="0.2">
      <c r="A70" s="2"/>
      <c r="B70" s="126"/>
      <c r="C70" s="129"/>
      <c r="D70" s="135"/>
      <c r="E70" s="132"/>
      <c r="F70" s="34"/>
    </row>
    <row r="71" spans="1:6" ht="20.100000000000001" customHeight="1" x14ac:dyDescent="0.2">
      <c r="A71" s="2"/>
      <c r="B71" s="127"/>
      <c r="C71" s="130"/>
      <c r="D71" s="136"/>
      <c r="E71" s="13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42953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6">
        <f>B69+1</f>
        <v>42953</v>
      </c>
      <c r="C74" s="128"/>
      <c r="D74" s="134"/>
      <c r="E74" s="131"/>
      <c r="F74" s="34"/>
    </row>
    <row r="75" spans="1:6" ht="20.100000000000001" customHeight="1" x14ac:dyDescent="0.2">
      <c r="A75" s="2"/>
      <c r="B75" s="126"/>
      <c r="C75" s="129"/>
      <c r="D75" s="135"/>
      <c r="E75" s="132"/>
      <c r="F75" s="34"/>
    </row>
    <row r="76" spans="1:6" ht="20.100000000000001" customHeight="1" x14ac:dyDescent="0.2">
      <c r="A76" s="2"/>
      <c r="B76" s="127"/>
      <c r="C76" s="130"/>
      <c r="D76" s="136"/>
      <c r="E76" s="133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4"/>
      <c r="G1" s="6" t="s">
        <v>1</v>
      </c>
      <c r="H1" s="7"/>
      <c r="I1" s="12"/>
      <c r="J1" s="48"/>
      <c r="K1" s="48"/>
      <c r="L1" s="119"/>
      <c r="M1" s="119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59">
        <f>2+INT((C3-DATE(YEAR(C3+4-WEEKDAY(C3+6)),1,5)+WEEKDAY(DATE(YEAR(C3+4-WEEKDAY(C3+6)),1,3)))/7)</f>
        <v>29</v>
      </c>
      <c r="G3" s="12"/>
      <c r="H3" s="17" t="s">
        <v>6</v>
      </c>
      <c r="I3" s="49">
        <v>6</v>
      </c>
      <c r="J3" s="50"/>
      <c r="K3" s="17" t="s">
        <v>7</v>
      </c>
      <c r="L3" s="121">
        <v>2017</v>
      </c>
      <c r="M3" s="12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3">
        <f>DATE(L3,I3,1)</f>
        <v>42887</v>
      </c>
      <c r="H4" s="124"/>
      <c r="I4" s="124"/>
      <c r="J4" s="124"/>
      <c r="K4" s="124"/>
      <c r="L4" s="124"/>
      <c r="M4" s="12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42926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26">
        <f>C3</f>
        <v>42926</v>
      </c>
      <c r="C7" s="128" t="s">
        <v>25</v>
      </c>
      <c r="D7" s="128" t="s">
        <v>25</v>
      </c>
      <c r="E7" s="131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26"/>
      <c r="C8" s="129"/>
      <c r="D8" s="129"/>
      <c r="E8" s="132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27"/>
      <c r="C9" s="130"/>
      <c r="D9" s="130"/>
      <c r="E9" s="133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42927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6">
        <f>B7+1</f>
        <v>42927</v>
      </c>
      <c r="C12" s="128" t="s">
        <v>40</v>
      </c>
      <c r="D12" s="128" t="s">
        <v>40</v>
      </c>
      <c r="E12" s="13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6"/>
      <c r="C13" s="129"/>
      <c r="D13" s="129"/>
      <c r="E13" s="13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7"/>
      <c r="C14" s="130"/>
      <c r="D14" s="130"/>
      <c r="E14" s="13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42928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6">
        <f>B12+1</f>
        <v>42928</v>
      </c>
      <c r="C17" s="128" t="s">
        <v>40</v>
      </c>
      <c r="D17" s="128" t="s">
        <v>40</v>
      </c>
      <c r="E17" s="131"/>
      <c r="F17" s="34"/>
      <c r="G17" s="40"/>
    </row>
    <row r="18" spans="1:7" ht="20.100000000000001" customHeight="1" x14ac:dyDescent="0.2">
      <c r="A18" s="2"/>
      <c r="B18" s="126"/>
      <c r="C18" s="129"/>
      <c r="D18" s="129"/>
      <c r="E18" s="132"/>
      <c r="F18" s="34"/>
      <c r="G18" s="40"/>
    </row>
    <row r="19" spans="1:7" ht="20.100000000000001" customHeight="1" x14ac:dyDescent="0.2">
      <c r="A19" s="2"/>
      <c r="B19" s="127"/>
      <c r="C19" s="130"/>
      <c r="D19" s="130"/>
      <c r="E19" s="13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42929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6">
        <f>B17+1</f>
        <v>42929</v>
      </c>
      <c r="C22" s="128" t="s">
        <v>40</v>
      </c>
      <c r="D22" s="128" t="s">
        <v>40</v>
      </c>
      <c r="E22" s="131"/>
      <c r="F22" s="34"/>
    </row>
    <row r="23" spans="1:7" ht="20.100000000000001" customHeight="1" x14ac:dyDescent="0.2">
      <c r="A23" s="2"/>
      <c r="B23" s="126"/>
      <c r="C23" s="129"/>
      <c r="D23" s="129"/>
      <c r="E23" s="132"/>
      <c r="F23" s="34"/>
    </row>
    <row r="24" spans="1:7" ht="20.100000000000001" customHeight="1" x14ac:dyDescent="0.2">
      <c r="A24" s="2"/>
      <c r="B24" s="127"/>
      <c r="C24" s="130"/>
      <c r="D24" s="130"/>
      <c r="E24" s="13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42930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6">
        <f>B22+1</f>
        <v>42930</v>
      </c>
      <c r="C27" s="128" t="s">
        <v>41</v>
      </c>
      <c r="D27" s="128" t="s">
        <v>41</v>
      </c>
      <c r="E27" s="131"/>
      <c r="F27" s="34"/>
    </row>
    <row r="28" spans="1:7" ht="20.100000000000001" customHeight="1" x14ac:dyDescent="0.2">
      <c r="A28" s="2"/>
      <c r="B28" s="126"/>
      <c r="C28" s="129"/>
      <c r="D28" s="129"/>
      <c r="E28" s="132"/>
      <c r="F28" s="34"/>
    </row>
    <row r="29" spans="1:7" ht="20.100000000000001" customHeight="1" x14ac:dyDescent="0.2">
      <c r="A29" s="2"/>
      <c r="B29" s="127"/>
      <c r="C29" s="130"/>
      <c r="D29" s="130"/>
      <c r="E29" s="13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42931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26">
        <f>B27+1</f>
        <v>42931</v>
      </c>
      <c r="C32" s="128"/>
      <c r="D32" s="128"/>
      <c r="E32" s="128"/>
      <c r="F32" s="34"/>
    </row>
    <row r="33" spans="1:6" ht="20.100000000000001" customHeight="1" x14ac:dyDescent="0.2">
      <c r="A33" s="2"/>
      <c r="B33" s="126"/>
      <c r="C33" s="129"/>
      <c r="D33" s="129"/>
      <c r="E33" s="129"/>
      <c r="F33" s="34"/>
    </row>
    <row r="34" spans="1:6" ht="20.100000000000001" customHeight="1" x14ac:dyDescent="0.2">
      <c r="A34" s="2"/>
      <c r="B34" s="127"/>
      <c r="C34" s="130"/>
      <c r="D34" s="130"/>
      <c r="E34" s="13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42932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6">
        <f>B32+1</f>
        <v>42932</v>
      </c>
      <c r="C37" s="128"/>
      <c r="D37" s="128"/>
      <c r="E37" s="128"/>
      <c r="F37" s="34"/>
    </row>
    <row r="38" spans="1:6" ht="20.100000000000001" customHeight="1" x14ac:dyDescent="0.2">
      <c r="A38" s="2"/>
      <c r="B38" s="126"/>
      <c r="C38" s="129"/>
      <c r="D38" s="129"/>
      <c r="E38" s="129"/>
      <c r="F38" s="34"/>
    </row>
    <row r="39" spans="1:6" ht="20.100000000000001" customHeight="1" x14ac:dyDescent="0.2">
      <c r="A39" s="2"/>
      <c r="B39" s="127"/>
      <c r="C39" s="130"/>
      <c r="D39" s="130"/>
      <c r="E39" s="13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42933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42933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6">
        <f>B37+1</f>
        <v>42933</v>
      </c>
      <c r="C44" s="128" t="s">
        <v>25</v>
      </c>
      <c r="D44" s="128" t="s">
        <v>25</v>
      </c>
      <c r="E44" s="131"/>
      <c r="F44" s="34"/>
    </row>
    <row r="45" spans="1:6" ht="20.100000000000001" customHeight="1" x14ac:dyDescent="0.2">
      <c r="A45" s="2"/>
      <c r="B45" s="126"/>
      <c r="C45" s="129"/>
      <c r="D45" s="129"/>
      <c r="E45" s="132"/>
      <c r="F45" s="34"/>
    </row>
    <row r="46" spans="1:6" ht="20.100000000000001" customHeight="1" x14ac:dyDescent="0.2">
      <c r="A46" s="2"/>
      <c r="B46" s="127"/>
      <c r="C46" s="130"/>
      <c r="D46" s="130"/>
      <c r="E46" s="13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42934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6">
        <f>B44+1</f>
        <v>42934</v>
      </c>
      <c r="C49" s="128" t="s">
        <v>25</v>
      </c>
      <c r="D49" s="128" t="s">
        <v>25</v>
      </c>
      <c r="E49" s="131"/>
      <c r="F49" s="34"/>
    </row>
    <row r="50" spans="1:6" ht="20.100000000000001" customHeight="1" x14ac:dyDescent="0.2">
      <c r="A50" s="2"/>
      <c r="B50" s="126"/>
      <c r="C50" s="129"/>
      <c r="D50" s="129"/>
      <c r="E50" s="132"/>
      <c r="F50" s="34"/>
    </row>
    <row r="51" spans="1:6" ht="20.100000000000001" customHeight="1" x14ac:dyDescent="0.2">
      <c r="A51" s="2"/>
      <c r="B51" s="127"/>
      <c r="C51" s="130"/>
      <c r="D51" s="130"/>
      <c r="E51" s="13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42935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6">
        <f>B49+1</f>
        <v>42935</v>
      </c>
      <c r="C54" s="128" t="s">
        <v>25</v>
      </c>
      <c r="D54" s="128" t="s">
        <v>25</v>
      </c>
      <c r="E54" s="131"/>
      <c r="F54" s="34"/>
    </row>
    <row r="55" spans="1:6" ht="20.100000000000001" customHeight="1" x14ac:dyDescent="0.2">
      <c r="A55" s="2"/>
      <c r="B55" s="126"/>
      <c r="C55" s="129"/>
      <c r="D55" s="129"/>
      <c r="E55" s="132"/>
      <c r="F55" s="34"/>
    </row>
    <row r="56" spans="1:6" ht="20.100000000000001" customHeight="1" x14ac:dyDescent="0.2">
      <c r="A56" s="2"/>
      <c r="B56" s="127"/>
      <c r="C56" s="130"/>
      <c r="D56" s="130"/>
      <c r="E56" s="13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42936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6">
        <f>B54+1</f>
        <v>42936</v>
      </c>
      <c r="C59" s="128" t="s">
        <v>25</v>
      </c>
      <c r="D59" s="128" t="s">
        <v>25</v>
      </c>
      <c r="E59" s="131"/>
      <c r="F59" s="34"/>
    </row>
    <row r="60" spans="1:6" ht="20.100000000000001" customHeight="1" x14ac:dyDescent="0.2">
      <c r="A60" s="2"/>
      <c r="B60" s="126"/>
      <c r="C60" s="129"/>
      <c r="D60" s="129"/>
      <c r="E60" s="132"/>
      <c r="F60" s="34"/>
    </row>
    <row r="61" spans="1:6" ht="20.100000000000001" customHeight="1" x14ac:dyDescent="0.2">
      <c r="A61" s="2"/>
      <c r="B61" s="127"/>
      <c r="C61" s="130"/>
      <c r="D61" s="130"/>
      <c r="E61" s="13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42937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6">
        <f>B59+1</f>
        <v>42937</v>
      </c>
      <c r="C64" s="128" t="s">
        <v>25</v>
      </c>
      <c r="D64" s="128" t="s">
        <v>25</v>
      </c>
      <c r="E64" s="131"/>
      <c r="F64" s="34"/>
    </row>
    <row r="65" spans="1:6" ht="20.100000000000001" customHeight="1" x14ac:dyDescent="0.2">
      <c r="A65" s="2"/>
      <c r="B65" s="126"/>
      <c r="C65" s="129"/>
      <c r="D65" s="129"/>
      <c r="E65" s="132"/>
      <c r="F65" s="34"/>
    </row>
    <row r="66" spans="1:6" ht="20.100000000000001" customHeight="1" x14ac:dyDescent="0.2">
      <c r="A66" s="2"/>
      <c r="B66" s="127"/>
      <c r="C66" s="130"/>
      <c r="D66" s="130"/>
      <c r="E66" s="13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42938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6">
        <f>B64+1</f>
        <v>42938</v>
      </c>
      <c r="C69" s="128"/>
      <c r="D69" s="134"/>
      <c r="E69" s="131"/>
      <c r="F69" s="34"/>
    </row>
    <row r="70" spans="1:6" ht="20.100000000000001" customHeight="1" x14ac:dyDescent="0.2">
      <c r="A70" s="2"/>
      <c r="B70" s="126"/>
      <c r="C70" s="129"/>
      <c r="D70" s="135"/>
      <c r="E70" s="132"/>
      <c r="F70" s="34"/>
    </row>
    <row r="71" spans="1:6" ht="20.100000000000001" customHeight="1" x14ac:dyDescent="0.2">
      <c r="A71" s="2"/>
      <c r="B71" s="127"/>
      <c r="C71" s="130"/>
      <c r="D71" s="136"/>
      <c r="E71" s="13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42939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6">
        <f>B69+1</f>
        <v>42939</v>
      </c>
      <c r="C74" s="128"/>
      <c r="D74" s="134"/>
      <c r="E74" s="131"/>
      <c r="F74" s="34"/>
    </row>
    <row r="75" spans="1:6" ht="20.100000000000001" customHeight="1" x14ac:dyDescent="0.2">
      <c r="A75" s="2"/>
      <c r="B75" s="126"/>
      <c r="C75" s="129"/>
      <c r="D75" s="135"/>
      <c r="E75" s="132"/>
      <c r="F75" s="34"/>
    </row>
    <row r="76" spans="1:6" ht="20.100000000000001" customHeight="1" x14ac:dyDescent="0.2">
      <c r="A76" s="2"/>
      <c r="B76" s="127"/>
      <c r="C76" s="130"/>
      <c r="D76" s="136"/>
      <c r="E76" s="133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4"/>
      <c r="G1" s="6" t="s">
        <v>1</v>
      </c>
      <c r="H1" s="7"/>
      <c r="I1" s="12"/>
      <c r="J1" s="48"/>
      <c r="K1" s="48"/>
      <c r="L1" s="119"/>
      <c r="M1" s="119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59">
        <f>2+INT((C3-DATE(YEAR(C3+4-WEEKDAY(C3+6)),1,5)+WEEKDAY(DATE(YEAR(C3+4-WEEKDAY(C3+6)),1,3)))/7)</f>
        <v>27</v>
      </c>
      <c r="G3" s="12"/>
      <c r="H3" s="17" t="s">
        <v>6</v>
      </c>
      <c r="I3" s="49">
        <v>6</v>
      </c>
      <c r="J3" s="50"/>
      <c r="K3" s="17" t="s">
        <v>7</v>
      </c>
      <c r="L3" s="121">
        <v>2017</v>
      </c>
      <c r="M3" s="12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3">
        <f>DATE(L3,I3,1)</f>
        <v>42887</v>
      </c>
      <c r="H4" s="124"/>
      <c r="I4" s="124"/>
      <c r="J4" s="124"/>
      <c r="K4" s="124"/>
      <c r="L4" s="124"/>
      <c r="M4" s="12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42912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26">
        <f>C3</f>
        <v>42912</v>
      </c>
      <c r="C7" s="128" t="s">
        <v>42</v>
      </c>
      <c r="D7" s="128" t="s">
        <v>43</v>
      </c>
      <c r="E7" s="131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26"/>
      <c r="C8" s="129"/>
      <c r="D8" s="129"/>
      <c r="E8" s="132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27"/>
      <c r="C9" s="130"/>
      <c r="D9" s="130"/>
      <c r="E9" s="133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42913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6">
        <f>B7+1</f>
        <v>42913</v>
      </c>
      <c r="C12" s="128" t="s">
        <v>44</v>
      </c>
      <c r="D12" s="128" t="s">
        <v>44</v>
      </c>
      <c r="E12" s="13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6"/>
      <c r="C13" s="129"/>
      <c r="D13" s="129"/>
      <c r="E13" s="13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7"/>
      <c r="C14" s="130"/>
      <c r="D14" s="130"/>
      <c r="E14" s="13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42914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6">
        <f>B12+1</f>
        <v>42914</v>
      </c>
      <c r="C17" s="128" t="s">
        <v>45</v>
      </c>
      <c r="D17" s="128" t="s">
        <v>45</v>
      </c>
      <c r="E17" s="131"/>
      <c r="F17" s="34"/>
      <c r="G17" s="40"/>
    </row>
    <row r="18" spans="1:7" ht="20.100000000000001" customHeight="1" x14ac:dyDescent="0.2">
      <c r="A18" s="2"/>
      <c r="B18" s="126"/>
      <c r="C18" s="129"/>
      <c r="D18" s="129"/>
      <c r="E18" s="132"/>
      <c r="F18" s="34"/>
      <c r="G18" s="40"/>
    </row>
    <row r="19" spans="1:7" ht="20.100000000000001" customHeight="1" x14ac:dyDescent="0.2">
      <c r="A19" s="2"/>
      <c r="B19" s="127"/>
      <c r="C19" s="130"/>
      <c r="D19" s="130"/>
      <c r="E19" s="13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42915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6">
        <f>B17+1</f>
        <v>42915</v>
      </c>
      <c r="C22" s="128" t="s">
        <v>45</v>
      </c>
      <c r="D22" s="128" t="s">
        <v>45</v>
      </c>
      <c r="E22" s="131"/>
      <c r="F22" s="34"/>
    </row>
    <row r="23" spans="1:7" ht="20.100000000000001" customHeight="1" x14ac:dyDescent="0.2">
      <c r="A23" s="2"/>
      <c r="B23" s="126"/>
      <c r="C23" s="129"/>
      <c r="D23" s="129"/>
      <c r="E23" s="132"/>
      <c r="F23" s="34"/>
    </row>
    <row r="24" spans="1:7" ht="20.100000000000001" customHeight="1" x14ac:dyDescent="0.2">
      <c r="A24" s="2"/>
      <c r="B24" s="127"/>
      <c r="C24" s="130"/>
      <c r="D24" s="130"/>
      <c r="E24" s="13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42916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6">
        <f>B22+1</f>
        <v>42916</v>
      </c>
      <c r="C27" s="128" t="s">
        <v>45</v>
      </c>
      <c r="D27" s="128" t="s">
        <v>45</v>
      </c>
      <c r="E27" s="131"/>
      <c r="F27" s="34"/>
    </row>
    <row r="28" spans="1:7" ht="20.100000000000001" customHeight="1" x14ac:dyDescent="0.2">
      <c r="A28" s="2"/>
      <c r="B28" s="126"/>
      <c r="C28" s="129"/>
      <c r="D28" s="129"/>
      <c r="E28" s="132"/>
      <c r="F28" s="34"/>
    </row>
    <row r="29" spans="1:7" ht="20.100000000000001" customHeight="1" x14ac:dyDescent="0.2">
      <c r="A29" s="2"/>
      <c r="B29" s="127"/>
      <c r="C29" s="130"/>
      <c r="D29" s="130"/>
      <c r="E29" s="13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42917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26">
        <f>B27+1</f>
        <v>42917</v>
      </c>
      <c r="C32" s="128" t="s">
        <v>45</v>
      </c>
      <c r="D32" s="128" t="s">
        <v>45</v>
      </c>
      <c r="E32" s="128"/>
      <c r="F32" s="34"/>
    </row>
    <row r="33" spans="1:6" ht="20.100000000000001" customHeight="1" x14ac:dyDescent="0.2">
      <c r="A33" s="2"/>
      <c r="B33" s="126"/>
      <c r="C33" s="129"/>
      <c r="D33" s="129"/>
      <c r="E33" s="129"/>
      <c r="F33" s="34"/>
    </row>
    <row r="34" spans="1:6" ht="20.100000000000001" customHeight="1" x14ac:dyDescent="0.2">
      <c r="A34" s="2"/>
      <c r="B34" s="127"/>
      <c r="C34" s="130"/>
      <c r="D34" s="130"/>
      <c r="E34" s="13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42918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6">
        <f>B32+1</f>
        <v>42918</v>
      </c>
      <c r="C37" s="128"/>
      <c r="D37" s="128"/>
      <c r="E37" s="128"/>
      <c r="F37" s="34"/>
    </row>
    <row r="38" spans="1:6" ht="20.100000000000001" customHeight="1" x14ac:dyDescent="0.2">
      <c r="A38" s="2"/>
      <c r="B38" s="126"/>
      <c r="C38" s="129"/>
      <c r="D38" s="129"/>
      <c r="E38" s="129"/>
      <c r="F38" s="34"/>
    </row>
    <row r="39" spans="1:6" ht="20.100000000000001" customHeight="1" x14ac:dyDescent="0.2">
      <c r="A39" s="2"/>
      <c r="B39" s="127"/>
      <c r="C39" s="130"/>
      <c r="D39" s="130"/>
      <c r="E39" s="13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42919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42919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6">
        <f>B37+1</f>
        <v>42919</v>
      </c>
      <c r="C44" s="128" t="s">
        <v>25</v>
      </c>
      <c r="D44" s="128" t="s">
        <v>25</v>
      </c>
      <c r="E44" s="131"/>
      <c r="F44" s="34"/>
    </row>
    <row r="45" spans="1:6" ht="20.100000000000001" customHeight="1" x14ac:dyDescent="0.2">
      <c r="A45" s="2"/>
      <c r="B45" s="126"/>
      <c r="C45" s="129"/>
      <c r="D45" s="129"/>
      <c r="E45" s="132"/>
      <c r="F45" s="34"/>
    </row>
    <row r="46" spans="1:6" ht="20.100000000000001" customHeight="1" x14ac:dyDescent="0.2">
      <c r="A46" s="2"/>
      <c r="B46" s="127"/>
      <c r="C46" s="130"/>
      <c r="D46" s="130"/>
      <c r="E46" s="13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42920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6">
        <f>B44+1</f>
        <v>42920</v>
      </c>
      <c r="C49" s="128" t="s">
        <v>25</v>
      </c>
      <c r="D49" s="128" t="s">
        <v>25</v>
      </c>
      <c r="E49" s="131"/>
      <c r="F49" s="34"/>
    </row>
    <row r="50" spans="1:6" ht="20.100000000000001" customHeight="1" x14ac:dyDescent="0.2">
      <c r="A50" s="2"/>
      <c r="B50" s="126"/>
      <c r="C50" s="129"/>
      <c r="D50" s="129"/>
      <c r="E50" s="132"/>
      <c r="F50" s="34"/>
    </row>
    <row r="51" spans="1:6" ht="20.100000000000001" customHeight="1" x14ac:dyDescent="0.2">
      <c r="A51" s="2"/>
      <c r="B51" s="127"/>
      <c r="C51" s="130"/>
      <c r="D51" s="130"/>
      <c r="E51" s="13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42921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6">
        <f>B49+1</f>
        <v>42921</v>
      </c>
      <c r="C54" s="128" t="s">
        <v>25</v>
      </c>
      <c r="D54" s="128" t="s">
        <v>25</v>
      </c>
      <c r="E54" s="131"/>
      <c r="F54" s="34"/>
    </row>
    <row r="55" spans="1:6" ht="20.100000000000001" customHeight="1" x14ac:dyDescent="0.2">
      <c r="A55" s="2"/>
      <c r="B55" s="126"/>
      <c r="C55" s="129"/>
      <c r="D55" s="129"/>
      <c r="E55" s="132"/>
      <c r="F55" s="34"/>
    </row>
    <row r="56" spans="1:6" ht="20.100000000000001" customHeight="1" x14ac:dyDescent="0.2">
      <c r="A56" s="2"/>
      <c r="B56" s="127"/>
      <c r="C56" s="130"/>
      <c r="D56" s="130"/>
      <c r="E56" s="13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42922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6">
        <f>B54+1</f>
        <v>42922</v>
      </c>
      <c r="C59" s="128" t="s">
        <v>25</v>
      </c>
      <c r="D59" s="128" t="s">
        <v>25</v>
      </c>
      <c r="E59" s="131"/>
      <c r="F59" s="34"/>
    </row>
    <row r="60" spans="1:6" ht="20.100000000000001" customHeight="1" x14ac:dyDescent="0.2">
      <c r="A60" s="2"/>
      <c r="B60" s="126"/>
      <c r="C60" s="129"/>
      <c r="D60" s="129"/>
      <c r="E60" s="132"/>
      <c r="F60" s="34"/>
    </row>
    <row r="61" spans="1:6" ht="20.100000000000001" customHeight="1" x14ac:dyDescent="0.2">
      <c r="A61" s="2"/>
      <c r="B61" s="127"/>
      <c r="C61" s="130"/>
      <c r="D61" s="130"/>
      <c r="E61" s="13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42923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6">
        <f>B59+1</f>
        <v>42923</v>
      </c>
      <c r="C64" s="128" t="s">
        <v>25</v>
      </c>
      <c r="D64" s="128" t="s">
        <v>25</v>
      </c>
      <c r="E64" s="131"/>
      <c r="F64" s="34"/>
    </row>
    <row r="65" spans="1:6" ht="20.100000000000001" customHeight="1" x14ac:dyDescent="0.2">
      <c r="A65" s="2"/>
      <c r="B65" s="126"/>
      <c r="C65" s="129"/>
      <c r="D65" s="129"/>
      <c r="E65" s="132"/>
      <c r="F65" s="34"/>
    </row>
    <row r="66" spans="1:6" ht="20.100000000000001" customHeight="1" x14ac:dyDescent="0.2">
      <c r="A66" s="2"/>
      <c r="B66" s="127"/>
      <c r="C66" s="130"/>
      <c r="D66" s="130"/>
      <c r="E66" s="13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42924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6">
        <f>B64+1</f>
        <v>42924</v>
      </c>
      <c r="C69" s="128"/>
      <c r="D69" s="134"/>
      <c r="E69" s="131"/>
      <c r="F69" s="34"/>
    </row>
    <row r="70" spans="1:6" ht="20.100000000000001" customHeight="1" x14ac:dyDescent="0.2">
      <c r="A70" s="2"/>
      <c r="B70" s="126"/>
      <c r="C70" s="129"/>
      <c r="D70" s="135"/>
      <c r="E70" s="132"/>
      <c r="F70" s="34"/>
    </row>
    <row r="71" spans="1:6" ht="20.100000000000001" customHeight="1" x14ac:dyDescent="0.2">
      <c r="A71" s="2"/>
      <c r="B71" s="127"/>
      <c r="C71" s="130"/>
      <c r="D71" s="136"/>
      <c r="E71" s="13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42925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6">
        <f>B69+1</f>
        <v>42925</v>
      </c>
      <c r="C74" s="128"/>
      <c r="D74" s="134"/>
      <c r="E74" s="131"/>
      <c r="F74" s="34"/>
    </row>
    <row r="75" spans="1:6" ht="20.100000000000001" customHeight="1" x14ac:dyDescent="0.2">
      <c r="A75" s="2"/>
      <c r="B75" s="126"/>
      <c r="C75" s="129"/>
      <c r="D75" s="135"/>
      <c r="E75" s="132"/>
      <c r="F75" s="34"/>
    </row>
    <row r="76" spans="1:6" ht="20.100000000000001" customHeight="1" x14ac:dyDescent="0.2">
      <c r="A76" s="2"/>
      <c r="B76" s="127"/>
      <c r="C76" s="130"/>
      <c r="D76" s="136"/>
      <c r="E76" s="133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4"/>
      <c r="G1" s="6" t="s">
        <v>1</v>
      </c>
      <c r="H1" s="7"/>
      <c r="I1" s="12"/>
      <c r="J1" s="48"/>
      <c r="K1" s="48"/>
      <c r="L1" s="119"/>
      <c r="M1" s="119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59">
        <f>2+INT((C3-DATE(YEAR(C3+4-WEEKDAY(C3+6)),1,5)+WEEKDAY(DATE(YEAR(C3+4-WEEKDAY(C3+6)),1,3)))/7)</f>
        <v>25</v>
      </c>
      <c r="G3" s="12"/>
      <c r="H3" s="17" t="s">
        <v>6</v>
      </c>
      <c r="I3" s="49">
        <v>6</v>
      </c>
      <c r="J3" s="50"/>
      <c r="K3" s="17" t="s">
        <v>7</v>
      </c>
      <c r="L3" s="121">
        <v>2017</v>
      </c>
      <c r="M3" s="12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3">
        <f>DATE(L3,I3,1)</f>
        <v>42887</v>
      </c>
      <c r="H4" s="124"/>
      <c r="I4" s="124"/>
      <c r="J4" s="124"/>
      <c r="K4" s="124"/>
      <c r="L4" s="124"/>
      <c r="M4" s="12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42898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26">
        <f>C3</f>
        <v>42898</v>
      </c>
      <c r="C7" s="156" t="s">
        <v>46</v>
      </c>
      <c r="D7" s="156" t="s">
        <v>46</v>
      </c>
      <c r="E7" s="131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26"/>
      <c r="C8" s="157"/>
      <c r="D8" s="157"/>
      <c r="E8" s="132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27"/>
      <c r="C9" s="158"/>
      <c r="D9" s="158"/>
      <c r="E9" s="133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42899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6">
        <f>B7+1</f>
        <v>42899</v>
      </c>
      <c r="C12" s="128" t="s">
        <v>47</v>
      </c>
      <c r="D12" s="128" t="s">
        <v>47</v>
      </c>
      <c r="E12" s="13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6"/>
      <c r="C13" s="129"/>
      <c r="D13" s="129"/>
      <c r="E13" s="13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7"/>
      <c r="C14" s="130"/>
      <c r="D14" s="130"/>
      <c r="E14" s="13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42900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6">
        <f>B12+1</f>
        <v>42900</v>
      </c>
      <c r="C17" s="128" t="s">
        <v>48</v>
      </c>
      <c r="D17" s="128" t="s">
        <v>48</v>
      </c>
      <c r="E17" s="131"/>
      <c r="F17" s="34"/>
      <c r="G17" s="40"/>
    </row>
    <row r="18" spans="1:7" ht="20.100000000000001" customHeight="1" x14ac:dyDescent="0.2">
      <c r="A18" s="2"/>
      <c r="B18" s="126"/>
      <c r="C18" s="129"/>
      <c r="D18" s="129"/>
      <c r="E18" s="132"/>
      <c r="F18" s="34"/>
      <c r="G18" s="40"/>
    </row>
    <row r="19" spans="1:7" ht="20.100000000000001" customHeight="1" x14ac:dyDescent="0.2">
      <c r="A19" s="2"/>
      <c r="B19" s="127"/>
      <c r="C19" s="130"/>
      <c r="D19" s="130"/>
      <c r="E19" s="13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42901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6">
        <f>B17+1</f>
        <v>42901</v>
      </c>
      <c r="C22" s="128" t="s">
        <v>49</v>
      </c>
      <c r="D22" s="128" t="s">
        <v>49</v>
      </c>
      <c r="E22" s="131"/>
      <c r="F22" s="34"/>
    </row>
    <row r="23" spans="1:7" ht="20.100000000000001" customHeight="1" x14ac:dyDescent="0.2">
      <c r="A23" s="2"/>
      <c r="B23" s="126"/>
      <c r="C23" s="129"/>
      <c r="D23" s="129"/>
      <c r="E23" s="132"/>
      <c r="F23" s="34"/>
    </row>
    <row r="24" spans="1:7" ht="20.100000000000001" customHeight="1" x14ac:dyDescent="0.2">
      <c r="A24" s="2"/>
      <c r="B24" s="127"/>
      <c r="C24" s="130"/>
      <c r="D24" s="130"/>
      <c r="E24" s="13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42902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6">
        <f>B22+1</f>
        <v>42902</v>
      </c>
      <c r="C27" s="128" t="s">
        <v>49</v>
      </c>
      <c r="D27" s="128" t="s">
        <v>49</v>
      </c>
      <c r="E27" s="131"/>
      <c r="F27" s="34"/>
    </row>
    <row r="28" spans="1:7" ht="20.100000000000001" customHeight="1" x14ac:dyDescent="0.2">
      <c r="A28" s="2"/>
      <c r="B28" s="126"/>
      <c r="C28" s="129"/>
      <c r="D28" s="129"/>
      <c r="E28" s="132"/>
      <c r="F28" s="34"/>
    </row>
    <row r="29" spans="1:7" ht="20.100000000000001" customHeight="1" x14ac:dyDescent="0.2">
      <c r="A29" s="2"/>
      <c r="B29" s="127"/>
      <c r="C29" s="130"/>
      <c r="D29" s="130"/>
      <c r="E29" s="13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42903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26">
        <f>B27+1</f>
        <v>42903</v>
      </c>
      <c r="C32" s="128"/>
      <c r="D32" s="128"/>
      <c r="E32" s="128"/>
      <c r="F32" s="34"/>
    </row>
    <row r="33" spans="1:6" ht="20.100000000000001" customHeight="1" x14ac:dyDescent="0.2">
      <c r="A33" s="2"/>
      <c r="B33" s="126"/>
      <c r="C33" s="129"/>
      <c r="D33" s="129"/>
      <c r="E33" s="129"/>
      <c r="F33" s="34"/>
    </row>
    <row r="34" spans="1:6" ht="20.100000000000001" customHeight="1" x14ac:dyDescent="0.2">
      <c r="A34" s="2"/>
      <c r="B34" s="127"/>
      <c r="C34" s="130"/>
      <c r="D34" s="130"/>
      <c r="E34" s="13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42904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6">
        <f>B32+1</f>
        <v>42904</v>
      </c>
      <c r="C37" s="128"/>
      <c r="D37" s="128"/>
      <c r="E37" s="128"/>
      <c r="F37" s="34"/>
    </row>
    <row r="38" spans="1:6" ht="20.100000000000001" customHeight="1" x14ac:dyDescent="0.2">
      <c r="A38" s="2"/>
      <c r="B38" s="126"/>
      <c r="C38" s="129"/>
      <c r="D38" s="129"/>
      <c r="E38" s="129"/>
      <c r="F38" s="34"/>
    </row>
    <row r="39" spans="1:6" ht="20.100000000000001" customHeight="1" x14ac:dyDescent="0.2">
      <c r="A39" s="2"/>
      <c r="B39" s="127"/>
      <c r="C39" s="130"/>
      <c r="D39" s="130"/>
      <c r="E39" s="13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42905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42905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6">
        <f>B37+1</f>
        <v>42905</v>
      </c>
      <c r="C44" s="128" t="s">
        <v>50</v>
      </c>
      <c r="D44" s="128" t="s">
        <v>50</v>
      </c>
      <c r="E44" s="131"/>
      <c r="F44" s="34"/>
    </row>
    <row r="45" spans="1:6" ht="20.100000000000001" customHeight="1" x14ac:dyDescent="0.2">
      <c r="A45" s="2"/>
      <c r="B45" s="126"/>
      <c r="C45" s="129"/>
      <c r="D45" s="129"/>
      <c r="E45" s="132"/>
      <c r="F45" s="34"/>
    </row>
    <row r="46" spans="1:6" ht="20.100000000000001" customHeight="1" x14ac:dyDescent="0.2">
      <c r="A46" s="2"/>
      <c r="B46" s="127"/>
      <c r="C46" s="130"/>
      <c r="D46" s="130"/>
      <c r="E46" s="13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42906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6">
        <f>B44+1</f>
        <v>42906</v>
      </c>
      <c r="C49" s="128" t="s">
        <v>50</v>
      </c>
      <c r="D49" s="128" t="s">
        <v>50</v>
      </c>
      <c r="E49" s="131"/>
      <c r="F49" s="34"/>
    </row>
    <row r="50" spans="1:6" ht="20.100000000000001" customHeight="1" x14ac:dyDescent="0.2">
      <c r="A50" s="2"/>
      <c r="B50" s="126"/>
      <c r="C50" s="129"/>
      <c r="D50" s="129"/>
      <c r="E50" s="132"/>
      <c r="F50" s="34"/>
    </row>
    <row r="51" spans="1:6" ht="20.100000000000001" customHeight="1" x14ac:dyDescent="0.2">
      <c r="A51" s="2"/>
      <c r="B51" s="127"/>
      <c r="C51" s="130"/>
      <c r="D51" s="130"/>
      <c r="E51" s="13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42907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6">
        <f>B49+1</f>
        <v>42907</v>
      </c>
      <c r="C54" s="128" t="s">
        <v>51</v>
      </c>
      <c r="D54" s="128" t="s">
        <v>51</v>
      </c>
      <c r="E54" s="131"/>
      <c r="F54" s="34"/>
    </row>
    <row r="55" spans="1:6" ht="20.100000000000001" customHeight="1" x14ac:dyDescent="0.2">
      <c r="A55" s="2"/>
      <c r="B55" s="126"/>
      <c r="C55" s="129"/>
      <c r="D55" s="129"/>
      <c r="E55" s="132"/>
      <c r="F55" s="34"/>
    </row>
    <row r="56" spans="1:6" ht="20.100000000000001" customHeight="1" x14ac:dyDescent="0.2">
      <c r="A56" s="2"/>
      <c r="B56" s="127"/>
      <c r="C56" s="130"/>
      <c r="D56" s="130"/>
      <c r="E56" s="13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42908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6">
        <f>B54+1</f>
        <v>42908</v>
      </c>
      <c r="C59" s="128" t="s">
        <v>51</v>
      </c>
      <c r="D59" s="128" t="s">
        <v>51</v>
      </c>
      <c r="E59" s="131"/>
      <c r="F59" s="34"/>
    </row>
    <row r="60" spans="1:6" ht="20.100000000000001" customHeight="1" x14ac:dyDescent="0.2">
      <c r="A60" s="2"/>
      <c r="B60" s="126"/>
      <c r="C60" s="129"/>
      <c r="D60" s="129"/>
      <c r="E60" s="132"/>
      <c r="F60" s="34"/>
    </row>
    <row r="61" spans="1:6" ht="20.100000000000001" customHeight="1" x14ac:dyDescent="0.2">
      <c r="A61" s="2"/>
      <c r="B61" s="127"/>
      <c r="C61" s="130"/>
      <c r="D61" s="130"/>
      <c r="E61" s="13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42909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6">
        <f>B59+1</f>
        <v>42909</v>
      </c>
      <c r="C64" s="128" t="s">
        <v>51</v>
      </c>
      <c r="D64" s="128" t="s">
        <v>51</v>
      </c>
      <c r="E64" s="131"/>
      <c r="F64" s="34"/>
    </row>
    <row r="65" spans="1:6" ht="20.100000000000001" customHeight="1" x14ac:dyDescent="0.2">
      <c r="A65" s="2"/>
      <c r="B65" s="126"/>
      <c r="C65" s="129"/>
      <c r="D65" s="129"/>
      <c r="E65" s="132"/>
      <c r="F65" s="34"/>
    </row>
    <row r="66" spans="1:6" ht="20.100000000000001" customHeight="1" x14ac:dyDescent="0.2">
      <c r="A66" s="2"/>
      <c r="B66" s="127"/>
      <c r="C66" s="130"/>
      <c r="D66" s="130"/>
      <c r="E66" s="13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42910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6">
        <f>B64+1</f>
        <v>42910</v>
      </c>
      <c r="C69" s="128"/>
      <c r="D69" s="134"/>
      <c r="E69" s="131"/>
      <c r="F69" s="34"/>
    </row>
    <row r="70" spans="1:6" ht="20.100000000000001" customHeight="1" x14ac:dyDescent="0.2">
      <c r="A70" s="2"/>
      <c r="B70" s="126"/>
      <c r="C70" s="129"/>
      <c r="D70" s="135"/>
      <c r="E70" s="132"/>
      <c r="F70" s="34"/>
    </row>
    <row r="71" spans="1:6" ht="20.100000000000001" customHeight="1" x14ac:dyDescent="0.2">
      <c r="A71" s="2"/>
      <c r="B71" s="127"/>
      <c r="C71" s="130"/>
      <c r="D71" s="136"/>
      <c r="E71" s="13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42911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6">
        <f>B69+1</f>
        <v>42911</v>
      </c>
      <c r="C74" s="128"/>
      <c r="D74" s="134"/>
      <c r="E74" s="131"/>
      <c r="F74" s="34"/>
    </row>
    <row r="75" spans="1:6" ht="20.100000000000001" customHeight="1" x14ac:dyDescent="0.2">
      <c r="A75" s="2"/>
      <c r="B75" s="126"/>
      <c r="C75" s="129"/>
      <c r="D75" s="135"/>
      <c r="E75" s="132"/>
      <c r="F75" s="34"/>
    </row>
    <row r="76" spans="1:6" ht="20.100000000000001" customHeight="1" x14ac:dyDescent="0.2">
      <c r="A76" s="2"/>
      <c r="B76" s="127"/>
      <c r="C76" s="130"/>
      <c r="D76" s="136"/>
      <c r="E76" s="133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4"/>
      <c r="G1" s="6" t="s">
        <v>1</v>
      </c>
      <c r="H1" s="7"/>
      <c r="I1" s="12"/>
      <c r="J1" s="48"/>
      <c r="K1" s="48"/>
      <c r="L1" s="119"/>
      <c r="M1" s="119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49">
        <v>6</v>
      </c>
      <c r="J3" s="50"/>
      <c r="K3" s="17" t="s">
        <v>7</v>
      </c>
      <c r="L3" s="121">
        <v>2017</v>
      </c>
      <c r="M3" s="12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3">
        <f>DATE(L3,I3,1)</f>
        <v>42887</v>
      </c>
      <c r="H4" s="124"/>
      <c r="I4" s="124"/>
      <c r="J4" s="124"/>
      <c r="K4" s="124"/>
      <c r="L4" s="124"/>
      <c r="M4" s="12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42884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126">
        <f>C3</f>
        <v>42884</v>
      </c>
      <c r="C7" s="156" t="s">
        <v>52</v>
      </c>
      <c r="D7" s="134" t="s">
        <v>52</v>
      </c>
      <c r="E7" s="131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126"/>
      <c r="C8" s="157"/>
      <c r="D8" s="135"/>
      <c r="E8" s="132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127"/>
      <c r="C9" s="158"/>
      <c r="D9" s="136"/>
      <c r="E9" s="133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42885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6">
        <f>B7+1</f>
        <v>42885</v>
      </c>
      <c r="C12" s="128" t="s">
        <v>52</v>
      </c>
      <c r="D12" s="134" t="s">
        <v>52</v>
      </c>
      <c r="E12" s="13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6"/>
      <c r="C13" s="129"/>
      <c r="D13" s="135"/>
      <c r="E13" s="13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7"/>
      <c r="C14" s="130"/>
      <c r="D14" s="136"/>
      <c r="E14" s="13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42886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6">
        <f>B12+1</f>
        <v>42886</v>
      </c>
      <c r="C17" s="128" t="s">
        <v>53</v>
      </c>
      <c r="D17" s="134" t="s">
        <v>53</v>
      </c>
      <c r="E17" s="131"/>
      <c r="F17" s="34"/>
      <c r="G17" s="40"/>
    </row>
    <row r="18" spans="1:7" ht="20.100000000000001" customHeight="1" x14ac:dyDescent="0.2">
      <c r="A18" s="2"/>
      <c r="B18" s="126"/>
      <c r="C18" s="129"/>
      <c r="D18" s="135"/>
      <c r="E18" s="132"/>
      <c r="F18" s="34"/>
      <c r="G18" s="40"/>
    </row>
    <row r="19" spans="1:7" ht="20.100000000000001" customHeight="1" x14ac:dyDescent="0.2">
      <c r="A19" s="2"/>
      <c r="B19" s="127"/>
      <c r="C19" s="130"/>
      <c r="D19" s="136"/>
      <c r="E19" s="13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42887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6">
        <f>B17+1</f>
        <v>42887</v>
      </c>
      <c r="C22" s="128" t="s">
        <v>53</v>
      </c>
      <c r="D22" s="134" t="s">
        <v>53</v>
      </c>
      <c r="E22" s="131"/>
      <c r="F22" s="34"/>
    </row>
    <row r="23" spans="1:7" ht="20.100000000000001" customHeight="1" x14ac:dyDescent="0.2">
      <c r="A23" s="2"/>
      <c r="B23" s="126"/>
      <c r="C23" s="129"/>
      <c r="D23" s="135"/>
      <c r="E23" s="132"/>
      <c r="F23" s="34"/>
    </row>
    <row r="24" spans="1:7" ht="20.100000000000001" customHeight="1" x14ac:dyDescent="0.2">
      <c r="A24" s="2"/>
      <c r="B24" s="127"/>
      <c r="C24" s="130"/>
      <c r="D24" s="136"/>
      <c r="E24" s="13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42888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6">
        <f>B22+1</f>
        <v>42888</v>
      </c>
      <c r="C27" s="128" t="s">
        <v>50</v>
      </c>
      <c r="D27" s="134" t="s">
        <v>50</v>
      </c>
      <c r="E27" s="131"/>
      <c r="F27" s="34"/>
    </row>
    <row r="28" spans="1:7" ht="20.100000000000001" customHeight="1" x14ac:dyDescent="0.2">
      <c r="A28" s="2"/>
      <c r="B28" s="126"/>
      <c r="C28" s="129"/>
      <c r="D28" s="135"/>
      <c r="E28" s="132"/>
      <c r="F28" s="34"/>
    </row>
    <row r="29" spans="1:7" ht="20.100000000000001" customHeight="1" x14ac:dyDescent="0.2">
      <c r="A29" s="2"/>
      <c r="B29" s="127"/>
      <c r="C29" s="130"/>
      <c r="D29" s="136"/>
      <c r="E29" s="13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42889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126">
        <f>B27+1</f>
        <v>42889</v>
      </c>
      <c r="C32" s="128"/>
      <c r="D32" s="134"/>
      <c r="E32" s="131"/>
      <c r="F32" s="34"/>
    </row>
    <row r="33" spans="1:6" ht="20.100000000000001" customHeight="1" x14ac:dyDescent="0.2">
      <c r="A33" s="2"/>
      <c r="B33" s="126"/>
      <c r="C33" s="129"/>
      <c r="D33" s="135"/>
      <c r="E33" s="132"/>
      <c r="F33" s="34"/>
    </row>
    <row r="34" spans="1:6" ht="20.100000000000001" customHeight="1" x14ac:dyDescent="0.2">
      <c r="A34" s="2"/>
      <c r="B34" s="127"/>
      <c r="C34" s="130"/>
      <c r="D34" s="136"/>
      <c r="E34" s="13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42890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6">
        <f>B32+1</f>
        <v>42890</v>
      </c>
      <c r="C37" s="128"/>
      <c r="D37" s="134"/>
      <c r="E37" s="131"/>
      <c r="F37" s="34"/>
    </row>
    <row r="38" spans="1:6" ht="20.100000000000001" customHeight="1" x14ac:dyDescent="0.2">
      <c r="A38" s="2"/>
      <c r="B38" s="126"/>
      <c r="C38" s="129"/>
      <c r="D38" s="135"/>
      <c r="E38" s="132"/>
      <c r="F38" s="34"/>
    </row>
    <row r="39" spans="1:6" ht="20.100000000000001" customHeight="1" x14ac:dyDescent="0.2">
      <c r="A39" s="2"/>
      <c r="B39" s="127"/>
      <c r="C39" s="130"/>
      <c r="D39" s="136"/>
      <c r="E39" s="13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42891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42891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26">
        <f>B37+1</f>
        <v>42891</v>
      </c>
      <c r="C44" s="128" t="s">
        <v>54</v>
      </c>
      <c r="D44" s="134" t="s">
        <v>54</v>
      </c>
      <c r="E44" s="131"/>
      <c r="F44" s="34"/>
    </row>
    <row r="45" spans="1:6" ht="20.100000000000001" customHeight="1" x14ac:dyDescent="0.2">
      <c r="A45" s="2"/>
      <c r="B45" s="126"/>
      <c r="C45" s="129"/>
      <c r="D45" s="135"/>
      <c r="E45" s="132"/>
      <c r="F45" s="34"/>
    </row>
    <row r="46" spans="1:6" ht="20.100000000000001" customHeight="1" x14ac:dyDescent="0.2">
      <c r="A46" s="2"/>
      <c r="B46" s="127"/>
      <c r="C46" s="130"/>
      <c r="D46" s="136"/>
      <c r="E46" s="13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42892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26">
        <f>B44+1</f>
        <v>42892</v>
      </c>
      <c r="C49" s="128" t="s">
        <v>54</v>
      </c>
      <c r="D49" s="134" t="s">
        <v>54</v>
      </c>
      <c r="E49" s="131"/>
      <c r="F49" s="34"/>
    </row>
    <row r="50" spans="1:6" ht="20.100000000000001" customHeight="1" x14ac:dyDescent="0.2">
      <c r="A50" s="2"/>
      <c r="B50" s="126"/>
      <c r="C50" s="129"/>
      <c r="D50" s="135"/>
      <c r="E50" s="132"/>
      <c r="F50" s="34"/>
    </row>
    <row r="51" spans="1:6" ht="20.100000000000001" customHeight="1" x14ac:dyDescent="0.2">
      <c r="A51" s="2"/>
      <c r="B51" s="127"/>
      <c r="C51" s="130"/>
      <c r="D51" s="136"/>
      <c r="E51" s="13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42893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6">
        <f>B49+1</f>
        <v>42893</v>
      </c>
      <c r="C54" s="128" t="s">
        <v>55</v>
      </c>
      <c r="D54" s="134" t="s">
        <v>55</v>
      </c>
      <c r="E54" s="131"/>
      <c r="F54" s="34"/>
    </row>
    <row r="55" spans="1:6" ht="20.100000000000001" customHeight="1" x14ac:dyDescent="0.2">
      <c r="A55" s="2"/>
      <c r="B55" s="126"/>
      <c r="C55" s="129"/>
      <c r="D55" s="135"/>
      <c r="E55" s="132"/>
      <c r="F55" s="34"/>
    </row>
    <row r="56" spans="1:6" ht="20.100000000000001" customHeight="1" x14ac:dyDescent="0.2">
      <c r="A56" s="2"/>
      <c r="B56" s="127"/>
      <c r="C56" s="130"/>
      <c r="D56" s="136"/>
      <c r="E56" s="13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42894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6">
        <f>B54+1</f>
        <v>42894</v>
      </c>
      <c r="C59" s="128" t="s">
        <v>56</v>
      </c>
      <c r="D59" s="134" t="s">
        <v>56</v>
      </c>
      <c r="E59" s="131"/>
      <c r="F59" s="34"/>
    </row>
    <row r="60" spans="1:6" ht="20.100000000000001" customHeight="1" x14ac:dyDescent="0.2">
      <c r="A60" s="2"/>
      <c r="B60" s="126"/>
      <c r="C60" s="129"/>
      <c r="D60" s="135"/>
      <c r="E60" s="132"/>
      <c r="F60" s="34"/>
    </row>
    <row r="61" spans="1:6" ht="20.100000000000001" customHeight="1" x14ac:dyDescent="0.2">
      <c r="A61" s="2"/>
      <c r="B61" s="127"/>
      <c r="C61" s="130"/>
      <c r="D61" s="136"/>
      <c r="E61" s="13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42895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6">
        <f>B59+1</f>
        <v>42895</v>
      </c>
      <c r="C64" s="128" t="s">
        <v>57</v>
      </c>
      <c r="D64" s="134" t="s">
        <v>58</v>
      </c>
      <c r="E64" s="131"/>
      <c r="F64" s="34"/>
    </row>
    <row r="65" spans="1:6" ht="20.100000000000001" customHeight="1" x14ac:dyDescent="0.2">
      <c r="A65" s="2"/>
      <c r="B65" s="126"/>
      <c r="C65" s="129"/>
      <c r="D65" s="135"/>
      <c r="E65" s="132"/>
      <c r="F65" s="34"/>
    </row>
    <row r="66" spans="1:6" ht="20.100000000000001" customHeight="1" x14ac:dyDescent="0.2">
      <c r="A66" s="2"/>
      <c r="B66" s="127"/>
      <c r="C66" s="130"/>
      <c r="D66" s="136"/>
      <c r="E66" s="13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42896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6">
        <f>B64+1</f>
        <v>42896</v>
      </c>
      <c r="C69" s="128"/>
      <c r="D69" s="134"/>
      <c r="E69" s="131"/>
      <c r="F69" s="34"/>
    </row>
    <row r="70" spans="1:6" ht="20.100000000000001" customHeight="1" x14ac:dyDescent="0.2">
      <c r="A70" s="2"/>
      <c r="B70" s="126"/>
      <c r="C70" s="129"/>
      <c r="D70" s="135"/>
      <c r="E70" s="132"/>
      <c r="F70" s="34"/>
    </row>
    <row r="71" spans="1:6" ht="20.100000000000001" customHeight="1" x14ac:dyDescent="0.2">
      <c r="A71" s="2"/>
      <c r="B71" s="127"/>
      <c r="C71" s="130"/>
      <c r="D71" s="136"/>
      <c r="E71" s="13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42897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6">
        <f>B69+1</f>
        <v>42897</v>
      </c>
      <c r="C74" s="128"/>
      <c r="D74" s="134"/>
      <c r="E74" s="131"/>
      <c r="F74" s="34"/>
    </row>
    <row r="75" spans="1:6" ht="20.100000000000001" customHeight="1" x14ac:dyDescent="0.2">
      <c r="A75" s="2"/>
      <c r="B75" s="126"/>
      <c r="C75" s="129"/>
      <c r="D75" s="135"/>
      <c r="E75" s="132"/>
      <c r="F75" s="34"/>
    </row>
    <row r="76" spans="1:6" ht="20.100000000000001" customHeight="1" x14ac:dyDescent="0.2">
      <c r="A76" s="2"/>
      <c r="B76" s="127"/>
      <c r="C76" s="130"/>
      <c r="D76" s="136"/>
      <c r="E76" s="133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ColWidth="9" defaultRowHeight="13.5" x14ac:dyDescent="0.15"/>
  <sheetData>
    <row r="1" spans="1:1" x14ac:dyDescent="0.15">
      <c r="A1" s="54" t="s">
        <v>17</v>
      </c>
    </row>
    <row r="2" spans="1:1" x14ac:dyDescent="0.15">
      <c r="A2" s="54" t="s">
        <v>27</v>
      </c>
    </row>
    <row r="3" spans="1:1" x14ac:dyDescent="0.15">
      <c r="A3" s="54" t="s">
        <v>26</v>
      </c>
    </row>
  </sheetData>
  <phoneticPr fontId="20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5"/>
      <c r="G1" s="6" t="s">
        <v>1</v>
      </c>
      <c r="H1" s="7"/>
      <c r="I1" s="12"/>
      <c r="J1" s="48"/>
      <c r="K1" s="48"/>
      <c r="L1" s="119"/>
      <c r="M1" s="119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9">
        <v>3</v>
      </c>
      <c r="J3" s="50"/>
      <c r="K3" s="17" t="s">
        <v>7</v>
      </c>
      <c r="L3" s="121">
        <v>2017</v>
      </c>
      <c r="M3" s="12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3">
        <f>DATE(L3,I3,1)</f>
        <v>42795</v>
      </c>
      <c r="H4" s="124"/>
      <c r="I4" s="124"/>
      <c r="J4" s="124"/>
      <c r="K4" s="124"/>
      <c r="L4" s="124"/>
      <c r="M4" s="12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42814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>
        <f>IF(I6="",IF(WEEKDAY(G4,1)=MOD(1+2,7)+1,G4,""),I6+1)</f>
        <v>42795</v>
      </c>
      <c r="K6" s="26">
        <f>IF(J6="",IF(WEEKDAY(G4,1)=MOD(1+3,7)+1,G4,""),J6+1)</f>
        <v>42796</v>
      </c>
      <c r="L6" s="26">
        <f>IF(K6="",IF(WEEKDAY(G4,1)=MOD(1+4,7)+1,G4,""),K6+1)</f>
        <v>42797</v>
      </c>
      <c r="M6" s="26">
        <f>IF(L6="",IF(WEEKDAY(G4,1)=MOD(1+5,7)+1,G4,""),L6+1)</f>
        <v>42798</v>
      </c>
      <c r="N6" s="16"/>
      <c r="O6" s="16"/>
    </row>
    <row r="7" spans="1:15" ht="20.100000000000001" customHeight="1" x14ac:dyDescent="0.2">
      <c r="A7" s="2"/>
      <c r="B7" s="159">
        <f>E2</f>
        <v>42814</v>
      </c>
      <c r="C7" s="27"/>
      <c r="D7" s="53"/>
      <c r="E7" s="41"/>
      <c r="G7" s="26">
        <f>IF(M6="","",IF(MONTH(M6+1)&lt;&gt;MONTH(M6),"",M6+1))</f>
        <v>42799</v>
      </c>
      <c r="H7" s="26">
        <f t="shared" ref="H7:J7" si="0">IF(G7="","",IF(MONTH(G7+1)&lt;&gt;MONTH(G7),"",G7+1))</f>
        <v>42800</v>
      </c>
      <c r="I7" s="26">
        <f t="shared" si="0"/>
        <v>42801</v>
      </c>
      <c r="J7" s="26">
        <f t="shared" si="0"/>
        <v>42802</v>
      </c>
      <c r="K7" s="26">
        <f t="shared" ref="K7:M7" si="1">IF(J7="","",IF(MONTH(J7+1)&lt;&gt;MONTH(J7),"",J7+1))</f>
        <v>42803</v>
      </c>
      <c r="L7" s="26">
        <f t="shared" si="1"/>
        <v>42804</v>
      </c>
      <c r="M7" s="26">
        <f t="shared" si="1"/>
        <v>42805</v>
      </c>
      <c r="N7" s="16"/>
      <c r="O7" s="16"/>
    </row>
    <row r="8" spans="1:15" ht="20.100000000000001" customHeight="1" x14ac:dyDescent="0.2">
      <c r="A8" s="2"/>
      <c r="B8" s="159"/>
      <c r="C8" s="27"/>
      <c r="D8" s="27"/>
      <c r="E8" s="41"/>
      <c r="G8" s="26">
        <f t="shared" ref="G8:G11" si="2">IF(M7="","",IF(MONTH(M7+1)&lt;&gt;MONTH(M7),"",M7+1))</f>
        <v>42806</v>
      </c>
      <c r="H8" s="26">
        <f t="shared" ref="H8:M11" si="3">IF(G8="","",IF(MONTH(G8+1)&lt;&gt;MONTH(G8),"",G8+1))</f>
        <v>42807</v>
      </c>
      <c r="I8" s="26">
        <f t="shared" si="3"/>
        <v>42808</v>
      </c>
      <c r="J8" s="26">
        <f t="shared" si="3"/>
        <v>42809</v>
      </c>
      <c r="K8" s="26">
        <f t="shared" si="3"/>
        <v>42810</v>
      </c>
      <c r="L8" s="26">
        <f t="shared" si="3"/>
        <v>42811</v>
      </c>
      <c r="M8" s="26">
        <f t="shared" si="3"/>
        <v>42812</v>
      </c>
      <c r="N8" s="16"/>
      <c r="O8" s="16"/>
    </row>
    <row r="9" spans="1:15" s="2" customFormat="1" ht="20.100000000000001" customHeight="1" x14ac:dyDescent="0.2">
      <c r="B9" s="160"/>
      <c r="C9" s="29"/>
      <c r="D9" s="30"/>
      <c r="E9" s="31"/>
      <c r="F9" s="3"/>
      <c r="G9" s="26">
        <f t="shared" si="2"/>
        <v>42813</v>
      </c>
      <c r="H9" s="26">
        <f t="shared" si="3"/>
        <v>42814</v>
      </c>
      <c r="I9" s="26">
        <f t="shared" si="3"/>
        <v>42815</v>
      </c>
      <c r="J9" s="26">
        <f t="shared" si="3"/>
        <v>42816</v>
      </c>
      <c r="K9" s="26">
        <f t="shared" si="3"/>
        <v>42817</v>
      </c>
      <c r="L9" s="26">
        <f t="shared" si="3"/>
        <v>42818</v>
      </c>
      <c r="M9" s="26">
        <f t="shared" si="3"/>
        <v>42819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42820</v>
      </c>
      <c r="H10" s="26">
        <f t="shared" si="3"/>
        <v>42821</v>
      </c>
      <c r="I10" s="26">
        <f t="shared" si="3"/>
        <v>42822</v>
      </c>
      <c r="J10" s="26">
        <f t="shared" si="3"/>
        <v>42823</v>
      </c>
      <c r="K10" s="26">
        <f t="shared" si="3"/>
        <v>42824</v>
      </c>
      <c r="L10" s="26">
        <f t="shared" si="3"/>
        <v>42825</v>
      </c>
      <c r="M10" s="26" t="str">
        <f t="shared" si="3"/>
        <v/>
      </c>
      <c r="N10" s="16"/>
      <c r="O10" s="16"/>
    </row>
    <row r="11" spans="1:15" s="2" customFormat="1" ht="20.100000000000001" customHeight="1" x14ac:dyDescent="0.2">
      <c r="B11" s="21">
        <f>B12</f>
        <v>42815</v>
      </c>
      <c r="C11" s="22"/>
      <c r="D11" s="23"/>
      <c r="E11" s="24"/>
      <c r="G11" s="26" t="str">
        <f t="shared" si="2"/>
        <v/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59">
        <f>B7+1</f>
        <v>42815</v>
      </c>
      <c r="C12" s="27"/>
      <c r="D12" s="27"/>
      <c r="E12" s="41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59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60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42816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59">
        <f>B12+1</f>
        <v>42816</v>
      </c>
      <c r="C17" s="27"/>
      <c r="D17" s="27"/>
      <c r="E17" s="41"/>
      <c r="G17" s="40"/>
    </row>
    <row r="18" spans="1:7" ht="20.100000000000001" customHeight="1" x14ac:dyDescent="0.2">
      <c r="A18" s="2"/>
      <c r="B18" s="159"/>
      <c r="C18" s="42"/>
      <c r="D18" s="43"/>
      <c r="E18" s="44"/>
      <c r="G18" s="40"/>
    </row>
    <row r="19" spans="1:7" ht="20.100000000000001" customHeight="1" x14ac:dyDescent="0.2">
      <c r="A19" s="2"/>
      <c r="B19" s="160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42817</v>
      </c>
      <c r="C21" s="22"/>
      <c r="D21" s="23"/>
      <c r="E21" s="24"/>
    </row>
    <row r="22" spans="1:7" ht="20.100000000000001" customHeight="1" x14ac:dyDescent="0.2">
      <c r="A22" s="2"/>
      <c r="B22" s="159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159"/>
      <c r="C23" s="42"/>
      <c r="D23" s="43"/>
      <c r="E23" s="44"/>
    </row>
    <row r="24" spans="1:7" ht="20.100000000000001" customHeight="1" x14ac:dyDescent="0.2">
      <c r="A24" s="2"/>
      <c r="B24" s="160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42818</v>
      </c>
      <c r="C26" s="22"/>
      <c r="D26" s="23"/>
      <c r="E26" s="24"/>
    </row>
    <row r="27" spans="1:7" ht="20.100000000000001" customHeight="1" x14ac:dyDescent="0.2">
      <c r="A27" s="2"/>
      <c r="B27" s="159">
        <f>B22+1</f>
        <v>42818</v>
      </c>
      <c r="C27" s="27"/>
      <c r="D27" s="27"/>
      <c r="E27" s="44"/>
    </row>
    <row r="28" spans="1:7" ht="20.100000000000001" customHeight="1" x14ac:dyDescent="0.2">
      <c r="A28" s="2"/>
      <c r="B28" s="159"/>
      <c r="C28" s="42"/>
      <c r="D28" s="43"/>
      <c r="E28" s="44"/>
    </row>
    <row r="29" spans="1:7" ht="20.100000000000001" customHeight="1" x14ac:dyDescent="0.2">
      <c r="A29" s="2"/>
      <c r="B29" s="160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42819</v>
      </c>
      <c r="C31" s="22"/>
      <c r="D31" s="23"/>
      <c r="E31" s="24"/>
    </row>
    <row r="32" spans="1:7" ht="20.100000000000001" customHeight="1" x14ac:dyDescent="0.2">
      <c r="A32" s="2"/>
      <c r="B32" s="159">
        <f>B27+1</f>
        <v>42819</v>
      </c>
      <c r="C32" s="27"/>
      <c r="D32" s="43"/>
      <c r="E32" s="44"/>
    </row>
    <row r="33" spans="1:5" ht="20.100000000000001" customHeight="1" x14ac:dyDescent="0.2">
      <c r="A33" s="2"/>
      <c r="B33" s="159"/>
      <c r="C33" s="42"/>
      <c r="D33" s="43"/>
      <c r="E33" s="44"/>
    </row>
    <row r="34" spans="1:5" ht="20.100000000000001" customHeight="1" x14ac:dyDescent="0.2">
      <c r="A34" s="2"/>
      <c r="B34" s="160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42820</v>
      </c>
      <c r="C36" s="22"/>
      <c r="D36" s="23"/>
      <c r="E36" s="24"/>
    </row>
    <row r="37" spans="1:5" ht="20.100000000000001" customHeight="1" x14ac:dyDescent="0.2">
      <c r="A37" s="2"/>
      <c r="B37" s="159">
        <f>B32+1</f>
        <v>42820</v>
      </c>
      <c r="C37" s="42"/>
      <c r="D37" s="43"/>
      <c r="E37" s="44"/>
    </row>
    <row r="38" spans="1:5" ht="20.100000000000001" customHeight="1" x14ac:dyDescent="0.2">
      <c r="A38" s="2"/>
      <c r="B38" s="159"/>
      <c r="C38" s="42"/>
      <c r="D38" s="43"/>
      <c r="E38" s="44"/>
    </row>
    <row r="39" spans="1:5" ht="20.100000000000001" customHeight="1" x14ac:dyDescent="0.2">
      <c r="A39" s="2"/>
      <c r="B39" s="160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1">
        <f>B44</f>
        <v>42821</v>
      </c>
      <c r="C43" s="22"/>
      <c r="D43" s="23"/>
      <c r="E43" s="24"/>
    </row>
    <row r="44" spans="1:5" ht="20.100000000000001" customHeight="1" x14ac:dyDescent="0.2">
      <c r="A44" s="2"/>
      <c r="B44" s="159">
        <f>B37+1</f>
        <v>42821</v>
      </c>
      <c r="C44" s="27"/>
      <c r="D44" s="28"/>
      <c r="E44" s="44"/>
    </row>
    <row r="45" spans="1:5" ht="20.100000000000001" customHeight="1" x14ac:dyDescent="0.2">
      <c r="A45" s="2"/>
      <c r="B45" s="159"/>
      <c r="C45" s="27"/>
      <c r="D45" s="43"/>
      <c r="E45" s="44"/>
    </row>
    <row r="46" spans="1:5" ht="20.100000000000001" customHeight="1" x14ac:dyDescent="0.2">
      <c r="A46" s="2"/>
      <c r="B46" s="160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42822</v>
      </c>
      <c r="C48" s="22"/>
      <c r="D48" s="23"/>
      <c r="E48" s="24"/>
    </row>
    <row r="49" spans="1:5" ht="20.100000000000001" customHeight="1" x14ac:dyDescent="0.2">
      <c r="A49" s="2"/>
      <c r="B49" s="159">
        <f>B44+1</f>
        <v>42822</v>
      </c>
      <c r="C49" s="27"/>
      <c r="D49" s="28"/>
      <c r="E49" s="44"/>
    </row>
    <row r="50" spans="1:5" ht="20.100000000000001" customHeight="1" x14ac:dyDescent="0.2">
      <c r="A50" s="2"/>
      <c r="B50" s="159"/>
      <c r="C50" s="42"/>
      <c r="D50" s="43"/>
      <c r="E50" s="44"/>
    </row>
    <row r="51" spans="1:5" ht="20.100000000000001" customHeight="1" x14ac:dyDescent="0.2">
      <c r="A51" s="2"/>
      <c r="B51" s="160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42823</v>
      </c>
      <c r="C53" s="22"/>
      <c r="D53" s="23"/>
      <c r="E53" s="24"/>
    </row>
    <row r="54" spans="1:5" ht="20.100000000000001" customHeight="1" x14ac:dyDescent="0.2">
      <c r="A54" s="2"/>
      <c r="B54" s="159">
        <f>B49+1</f>
        <v>42823</v>
      </c>
      <c r="C54" s="27"/>
      <c r="D54" s="28"/>
      <c r="E54" s="44"/>
    </row>
    <row r="55" spans="1:5" ht="20.100000000000001" customHeight="1" x14ac:dyDescent="0.2">
      <c r="A55" s="2"/>
      <c r="B55" s="159"/>
      <c r="C55" s="42"/>
      <c r="D55" s="28"/>
      <c r="E55" s="44"/>
    </row>
    <row r="56" spans="1:5" ht="20.100000000000001" customHeight="1" x14ac:dyDescent="0.2">
      <c r="A56" s="2"/>
      <c r="B56" s="160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42824</v>
      </c>
      <c r="C58" s="22"/>
      <c r="D58" s="23"/>
      <c r="E58" s="24"/>
    </row>
    <row r="59" spans="1:5" ht="20.100000000000001" customHeight="1" x14ac:dyDescent="0.2">
      <c r="A59" s="2"/>
      <c r="B59" s="159">
        <f>B54+1</f>
        <v>42824</v>
      </c>
      <c r="C59" s="27"/>
      <c r="D59" s="28"/>
      <c r="E59" s="44"/>
    </row>
    <row r="60" spans="1:5" ht="20.100000000000001" customHeight="1" x14ac:dyDescent="0.2">
      <c r="A60" s="2"/>
      <c r="B60" s="159"/>
      <c r="C60" s="42"/>
      <c r="D60" s="47"/>
      <c r="E60" s="44"/>
    </row>
    <row r="61" spans="1:5" ht="20.100000000000001" customHeight="1" x14ac:dyDescent="0.2">
      <c r="A61" s="2"/>
      <c r="B61" s="160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42825</v>
      </c>
      <c r="C63" s="22"/>
      <c r="D63" s="23"/>
      <c r="E63" s="24"/>
    </row>
    <row r="64" spans="1:5" ht="20.100000000000001" customHeight="1" x14ac:dyDescent="0.2">
      <c r="A64" s="2"/>
      <c r="B64" s="159">
        <f>B59+1</f>
        <v>42825</v>
      </c>
      <c r="C64" s="27"/>
      <c r="D64" s="27"/>
      <c r="E64" s="44"/>
    </row>
    <row r="65" spans="1:5" ht="20.100000000000001" customHeight="1" x14ac:dyDescent="0.2">
      <c r="A65" s="2"/>
      <c r="B65" s="159"/>
      <c r="C65" s="42"/>
      <c r="D65" s="43"/>
      <c r="E65" s="44"/>
    </row>
    <row r="66" spans="1:5" ht="20.100000000000001" customHeight="1" x14ac:dyDescent="0.2">
      <c r="A66" s="2"/>
      <c r="B66" s="160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42826</v>
      </c>
      <c r="C68" s="22"/>
      <c r="D68" s="23"/>
      <c r="E68" s="24"/>
    </row>
    <row r="69" spans="1:5" ht="20.100000000000001" customHeight="1" x14ac:dyDescent="0.2">
      <c r="A69" s="2"/>
      <c r="B69" s="159">
        <f>B64+1</f>
        <v>42826</v>
      </c>
      <c r="C69" s="27"/>
      <c r="D69" s="27"/>
      <c r="E69" s="44"/>
    </row>
    <row r="70" spans="1:5" ht="20.100000000000001" customHeight="1" x14ac:dyDescent="0.2">
      <c r="A70" s="2"/>
      <c r="B70" s="159"/>
      <c r="C70" s="42"/>
      <c r="D70" s="43"/>
      <c r="E70" s="44"/>
    </row>
    <row r="71" spans="1:5" ht="20.100000000000001" customHeight="1" x14ac:dyDescent="0.2">
      <c r="A71" s="2"/>
      <c r="B71" s="160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42827</v>
      </c>
      <c r="C73" s="22"/>
      <c r="D73" s="23"/>
      <c r="E73" s="24"/>
    </row>
    <row r="74" spans="1:5" ht="20.100000000000001" customHeight="1" x14ac:dyDescent="0.2">
      <c r="A74" s="2"/>
      <c r="B74" s="159">
        <f>B69+1</f>
        <v>42827</v>
      </c>
      <c r="C74" s="42"/>
      <c r="D74" s="43"/>
      <c r="E74" s="44"/>
    </row>
    <row r="75" spans="1:5" ht="20.100000000000001" customHeight="1" x14ac:dyDescent="0.2">
      <c r="A75" s="2"/>
      <c r="B75" s="159"/>
      <c r="C75" s="42"/>
      <c r="D75" s="43"/>
      <c r="E75" s="44"/>
    </row>
    <row r="76" spans="1:5" ht="20.100000000000001" customHeight="1" x14ac:dyDescent="0.2">
      <c r="A76" s="2"/>
      <c r="B76" s="160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5"/>
      <c r="G1" s="6" t="s">
        <v>1</v>
      </c>
      <c r="H1" s="7"/>
      <c r="I1" s="12"/>
      <c r="J1" s="48"/>
      <c r="K1" s="48"/>
      <c r="L1" s="119"/>
      <c r="M1" s="119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9">
        <v>4</v>
      </c>
      <c r="J3" s="50"/>
      <c r="K3" s="17" t="s">
        <v>7</v>
      </c>
      <c r="L3" s="121">
        <v>2017</v>
      </c>
      <c r="M3" s="12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3">
        <f>DATE(L3,I3,1)</f>
        <v>42826</v>
      </c>
      <c r="H4" s="124"/>
      <c r="I4" s="124"/>
      <c r="J4" s="124"/>
      <c r="K4" s="124"/>
      <c r="L4" s="124"/>
      <c r="M4" s="12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42828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59">
        <f>E2</f>
        <v>42828</v>
      </c>
      <c r="C7" s="27" t="s">
        <v>60</v>
      </c>
      <c r="D7" s="27" t="s">
        <v>60</v>
      </c>
      <c r="E7" s="41" t="s">
        <v>60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59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60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42829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59">
        <f>B7+1</f>
        <v>42829</v>
      </c>
      <c r="C12" s="27" t="s">
        <v>60</v>
      </c>
      <c r="D12" s="27" t="s">
        <v>60</v>
      </c>
      <c r="E12" s="41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59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60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42830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59">
        <f>B12+1</f>
        <v>42830</v>
      </c>
      <c r="C17" s="27" t="s">
        <v>61</v>
      </c>
      <c r="D17" s="27" t="s">
        <v>61</v>
      </c>
      <c r="E17" s="41" t="s">
        <v>61</v>
      </c>
      <c r="G17" s="40"/>
    </row>
    <row r="18" spans="1:7" ht="20.100000000000001" customHeight="1" x14ac:dyDescent="0.2">
      <c r="A18" s="2"/>
      <c r="B18" s="159"/>
      <c r="C18" s="42"/>
      <c r="D18" s="43"/>
      <c r="E18" s="44"/>
      <c r="G18" s="40"/>
    </row>
    <row r="19" spans="1:7" ht="20.100000000000001" customHeight="1" x14ac:dyDescent="0.2">
      <c r="A19" s="2"/>
      <c r="B19" s="160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42831</v>
      </c>
      <c r="C21" s="22"/>
      <c r="D21" s="23"/>
      <c r="E21" s="24"/>
    </row>
    <row r="22" spans="1:7" ht="20.100000000000001" customHeight="1" x14ac:dyDescent="0.2">
      <c r="A22" s="2"/>
      <c r="B22" s="159">
        <f>B17+1</f>
        <v>42831</v>
      </c>
      <c r="C22" s="27" t="s">
        <v>61</v>
      </c>
      <c r="D22" s="27" t="s">
        <v>61</v>
      </c>
      <c r="E22" s="41" t="s">
        <v>61</v>
      </c>
    </row>
    <row r="23" spans="1:7" ht="20.100000000000001" customHeight="1" x14ac:dyDescent="0.2">
      <c r="A23" s="2"/>
      <c r="B23" s="159"/>
      <c r="C23" s="42"/>
      <c r="D23" s="43"/>
      <c r="E23" s="44"/>
    </row>
    <row r="24" spans="1:7" ht="20.100000000000001" customHeight="1" x14ac:dyDescent="0.2">
      <c r="A24" s="2"/>
      <c r="B24" s="160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42832</v>
      </c>
      <c r="C26" s="22"/>
      <c r="D26" s="23"/>
      <c r="E26" s="24"/>
    </row>
    <row r="27" spans="1:7" ht="20.100000000000001" customHeight="1" x14ac:dyDescent="0.2">
      <c r="A27" s="2"/>
      <c r="B27" s="159">
        <f>B22+1</f>
        <v>42832</v>
      </c>
      <c r="C27" s="27" t="s">
        <v>62</v>
      </c>
      <c r="D27" s="27" t="s">
        <v>62</v>
      </c>
      <c r="E27" s="27" t="s">
        <v>62</v>
      </c>
    </row>
    <row r="28" spans="1:7" ht="20.100000000000001" customHeight="1" x14ac:dyDescent="0.2">
      <c r="A28" s="2"/>
      <c r="B28" s="159"/>
      <c r="C28" s="42"/>
      <c r="D28" s="43"/>
      <c r="E28" s="44"/>
    </row>
    <row r="29" spans="1:7" ht="20.100000000000001" customHeight="1" x14ac:dyDescent="0.2">
      <c r="A29" s="2"/>
      <c r="B29" s="160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42833</v>
      </c>
      <c r="C31" s="22"/>
      <c r="D31" s="23"/>
      <c r="E31" s="24"/>
    </row>
    <row r="32" spans="1:7" ht="20.100000000000001" customHeight="1" x14ac:dyDescent="0.2">
      <c r="A32" s="2"/>
      <c r="B32" s="159">
        <f>B27+1</f>
        <v>42833</v>
      </c>
      <c r="C32" s="27" t="s">
        <v>62</v>
      </c>
      <c r="D32" s="27" t="s">
        <v>62</v>
      </c>
      <c r="E32" s="27" t="s">
        <v>62</v>
      </c>
    </row>
    <row r="33" spans="1:5" ht="20.100000000000001" customHeight="1" x14ac:dyDescent="0.2">
      <c r="A33" s="2"/>
      <c r="B33" s="159"/>
      <c r="C33" s="42"/>
      <c r="D33" s="43"/>
      <c r="E33" s="44"/>
    </row>
    <row r="34" spans="1:5" ht="20.100000000000001" customHeight="1" x14ac:dyDescent="0.2">
      <c r="A34" s="2"/>
      <c r="B34" s="160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42834</v>
      </c>
      <c r="C36" s="22"/>
      <c r="D36" s="23"/>
      <c r="E36" s="24"/>
    </row>
    <row r="37" spans="1:5" ht="20.100000000000001" customHeight="1" x14ac:dyDescent="0.2">
      <c r="A37" s="2"/>
      <c r="B37" s="159">
        <f>B32+1</f>
        <v>42834</v>
      </c>
      <c r="C37" s="27" t="s">
        <v>62</v>
      </c>
      <c r="D37" s="27" t="s">
        <v>62</v>
      </c>
      <c r="E37" s="27" t="s">
        <v>62</v>
      </c>
    </row>
    <row r="38" spans="1:5" ht="20.100000000000001" customHeight="1" x14ac:dyDescent="0.2">
      <c r="A38" s="2"/>
      <c r="B38" s="159"/>
      <c r="C38" s="42"/>
      <c r="D38" s="43"/>
      <c r="E38" s="44"/>
    </row>
    <row r="39" spans="1:5" ht="20.100000000000001" customHeight="1" x14ac:dyDescent="0.2">
      <c r="A39" s="2"/>
      <c r="B39" s="160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1">
        <f>B44</f>
        <v>42835</v>
      </c>
      <c r="C43" s="22"/>
      <c r="D43" s="23"/>
      <c r="E43" s="24"/>
    </row>
    <row r="44" spans="1:5" ht="20.100000000000001" customHeight="1" x14ac:dyDescent="0.2">
      <c r="A44" s="2"/>
      <c r="B44" s="159">
        <f>B37+1</f>
        <v>42835</v>
      </c>
      <c r="C44" s="27" t="s">
        <v>63</v>
      </c>
      <c r="D44" s="27" t="s">
        <v>63</v>
      </c>
      <c r="E44" s="27" t="s">
        <v>63</v>
      </c>
    </row>
    <row r="45" spans="1:5" ht="20.100000000000001" customHeight="1" x14ac:dyDescent="0.2">
      <c r="A45" s="2"/>
      <c r="B45" s="159"/>
      <c r="C45" s="27"/>
      <c r="D45" s="43"/>
      <c r="E45" s="44"/>
    </row>
    <row r="46" spans="1:5" ht="20.100000000000001" customHeight="1" x14ac:dyDescent="0.2">
      <c r="A46" s="2"/>
      <c r="B46" s="160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42836</v>
      </c>
      <c r="C48" s="22"/>
      <c r="D48" s="23"/>
      <c r="E48" s="24"/>
    </row>
    <row r="49" spans="1:5" ht="20.100000000000001" customHeight="1" x14ac:dyDescent="0.2">
      <c r="A49" s="2"/>
      <c r="B49" s="159">
        <f>B44+1</f>
        <v>42836</v>
      </c>
      <c r="C49" s="27" t="s">
        <v>64</v>
      </c>
      <c r="D49" s="27" t="s">
        <v>64</v>
      </c>
      <c r="E49" s="41" t="s">
        <v>64</v>
      </c>
    </row>
    <row r="50" spans="1:5" ht="20.100000000000001" customHeight="1" x14ac:dyDescent="0.2">
      <c r="A50" s="2"/>
      <c r="B50" s="159"/>
      <c r="C50" s="27" t="s">
        <v>65</v>
      </c>
      <c r="D50" s="27" t="s">
        <v>65</v>
      </c>
      <c r="E50" s="27" t="s">
        <v>65</v>
      </c>
    </row>
    <row r="51" spans="1:5" ht="20.100000000000001" customHeight="1" x14ac:dyDescent="0.2">
      <c r="A51" s="2"/>
      <c r="B51" s="160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42837</v>
      </c>
      <c r="C53" s="22"/>
      <c r="D53" s="23"/>
      <c r="E53" s="24"/>
    </row>
    <row r="54" spans="1:5" ht="20.100000000000001" customHeight="1" x14ac:dyDescent="0.2">
      <c r="A54" s="2"/>
      <c r="B54" s="159">
        <f>B49+1</f>
        <v>42837</v>
      </c>
      <c r="C54" s="27" t="s">
        <v>64</v>
      </c>
      <c r="D54" s="27" t="s">
        <v>64</v>
      </c>
      <c r="E54" s="41" t="s">
        <v>64</v>
      </c>
    </row>
    <row r="55" spans="1:5" ht="20.100000000000001" customHeight="1" x14ac:dyDescent="0.2">
      <c r="A55" s="2"/>
      <c r="B55" s="159"/>
      <c r="C55" s="42"/>
      <c r="D55" s="28"/>
      <c r="E55" s="44"/>
    </row>
    <row r="56" spans="1:5" ht="20.100000000000001" customHeight="1" x14ac:dyDescent="0.2">
      <c r="A56" s="2"/>
      <c r="B56" s="160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42838</v>
      </c>
      <c r="C58" s="22"/>
      <c r="D58" s="23"/>
      <c r="E58" s="24"/>
    </row>
    <row r="59" spans="1:5" ht="20.100000000000001" customHeight="1" x14ac:dyDescent="0.2">
      <c r="A59" s="2"/>
      <c r="B59" s="159">
        <f>B54+1</f>
        <v>42838</v>
      </c>
      <c r="C59" s="27" t="s">
        <v>66</v>
      </c>
      <c r="D59" s="27" t="s">
        <v>66</v>
      </c>
      <c r="E59" s="41" t="s">
        <v>66</v>
      </c>
    </row>
    <row r="60" spans="1:5" ht="20.100000000000001" customHeight="1" x14ac:dyDescent="0.2">
      <c r="A60" s="2"/>
      <c r="B60" s="159"/>
      <c r="C60" s="42"/>
      <c r="D60" s="47"/>
      <c r="E60" s="44"/>
    </row>
    <row r="61" spans="1:5" ht="20.100000000000001" customHeight="1" x14ac:dyDescent="0.2">
      <c r="A61" s="2"/>
      <c r="B61" s="160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42839</v>
      </c>
      <c r="C63" s="22"/>
      <c r="D63" s="23"/>
      <c r="E63" s="24"/>
    </row>
    <row r="64" spans="1:5" ht="20.100000000000001" customHeight="1" x14ac:dyDescent="0.2">
      <c r="A64" s="2"/>
      <c r="B64" s="159">
        <f>B59+1</f>
        <v>42839</v>
      </c>
      <c r="C64" s="27" t="s">
        <v>66</v>
      </c>
      <c r="D64" s="27" t="s">
        <v>66</v>
      </c>
      <c r="E64" s="41" t="s">
        <v>66</v>
      </c>
    </row>
    <row r="65" spans="1:5" ht="20.100000000000001" customHeight="1" x14ac:dyDescent="0.2">
      <c r="A65" s="2"/>
      <c r="B65" s="159"/>
      <c r="C65" s="42"/>
      <c r="D65" s="43"/>
      <c r="E65" s="44"/>
    </row>
    <row r="66" spans="1:5" ht="20.100000000000001" customHeight="1" x14ac:dyDescent="0.2">
      <c r="A66" s="2"/>
      <c r="B66" s="160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42840</v>
      </c>
      <c r="C68" s="22"/>
      <c r="D68" s="23"/>
      <c r="E68" s="24"/>
    </row>
    <row r="69" spans="1:5" ht="20.100000000000001" customHeight="1" x14ac:dyDescent="0.2">
      <c r="A69" s="2"/>
      <c r="B69" s="159">
        <f>B64+1</f>
        <v>42840</v>
      </c>
      <c r="C69" s="27"/>
      <c r="D69" s="27"/>
      <c r="E69" s="44"/>
    </row>
    <row r="70" spans="1:5" ht="20.100000000000001" customHeight="1" x14ac:dyDescent="0.2">
      <c r="A70" s="2"/>
      <c r="B70" s="159"/>
      <c r="C70" s="42"/>
      <c r="D70" s="43"/>
      <c r="E70" s="44"/>
    </row>
    <row r="71" spans="1:5" ht="20.100000000000001" customHeight="1" x14ac:dyDescent="0.2">
      <c r="A71" s="2"/>
      <c r="B71" s="160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42841</v>
      </c>
      <c r="C73" s="22"/>
      <c r="D73" s="23"/>
      <c r="E73" s="24"/>
    </row>
    <row r="74" spans="1:5" ht="20.100000000000001" customHeight="1" x14ac:dyDescent="0.2">
      <c r="A74" s="2"/>
      <c r="B74" s="159">
        <f>B69+1</f>
        <v>42841</v>
      </c>
      <c r="C74" s="42"/>
      <c r="D74" s="43"/>
      <c r="E74" s="44"/>
    </row>
    <row r="75" spans="1:5" ht="20.100000000000001" customHeight="1" x14ac:dyDescent="0.2">
      <c r="A75" s="2"/>
      <c r="B75" s="159"/>
      <c r="C75" s="42"/>
      <c r="D75" s="43"/>
      <c r="E75" s="44"/>
    </row>
    <row r="76" spans="1:5" ht="20.100000000000001" customHeight="1" x14ac:dyDescent="0.2">
      <c r="A76" s="2"/>
      <c r="B76" s="160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5"/>
      <c r="G1" s="6" t="s">
        <v>1</v>
      </c>
      <c r="H1" s="7"/>
      <c r="I1" s="12"/>
      <c r="J1" s="48"/>
      <c r="K1" s="48"/>
      <c r="L1" s="119"/>
      <c r="M1" s="119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9">
        <v>4</v>
      </c>
      <c r="J3" s="50"/>
      <c r="K3" s="17" t="s">
        <v>7</v>
      </c>
      <c r="L3" s="121">
        <v>2017</v>
      </c>
      <c r="M3" s="12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3">
        <f>DATE(L3,I3,1)</f>
        <v>42826</v>
      </c>
      <c r="H4" s="124"/>
      <c r="I4" s="124"/>
      <c r="J4" s="124"/>
      <c r="K4" s="124"/>
      <c r="L4" s="124"/>
      <c r="M4" s="12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42842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159">
        <f>E2</f>
        <v>42842</v>
      </c>
      <c r="C7" s="27" t="s">
        <v>67</v>
      </c>
      <c r="D7" s="27" t="s">
        <v>67</v>
      </c>
      <c r="E7" s="41" t="s">
        <v>67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159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160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42843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159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59"/>
      <c r="C13" s="27"/>
      <c r="D13" s="27"/>
      <c r="E13" s="41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60"/>
      <c r="C14" s="38" t="s">
        <v>68</v>
      </c>
      <c r="D14" s="38" t="s">
        <v>68</v>
      </c>
      <c r="E14" s="38" t="s">
        <v>68</v>
      </c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42844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59">
        <f>B12+1</f>
        <v>42844</v>
      </c>
      <c r="C17" s="27" t="s">
        <v>69</v>
      </c>
      <c r="D17" s="27" t="s">
        <v>69</v>
      </c>
      <c r="E17" s="41" t="s">
        <v>69</v>
      </c>
      <c r="G17" s="40"/>
    </row>
    <row r="18" spans="1:7" ht="20.100000000000001" customHeight="1" x14ac:dyDescent="0.2">
      <c r="A18" s="2"/>
      <c r="B18" s="159"/>
      <c r="C18" s="27"/>
      <c r="D18" s="27"/>
      <c r="E18" s="41"/>
      <c r="G18" s="40"/>
    </row>
    <row r="19" spans="1:7" ht="20.100000000000001" customHeight="1" x14ac:dyDescent="0.2">
      <c r="A19" s="2"/>
      <c r="B19" s="160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42845</v>
      </c>
      <c r="C21" s="22"/>
      <c r="D21" s="23"/>
      <c r="E21" s="24"/>
    </row>
    <row r="22" spans="1:7" ht="20.100000000000001" customHeight="1" x14ac:dyDescent="0.2">
      <c r="A22" s="2"/>
      <c r="B22" s="159">
        <f>B17+1</f>
        <v>42845</v>
      </c>
      <c r="C22" s="27" t="s">
        <v>70</v>
      </c>
      <c r="D22" s="27" t="s">
        <v>70</v>
      </c>
      <c r="E22" s="41" t="s">
        <v>70</v>
      </c>
    </row>
    <row r="23" spans="1:7" ht="20.100000000000001" customHeight="1" x14ac:dyDescent="0.2">
      <c r="A23" s="2"/>
      <c r="B23" s="159"/>
      <c r="C23" s="27"/>
      <c r="D23" s="27"/>
      <c r="E23" s="41"/>
    </row>
    <row r="24" spans="1:7" ht="20.100000000000001" customHeight="1" x14ac:dyDescent="0.2">
      <c r="A24" s="2"/>
      <c r="B24" s="160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42846</v>
      </c>
      <c r="C26" s="22"/>
      <c r="D26" s="23"/>
      <c r="E26" s="24"/>
    </row>
    <row r="27" spans="1:7" ht="20.100000000000001" customHeight="1" x14ac:dyDescent="0.2">
      <c r="A27" s="2"/>
      <c r="B27" s="159">
        <f>B22+1</f>
        <v>42846</v>
      </c>
      <c r="C27" s="27" t="s">
        <v>70</v>
      </c>
      <c r="D27" s="27" t="s">
        <v>70</v>
      </c>
      <c r="E27" s="41" t="s">
        <v>70</v>
      </c>
    </row>
    <row r="28" spans="1:7" ht="20.100000000000001" customHeight="1" x14ac:dyDescent="0.2">
      <c r="A28" s="2"/>
      <c r="B28" s="159"/>
      <c r="C28" s="27"/>
      <c r="D28" s="27"/>
      <c r="E28" s="41"/>
    </row>
    <row r="29" spans="1:7" ht="20.100000000000001" customHeight="1" x14ac:dyDescent="0.2">
      <c r="A29" s="2"/>
      <c r="B29" s="160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42847</v>
      </c>
      <c r="C31" s="22"/>
      <c r="D31" s="23"/>
      <c r="E31" s="24"/>
    </row>
    <row r="32" spans="1:7" ht="20.100000000000001" customHeight="1" x14ac:dyDescent="0.2">
      <c r="A32" s="2"/>
      <c r="B32" s="159">
        <f>B27+1</f>
        <v>42847</v>
      </c>
      <c r="C32" s="27"/>
      <c r="D32" s="27"/>
      <c r="E32" s="41"/>
    </row>
    <row r="33" spans="1:5" ht="20.100000000000001" customHeight="1" x14ac:dyDescent="0.2">
      <c r="A33" s="2"/>
      <c r="B33" s="159"/>
      <c r="C33" s="42"/>
      <c r="D33" s="43"/>
      <c r="E33" s="44"/>
    </row>
    <row r="34" spans="1:5" ht="20.100000000000001" customHeight="1" x14ac:dyDescent="0.2">
      <c r="A34" s="2"/>
      <c r="B34" s="160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42848</v>
      </c>
      <c r="C36" s="22"/>
      <c r="D36" s="23"/>
      <c r="E36" s="24"/>
    </row>
    <row r="37" spans="1:5" ht="20.100000000000001" customHeight="1" x14ac:dyDescent="0.2">
      <c r="A37" s="2"/>
      <c r="B37" s="159">
        <f>B32+1</f>
        <v>42848</v>
      </c>
      <c r="C37" s="27"/>
      <c r="D37" s="27"/>
      <c r="E37" s="41"/>
    </row>
    <row r="38" spans="1:5" ht="20.100000000000001" customHeight="1" x14ac:dyDescent="0.2">
      <c r="A38" s="2"/>
      <c r="B38" s="159"/>
      <c r="C38" s="42"/>
      <c r="D38" s="43"/>
      <c r="E38" s="44"/>
    </row>
    <row r="39" spans="1:5" ht="20.100000000000001" customHeight="1" x14ac:dyDescent="0.2">
      <c r="A39" s="2"/>
      <c r="B39" s="160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1">
        <f>B44</f>
        <v>42849</v>
      </c>
      <c r="C43" s="22"/>
      <c r="D43" s="23"/>
      <c r="E43" s="24"/>
    </row>
    <row r="44" spans="1:5" ht="20.100000000000001" customHeight="1" x14ac:dyDescent="0.2">
      <c r="A44" s="2"/>
      <c r="B44" s="159">
        <f>B37+1</f>
        <v>42849</v>
      </c>
      <c r="C44" s="27" t="s">
        <v>71</v>
      </c>
      <c r="D44" s="27" t="s">
        <v>71</v>
      </c>
      <c r="E44" s="52" t="s">
        <v>71</v>
      </c>
    </row>
    <row r="45" spans="1:5" ht="20.100000000000001" customHeight="1" x14ac:dyDescent="0.2">
      <c r="A45" s="2"/>
      <c r="B45" s="159"/>
      <c r="C45" s="27" t="s">
        <v>72</v>
      </c>
      <c r="D45" s="27" t="s">
        <v>72</v>
      </c>
      <c r="E45" s="52" t="s">
        <v>72</v>
      </c>
    </row>
    <row r="46" spans="1:5" ht="20.100000000000001" customHeight="1" x14ac:dyDescent="0.2">
      <c r="A46" s="2"/>
      <c r="B46" s="160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42850</v>
      </c>
      <c r="C48" s="22"/>
      <c r="D48" s="23"/>
      <c r="E48" s="24"/>
    </row>
    <row r="49" spans="1:5" ht="20.100000000000001" customHeight="1" x14ac:dyDescent="0.2">
      <c r="A49" s="2"/>
      <c r="B49" s="159">
        <f>B44+1</f>
        <v>42850</v>
      </c>
      <c r="C49" s="27" t="s">
        <v>73</v>
      </c>
      <c r="D49" s="27" t="s">
        <v>73</v>
      </c>
      <c r="E49" s="27" t="s">
        <v>73</v>
      </c>
    </row>
    <row r="50" spans="1:5" ht="20.100000000000001" customHeight="1" x14ac:dyDescent="0.2">
      <c r="A50" s="2"/>
      <c r="B50" s="159"/>
      <c r="C50" s="42"/>
      <c r="D50" s="28"/>
      <c r="E50" s="44"/>
    </row>
    <row r="51" spans="1:5" ht="20.100000000000001" customHeight="1" x14ac:dyDescent="0.2">
      <c r="A51" s="2"/>
      <c r="B51" s="160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42851</v>
      </c>
      <c r="C53" s="22"/>
      <c r="D53" s="23"/>
      <c r="E53" s="24"/>
    </row>
    <row r="54" spans="1:5" ht="20.100000000000001" customHeight="1" x14ac:dyDescent="0.2">
      <c r="A54" s="2"/>
      <c r="B54" s="159">
        <f>B49+1</f>
        <v>42851</v>
      </c>
      <c r="C54" s="27" t="s">
        <v>74</v>
      </c>
      <c r="D54" s="27" t="s">
        <v>74</v>
      </c>
      <c r="E54" s="27" t="s">
        <v>74</v>
      </c>
    </row>
    <row r="55" spans="1:5" ht="20.100000000000001" customHeight="1" x14ac:dyDescent="0.2">
      <c r="A55" s="2"/>
      <c r="B55" s="159"/>
      <c r="C55" s="27" t="s">
        <v>75</v>
      </c>
      <c r="D55" s="27" t="s">
        <v>75</v>
      </c>
      <c r="E55" s="27" t="s">
        <v>75</v>
      </c>
    </row>
    <row r="56" spans="1:5" ht="20.100000000000001" customHeight="1" x14ac:dyDescent="0.2">
      <c r="A56" s="2"/>
      <c r="B56" s="160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42852</v>
      </c>
      <c r="C58" s="22"/>
      <c r="D58" s="23"/>
      <c r="E58" s="24"/>
    </row>
    <row r="59" spans="1:5" ht="20.100000000000001" customHeight="1" x14ac:dyDescent="0.2">
      <c r="A59" s="2"/>
      <c r="B59" s="159">
        <f>B54+1</f>
        <v>42852</v>
      </c>
      <c r="C59" s="27" t="s">
        <v>74</v>
      </c>
      <c r="D59" s="27" t="s">
        <v>74</v>
      </c>
      <c r="E59" s="27" t="s">
        <v>74</v>
      </c>
    </row>
    <row r="60" spans="1:5" ht="20.100000000000001" customHeight="1" x14ac:dyDescent="0.2">
      <c r="A60" s="2"/>
      <c r="B60" s="159"/>
      <c r="C60" s="27" t="s">
        <v>75</v>
      </c>
      <c r="D60" s="27" t="s">
        <v>75</v>
      </c>
      <c r="E60" s="27" t="s">
        <v>75</v>
      </c>
    </row>
    <row r="61" spans="1:5" ht="20.100000000000001" customHeight="1" x14ac:dyDescent="0.2">
      <c r="A61" s="2"/>
      <c r="B61" s="160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42853</v>
      </c>
      <c r="C63" s="22"/>
      <c r="D63" s="23"/>
      <c r="E63" s="24"/>
    </row>
    <row r="64" spans="1:5" ht="20.100000000000001" customHeight="1" x14ac:dyDescent="0.2">
      <c r="A64" s="2"/>
      <c r="B64" s="159">
        <f>B59+1</f>
        <v>42853</v>
      </c>
      <c r="C64" s="27" t="s">
        <v>76</v>
      </c>
      <c r="D64" s="27" t="s">
        <v>76</v>
      </c>
      <c r="E64" s="27" t="s">
        <v>76</v>
      </c>
    </row>
    <row r="65" spans="1:5" ht="20.100000000000001" customHeight="1" x14ac:dyDescent="0.2">
      <c r="A65" s="2"/>
      <c r="B65" s="159"/>
      <c r="C65" s="27" t="s">
        <v>75</v>
      </c>
      <c r="D65" s="27" t="s">
        <v>75</v>
      </c>
      <c r="E65" s="27" t="s">
        <v>75</v>
      </c>
    </row>
    <row r="66" spans="1:5" ht="20.100000000000001" customHeight="1" x14ac:dyDescent="0.2">
      <c r="A66" s="2"/>
      <c r="B66" s="160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42854</v>
      </c>
      <c r="C68" s="22"/>
      <c r="D68" s="23"/>
      <c r="E68" s="24"/>
    </row>
    <row r="69" spans="1:5" ht="20.100000000000001" customHeight="1" x14ac:dyDescent="0.2">
      <c r="A69" s="2"/>
      <c r="B69" s="159">
        <f>B64+1</f>
        <v>42854</v>
      </c>
      <c r="C69" s="27"/>
      <c r="D69" s="27"/>
      <c r="E69" s="44"/>
    </row>
    <row r="70" spans="1:5" ht="20.100000000000001" customHeight="1" x14ac:dyDescent="0.2">
      <c r="A70" s="2"/>
      <c r="B70" s="159"/>
      <c r="C70" s="42"/>
      <c r="D70" s="43"/>
      <c r="E70" s="44"/>
    </row>
    <row r="71" spans="1:5" ht="20.100000000000001" customHeight="1" x14ac:dyDescent="0.2">
      <c r="A71" s="2"/>
      <c r="B71" s="160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42855</v>
      </c>
      <c r="C73" s="22"/>
      <c r="D73" s="23"/>
      <c r="E73" s="24"/>
    </row>
    <row r="74" spans="1:5" ht="20.100000000000001" customHeight="1" x14ac:dyDescent="0.2">
      <c r="A74" s="2"/>
      <c r="B74" s="159">
        <f>B69+1</f>
        <v>42855</v>
      </c>
      <c r="C74" s="42"/>
      <c r="D74" s="43"/>
      <c r="E74" s="44"/>
    </row>
    <row r="75" spans="1:5" ht="20.100000000000001" customHeight="1" x14ac:dyDescent="0.2">
      <c r="A75" s="2"/>
      <c r="B75" s="159"/>
      <c r="C75" s="42"/>
      <c r="D75" s="43"/>
      <c r="E75" s="44"/>
    </row>
    <row r="76" spans="1:5" ht="20.100000000000001" customHeight="1" x14ac:dyDescent="0.2">
      <c r="A76" s="2"/>
      <c r="B76" s="160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5"/>
      <c r="G1" s="6" t="s">
        <v>1</v>
      </c>
      <c r="H1" s="7"/>
      <c r="I1" s="12"/>
      <c r="J1" s="48"/>
      <c r="K1" s="48"/>
      <c r="L1" s="119"/>
      <c r="M1" s="119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49">
        <v>5</v>
      </c>
      <c r="J3" s="50"/>
      <c r="K3" s="17" t="s">
        <v>7</v>
      </c>
      <c r="L3" s="121">
        <v>2017</v>
      </c>
      <c r="M3" s="12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3">
        <f>DATE(L3,I3,1)</f>
        <v>42856</v>
      </c>
      <c r="H4" s="124"/>
      <c r="I4" s="124"/>
      <c r="J4" s="124"/>
      <c r="K4" s="124"/>
      <c r="L4" s="124"/>
      <c r="M4" s="12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42856</v>
      </c>
      <c r="C6" s="22"/>
      <c r="D6" s="23"/>
      <c r="E6" s="24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59">
        <f>E2</f>
        <v>42856</v>
      </c>
      <c r="C7" s="27" t="s">
        <v>75</v>
      </c>
      <c r="D7" s="27" t="s">
        <v>75</v>
      </c>
      <c r="E7" s="28" t="s">
        <v>75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59"/>
      <c r="C8" s="27" t="s">
        <v>77</v>
      </c>
      <c r="D8" s="27" t="s">
        <v>77</v>
      </c>
      <c r="E8" s="28" t="s">
        <v>77</v>
      </c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60"/>
      <c r="C9" s="29"/>
      <c r="D9" s="30"/>
      <c r="E9" s="31"/>
      <c r="F9" s="3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42857</v>
      </c>
      <c r="C11" s="22"/>
      <c r="D11" s="23"/>
      <c r="E11" s="2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59">
        <f>B7+1</f>
        <v>42857</v>
      </c>
      <c r="C12" s="35" t="s">
        <v>78</v>
      </c>
      <c r="D12" s="35" t="s">
        <v>78</v>
      </c>
      <c r="E12" s="35" t="s">
        <v>78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59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60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42858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159">
        <f>B12+1</f>
        <v>42858</v>
      </c>
      <c r="C17" s="27" t="s">
        <v>79</v>
      </c>
      <c r="D17" s="27" t="s">
        <v>79</v>
      </c>
      <c r="E17" s="28" t="s">
        <v>79</v>
      </c>
      <c r="F17" s="34"/>
      <c r="G17" s="40"/>
    </row>
    <row r="18" spans="1:7" ht="20.100000000000001" customHeight="1" x14ac:dyDescent="0.2">
      <c r="A18" s="2"/>
      <c r="B18" s="159"/>
      <c r="C18" s="27"/>
      <c r="D18" s="27"/>
      <c r="E18" s="41"/>
      <c r="G18" s="40"/>
    </row>
    <row r="19" spans="1:7" ht="20.100000000000001" customHeight="1" x14ac:dyDescent="0.2">
      <c r="A19" s="2"/>
      <c r="B19" s="160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42859</v>
      </c>
      <c r="C21" s="22"/>
      <c r="D21" s="23"/>
      <c r="E21" s="24"/>
    </row>
    <row r="22" spans="1:7" ht="20.100000000000001" customHeight="1" x14ac:dyDescent="0.2">
      <c r="A22" s="2"/>
      <c r="B22" s="159">
        <f>B17+1</f>
        <v>42859</v>
      </c>
      <c r="C22" s="27" t="s">
        <v>80</v>
      </c>
      <c r="D22" s="27" t="s">
        <v>80</v>
      </c>
      <c r="E22" s="28" t="s">
        <v>80</v>
      </c>
      <c r="F22" s="34"/>
    </row>
    <row r="23" spans="1:7" ht="20.100000000000001" customHeight="1" x14ac:dyDescent="0.2">
      <c r="A23" s="2"/>
      <c r="B23" s="159"/>
      <c r="C23" s="27"/>
      <c r="D23" s="27"/>
      <c r="E23" s="41"/>
    </row>
    <row r="24" spans="1:7" ht="20.100000000000001" customHeight="1" x14ac:dyDescent="0.2">
      <c r="A24" s="2"/>
      <c r="B24" s="160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42860</v>
      </c>
      <c r="C26" s="22"/>
      <c r="D26" s="23"/>
      <c r="E26" s="24"/>
    </row>
    <row r="27" spans="1:7" ht="20.100000000000001" customHeight="1" x14ac:dyDescent="0.2">
      <c r="A27" s="2"/>
      <c r="B27" s="159">
        <f>B22+1</f>
        <v>42860</v>
      </c>
      <c r="C27" s="27" t="s">
        <v>79</v>
      </c>
      <c r="D27" s="27" t="s">
        <v>79</v>
      </c>
      <c r="E27" s="28" t="s">
        <v>79</v>
      </c>
      <c r="F27" s="34"/>
    </row>
    <row r="28" spans="1:7" ht="20.100000000000001" customHeight="1" x14ac:dyDescent="0.2">
      <c r="A28" s="2"/>
      <c r="B28" s="159"/>
      <c r="C28" s="27"/>
      <c r="D28" s="27"/>
      <c r="E28" s="41"/>
    </row>
    <row r="29" spans="1:7" ht="20.100000000000001" customHeight="1" x14ac:dyDescent="0.2">
      <c r="A29" s="2"/>
      <c r="B29" s="160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42861</v>
      </c>
      <c r="C31" s="22"/>
      <c r="D31" s="23"/>
      <c r="E31" s="24"/>
    </row>
    <row r="32" spans="1:7" ht="20.100000000000001" customHeight="1" x14ac:dyDescent="0.2">
      <c r="A32" s="2"/>
      <c r="B32" s="159">
        <f>B27+1</f>
        <v>42861</v>
      </c>
      <c r="C32" s="27"/>
      <c r="D32" s="27"/>
      <c r="E32" s="41"/>
    </row>
    <row r="33" spans="1:6" ht="20.100000000000001" customHeight="1" x14ac:dyDescent="0.2">
      <c r="A33" s="2"/>
      <c r="B33" s="159"/>
      <c r="C33" s="42"/>
      <c r="D33" s="43"/>
      <c r="E33" s="44"/>
    </row>
    <row r="34" spans="1:6" ht="20.100000000000001" customHeight="1" x14ac:dyDescent="0.2">
      <c r="A34" s="2"/>
      <c r="B34" s="160"/>
      <c r="C34" s="29"/>
      <c r="D34" s="30"/>
      <c r="E34" s="31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42862</v>
      </c>
      <c r="C36" s="22"/>
      <c r="D36" s="23"/>
      <c r="E36" s="24"/>
    </row>
    <row r="37" spans="1:6" ht="20.100000000000001" customHeight="1" x14ac:dyDescent="0.2">
      <c r="A37" s="2"/>
      <c r="B37" s="159">
        <f>B32+1</f>
        <v>42862</v>
      </c>
      <c r="C37" s="27"/>
      <c r="D37" s="27"/>
      <c r="E37" s="41"/>
    </row>
    <row r="38" spans="1:6" ht="20.100000000000001" customHeight="1" x14ac:dyDescent="0.2">
      <c r="A38" s="2"/>
      <c r="B38" s="159"/>
      <c r="C38" s="42"/>
      <c r="D38" s="43"/>
      <c r="E38" s="44"/>
    </row>
    <row r="39" spans="1:6" ht="20.100000000000001" customHeight="1" x14ac:dyDescent="0.2">
      <c r="A39" s="2"/>
      <c r="B39" s="160"/>
      <c r="C39" s="29"/>
      <c r="D39" s="30"/>
      <c r="E39" s="31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1">
        <f>B44</f>
        <v>42863</v>
      </c>
      <c r="C43" s="22"/>
      <c r="D43" s="23"/>
      <c r="E43" s="24"/>
    </row>
    <row r="44" spans="1:6" ht="20.100000000000001" customHeight="1" x14ac:dyDescent="0.2">
      <c r="A44" s="2"/>
      <c r="B44" s="159">
        <f>B37+1</f>
        <v>42863</v>
      </c>
      <c r="C44" s="27" t="s">
        <v>81</v>
      </c>
      <c r="D44" s="27" t="s">
        <v>81</v>
      </c>
      <c r="E44" s="52" t="s">
        <v>81</v>
      </c>
    </row>
    <row r="45" spans="1:6" ht="20.100000000000001" customHeight="1" x14ac:dyDescent="0.2">
      <c r="A45" s="2"/>
      <c r="B45" s="159"/>
      <c r="C45" s="27" t="s">
        <v>82</v>
      </c>
      <c r="D45" s="27" t="s">
        <v>82</v>
      </c>
      <c r="E45" s="28" t="s">
        <v>82</v>
      </c>
      <c r="F45" s="34"/>
    </row>
    <row r="46" spans="1:6" ht="20.100000000000001" customHeight="1" x14ac:dyDescent="0.2">
      <c r="A46" s="2"/>
      <c r="B46" s="160"/>
      <c r="C46" s="29"/>
      <c r="D46" s="30"/>
      <c r="E46" s="31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42864</v>
      </c>
      <c r="C48" s="22"/>
      <c r="D48" s="23"/>
      <c r="E48" s="24"/>
    </row>
    <row r="49" spans="1:6" ht="20.100000000000001" customHeight="1" x14ac:dyDescent="0.2">
      <c r="A49" s="2"/>
      <c r="B49" s="159">
        <f>B44+1</f>
        <v>42864</v>
      </c>
      <c r="C49" s="27" t="s">
        <v>83</v>
      </c>
      <c r="D49" s="27" t="s">
        <v>83</v>
      </c>
      <c r="E49" s="28" t="s">
        <v>83</v>
      </c>
      <c r="F49" s="34"/>
    </row>
    <row r="50" spans="1:6" ht="20.100000000000001" customHeight="1" x14ac:dyDescent="0.2">
      <c r="A50" s="2"/>
      <c r="B50" s="159"/>
      <c r="C50" s="42"/>
      <c r="D50" s="28"/>
      <c r="E50" s="44"/>
    </row>
    <row r="51" spans="1:6" ht="20.100000000000001" customHeight="1" x14ac:dyDescent="0.2">
      <c r="A51" s="2"/>
      <c r="B51" s="160"/>
      <c r="C51" s="29"/>
      <c r="D51" s="30"/>
      <c r="E51" s="31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42865</v>
      </c>
      <c r="C53" s="22"/>
      <c r="D53" s="23"/>
      <c r="E53" s="24"/>
    </row>
    <row r="54" spans="1:6" ht="20.100000000000001" customHeight="1" x14ac:dyDescent="0.2">
      <c r="A54" s="2"/>
      <c r="B54" s="159">
        <f>B49+1</f>
        <v>42865</v>
      </c>
      <c r="C54" s="27" t="s">
        <v>84</v>
      </c>
      <c r="D54" s="27" t="s">
        <v>84</v>
      </c>
      <c r="E54" s="28" t="s">
        <v>84</v>
      </c>
      <c r="F54" s="34"/>
    </row>
    <row r="55" spans="1:6" ht="20.100000000000001" customHeight="1" x14ac:dyDescent="0.2">
      <c r="A55" s="2"/>
      <c r="B55" s="159"/>
      <c r="C55" s="27"/>
      <c r="D55" s="27"/>
      <c r="E55" s="28"/>
      <c r="F55" s="34"/>
    </row>
    <row r="56" spans="1:6" ht="20.100000000000001" customHeight="1" x14ac:dyDescent="0.2">
      <c r="A56" s="2"/>
      <c r="B56" s="160"/>
      <c r="C56" s="29"/>
      <c r="D56" s="30"/>
      <c r="E56" s="31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42866</v>
      </c>
      <c r="C58" s="22"/>
      <c r="D58" s="23"/>
      <c r="E58" s="24"/>
    </row>
    <row r="59" spans="1:6" ht="20.100000000000001" customHeight="1" x14ac:dyDescent="0.2">
      <c r="A59" s="2"/>
      <c r="B59" s="159">
        <f>B54+1</f>
        <v>42866</v>
      </c>
      <c r="C59" s="27" t="s">
        <v>85</v>
      </c>
      <c r="D59" s="27" t="s">
        <v>85</v>
      </c>
      <c r="E59" s="28" t="s">
        <v>85</v>
      </c>
      <c r="F59" s="34"/>
    </row>
    <row r="60" spans="1:6" ht="20.100000000000001" customHeight="1" x14ac:dyDescent="0.2">
      <c r="A60" s="2"/>
      <c r="B60" s="159"/>
      <c r="C60" s="27"/>
      <c r="D60" s="27"/>
      <c r="E60" s="28"/>
      <c r="F60" s="34"/>
    </row>
    <row r="61" spans="1:6" ht="20.100000000000001" customHeight="1" x14ac:dyDescent="0.2">
      <c r="A61" s="2"/>
      <c r="B61" s="160"/>
      <c r="C61" s="29"/>
      <c r="D61" s="30"/>
      <c r="E61" s="31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42867</v>
      </c>
      <c r="C63" s="22"/>
      <c r="D63" s="23"/>
      <c r="E63" s="24"/>
    </row>
    <row r="64" spans="1:6" ht="20.100000000000001" customHeight="1" x14ac:dyDescent="0.2">
      <c r="A64" s="2"/>
      <c r="B64" s="159">
        <f>B59+1</f>
        <v>42867</v>
      </c>
      <c r="C64" s="27" t="s">
        <v>85</v>
      </c>
      <c r="D64" s="27" t="s">
        <v>85</v>
      </c>
      <c r="E64" s="28" t="s">
        <v>85</v>
      </c>
      <c r="F64" s="34"/>
    </row>
    <row r="65" spans="1:6" ht="20.100000000000001" customHeight="1" x14ac:dyDescent="0.2">
      <c r="A65" s="2"/>
      <c r="B65" s="159"/>
      <c r="C65" s="27"/>
      <c r="D65" s="27"/>
      <c r="E65" s="28"/>
      <c r="F65" s="34"/>
    </row>
    <row r="66" spans="1:6" ht="20.100000000000001" customHeight="1" x14ac:dyDescent="0.2">
      <c r="A66" s="2"/>
      <c r="B66" s="160"/>
      <c r="C66" s="29"/>
      <c r="D66" s="30"/>
      <c r="E66" s="31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42868</v>
      </c>
      <c r="C68" s="22"/>
      <c r="D68" s="23"/>
      <c r="E68" s="24"/>
    </row>
    <row r="69" spans="1:6" ht="20.100000000000001" customHeight="1" x14ac:dyDescent="0.2">
      <c r="A69" s="2"/>
      <c r="B69" s="159">
        <f>B64+1</f>
        <v>42868</v>
      </c>
      <c r="C69" s="27"/>
      <c r="D69" s="27"/>
      <c r="E69" s="44"/>
    </row>
    <row r="70" spans="1:6" ht="20.100000000000001" customHeight="1" x14ac:dyDescent="0.2">
      <c r="A70" s="2"/>
      <c r="B70" s="159"/>
      <c r="C70" s="42"/>
      <c r="D70" s="43"/>
      <c r="E70" s="44"/>
    </row>
    <row r="71" spans="1:6" ht="20.100000000000001" customHeight="1" x14ac:dyDescent="0.2">
      <c r="A71" s="2"/>
      <c r="B71" s="160"/>
      <c r="C71" s="29"/>
      <c r="D71" s="30"/>
      <c r="E71" s="31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42869</v>
      </c>
      <c r="C73" s="22"/>
      <c r="D73" s="23"/>
      <c r="E73" s="24"/>
    </row>
    <row r="74" spans="1:6" ht="20.100000000000001" customHeight="1" x14ac:dyDescent="0.2">
      <c r="A74" s="2"/>
      <c r="B74" s="159">
        <f>B69+1</f>
        <v>42869</v>
      </c>
      <c r="C74" s="42"/>
      <c r="D74" s="43"/>
      <c r="E74" s="44"/>
    </row>
    <row r="75" spans="1:6" ht="20.100000000000001" customHeight="1" x14ac:dyDescent="0.2">
      <c r="A75" s="2"/>
      <c r="B75" s="159"/>
      <c r="C75" s="42"/>
      <c r="D75" s="43"/>
      <c r="E75" s="44"/>
    </row>
    <row r="76" spans="1:6" ht="20.100000000000001" customHeight="1" x14ac:dyDescent="0.2">
      <c r="A76" s="2"/>
      <c r="B76" s="160"/>
      <c r="C76" s="29"/>
      <c r="D76" s="30"/>
      <c r="E76" s="31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showGridLines="0" topLeftCell="A61" zoomScale="90" zoomScaleNormal="90" workbookViewId="0">
      <selection activeCell="D87" sqref="D87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20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99"/>
      <c r="G1" s="6" t="s">
        <v>1</v>
      </c>
      <c r="H1" s="7"/>
      <c r="I1" s="12"/>
      <c r="J1" s="48"/>
      <c r="K1" s="48"/>
      <c r="L1" s="119"/>
      <c r="M1" s="119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43045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43045</v>
      </c>
      <c r="D3" s="14"/>
      <c r="E3" s="15">
        <f>1+INT((C3-DATE(YEAR(C3+4-WEEKDAY(C3+6)),1,5)+WEEKDAY(DATE(YEAR(C3+4-WEEKDAY(C3+6)),1,3)))/7)</f>
        <v>45</v>
      </c>
      <c r="F3" s="59">
        <f>2+INT((C3-DATE(YEAR(C3+4-WEEKDAY(C3+6)),1,5)+WEEKDAY(DATE(YEAR(C3+4-WEEKDAY(C3+6)),1,3)))/7)</f>
        <v>46</v>
      </c>
      <c r="G3" s="12"/>
      <c r="H3" s="17" t="s">
        <v>6</v>
      </c>
      <c r="I3" s="49">
        <v>10</v>
      </c>
      <c r="J3" s="50"/>
      <c r="K3" s="17" t="s">
        <v>7</v>
      </c>
      <c r="L3" s="121">
        <v>2017</v>
      </c>
      <c r="M3" s="12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3">
        <f>DATE(L3,I3,1)</f>
        <v>43009</v>
      </c>
      <c r="H4" s="124"/>
      <c r="I4" s="124"/>
      <c r="J4" s="124"/>
      <c r="K4" s="124"/>
      <c r="L4" s="124"/>
      <c r="M4" s="12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43045</v>
      </c>
      <c r="C6" s="55" t="s">
        <v>17</v>
      </c>
      <c r="D6" s="55" t="s">
        <v>17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26">
        <f>C3</f>
        <v>43045</v>
      </c>
      <c r="C7" s="128" t="s">
        <v>126</v>
      </c>
      <c r="D7" s="128" t="s">
        <v>125</v>
      </c>
      <c r="E7" s="131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26"/>
      <c r="C8" s="129"/>
      <c r="D8" s="129"/>
      <c r="E8" s="132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27"/>
      <c r="C9" s="130"/>
      <c r="D9" s="130"/>
      <c r="E9" s="133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43046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6">
        <f>B7+1</f>
        <v>43046</v>
      </c>
      <c r="C12" s="128" t="s">
        <v>127</v>
      </c>
      <c r="D12" s="128" t="s">
        <v>128</v>
      </c>
      <c r="E12" s="13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6"/>
      <c r="C13" s="129"/>
      <c r="D13" s="129"/>
      <c r="E13" s="13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7"/>
      <c r="C14" s="130"/>
      <c r="D14" s="130"/>
      <c r="E14" s="13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43047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6">
        <f>B12+1</f>
        <v>43047</v>
      </c>
      <c r="C17" s="128" t="s">
        <v>131</v>
      </c>
      <c r="D17" s="128" t="s">
        <v>129</v>
      </c>
      <c r="E17" s="131"/>
      <c r="F17" s="34"/>
      <c r="G17" s="40"/>
    </row>
    <row r="18" spans="1:7" ht="20.100000000000001" customHeight="1" x14ac:dyDescent="0.2">
      <c r="A18" s="2"/>
      <c r="B18" s="126"/>
      <c r="C18" s="129"/>
      <c r="D18" s="129"/>
      <c r="E18" s="132"/>
      <c r="F18" s="34"/>
      <c r="G18" s="40"/>
    </row>
    <row r="19" spans="1:7" ht="20.100000000000001" customHeight="1" x14ac:dyDescent="0.2">
      <c r="A19" s="2"/>
      <c r="B19" s="127"/>
      <c r="C19" s="130"/>
      <c r="D19" s="130"/>
      <c r="E19" s="13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43048</v>
      </c>
      <c r="C21" s="55" t="s">
        <v>27</v>
      </c>
      <c r="D21" s="55" t="s">
        <v>27</v>
      </c>
      <c r="E21" s="55" t="s">
        <v>18</v>
      </c>
      <c r="F21" s="34"/>
    </row>
    <row r="22" spans="1:7" ht="20.100000000000001" customHeight="1" x14ac:dyDescent="0.2">
      <c r="A22" s="2"/>
      <c r="B22" s="126">
        <f>B17+1</f>
        <v>43048</v>
      </c>
      <c r="C22" s="128" t="s">
        <v>130</v>
      </c>
      <c r="D22" s="128" t="s">
        <v>129</v>
      </c>
      <c r="E22" s="131"/>
      <c r="F22" s="34"/>
    </row>
    <row r="23" spans="1:7" ht="20.100000000000001" customHeight="1" x14ac:dyDescent="0.2">
      <c r="A23" s="2"/>
      <c r="B23" s="126"/>
      <c r="C23" s="129"/>
      <c r="D23" s="129"/>
      <c r="E23" s="132"/>
      <c r="F23" s="34"/>
    </row>
    <row r="24" spans="1:7" ht="20.100000000000001" customHeight="1" x14ac:dyDescent="0.2">
      <c r="A24" s="2"/>
      <c r="B24" s="127"/>
      <c r="C24" s="130"/>
      <c r="D24" s="130"/>
      <c r="E24" s="13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43049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6">
        <f>B22+1</f>
        <v>43049</v>
      </c>
      <c r="C27" s="128" t="s">
        <v>129</v>
      </c>
      <c r="D27" s="128" t="s">
        <v>129</v>
      </c>
      <c r="E27" s="131"/>
      <c r="F27" s="34"/>
    </row>
    <row r="28" spans="1:7" ht="20.100000000000001" customHeight="1" x14ac:dyDescent="0.2">
      <c r="A28" s="2"/>
      <c r="B28" s="126"/>
      <c r="C28" s="129"/>
      <c r="D28" s="129"/>
      <c r="E28" s="132"/>
      <c r="F28" s="34"/>
    </row>
    <row r="29" spans="1:7" ht="20.100000000000001" customHeight="1" x14ac:dyDescent="0.2">
      <c r="A29" s="2"/>
      <c r="B29" s="127"/>
      <c r="C29" s="130"/>
      <c r="D29" s="130"/>
      <c r="E29" s="13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43050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26">
        <f>B27+1</f>
        <v>43050</v>
      </c>
      <c r="C32" s="128" t="s">
        <v>132</v>
      </c>
      <c r="D32" s="128" t="s">
        <v>132</v>
      </c>
      <c r="E32" s="128"/>
      <c r="F32" s="34"/>
    </row>
    <row r="33" spans="1:6" ht="20.100000000000001" customHeight="1" x14ac:dyDescent="0.2">
      <c r="A33" s="2"/>
      <c r="B33" s="126"/>
      <c r="C33" s="129"/>
      <c r="D33" s="129"/>
      <c r="E33" s="129"/>
      <c r="F33" s="34"/>
    </row>
    <row r="34" spans="1:6" ht="20.100000000000001" customHeight="1" x14ac:dyDescent="0.2">
      <c r="A34" s="2"/>
      <c r="B34" s="127"/>
      <c r="C34" s="130"/>
      <c r="D34" s="130"/>
      <c r="E34" s="13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43051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6">
        <f>B32+1</f>
        <v>43051</v>
      </c>
      <c r="C37" s="128" t="s">
        <v>132</v>
      </c>
      <c r="D37" s="128" t="s">
        <v>132</v>
      </c>
      <c r="E37" s="128"/>
      <c r="F37" s="34"/>
    </row>
    <row r="38" spans="1:6" ht="20.100000000000001" customHeight="1" x14ac:dyDescent="0.2">
      <c r="A38" s="2"/>
      <c r="B38" s="126"/>
      <c r="C38" s="129"/>
      <c r="D38" s="129"/>
      <c r="E38" s="129"/>
      <c r="F38" s="34"/>
    </row>
    <row r="39" spans="1:6" ht="20.100000000000001" customHeight="1" x14ac:dyDescent="0.2">
      <c r="A39" s="2"/>
      <c r="B39" s="127"/>
      <c r="C39" s="130"/>
      <c r="D39" s="130"/>
      <c r="E39" s="13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43052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43052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6">
        <f>B37+1</f>
        <v>43052</v>
      </c>
      <c r="C44" s="128" t="s">
        <v>129</v>
      </c>
      <c r="D44" s="128" t="s">
        <v>129</v>
      </c>
      <c r="E44" s="131"/>
      <c r="F44" s="34"/>
    </row>
    <row r="45" spans="1:6" ht="20.100000000000001" customHeight="1" x14ac:dyDescent="0.2">
      <c r="A45" s="2"/>
      <c r="B45" s="126"/>
      <c r="C45" s="129"/>
      <c r="D45" s="129"/>
      <c r="E45" s="132"/>
      <c r="F45" s="34"/>
    </row>
    <row r="46" spans="1:6" ht="20.100000000000001" customHeight="1" x14ac:dyDescent="0.2">
      <c r="A46" s="2"/>
      <c r="B46" s="127"/>
      <c r="C46" s="130"/>
      <c r="D46" s="130"/>
      <c r="E46" s="13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43053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6">
        <f>B44+1</f>
        <v>43053</v>
      </c>
      <c r="C49" s="128" t="s">
        <v>129</v>
      </c>
      <c r="D49" s="128" t="s">
        <v>129</v>
      </c>
      <c r="E49" s="131"/>
      <c r="F49" s="34"/>
    </row>
    <row r="50" spans="1:6" ht="20.100000000000001" customHeight="1" x14ac:dyDescent="0.2">
      <c r="A50" s="2"/>
      <c r="B50" s="126"/>
      <c r="C50" s="129"/>
      <c r="D50" s="129"/>
      <c r="E50" s="132"/>
      <c r="F50" s="34"/>
    </row>
    <row r="51" spans="1:6" ht="20.100000000000001" customHeight="1" x14ac:dyDescent="0.2">
      <c r="A51" s="2"/>
      <c r="B51" s="127"/>
      <c r="C51" s="130"/>
      <c r="D51" s="130"/>
      <c r="E51" s="13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43054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26">
        <f>B49+1</f>
        <v>43054</v>
      </c>
      <c r="C54" s="128" t="s">
        <v>129</v>
      </c>
      <c r="D54" s="128" t="s">
        <v>129</v>
      </c>
      <c r="E54" s="131"/>
      <c r="F54" s="34"/>
    </row>
    <row r="55" spans="1:6" ht="20.100000000000001" customHeight="1" x14ac:dyDescent="0.2">
      <c r="A55" s="2"/>
      <c r="B55" s="126"/>
      <c r="C55" s="129"/>
      <c r="D55" s="129"/>
      <c r="E55" s="132"/>
      <c r="F55" s="34"/>
    </row>
    <row r="56" spans="1:6" ht="20.100000000000001" customHeight="1" x14ac:dyDescent="0.2">
      <c r="A56" s="2"/>
      <c r="B56" s="127"/>
      <c r="C56" s="130"/>
      <c r="D56" s="130"/>
      <c r="E56" s="13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43055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26">
        <f>B54+1</f>
        <v>43055</v>
      </c>
      <c r="C59" s="128" t="s">
        <v>137</v>
      </c>
      <c r="D59" s="128" t="s">
        <v>137</v>
      </c>
      <c r="E59" s="131"/>
      <c r="F59" s="34"/>
    </row>
    <row r="60" spans="1:6" ht="20.100000000000001" customHeight="1" x14ac:dyDescent="0.2">
      <c r="A60" s="2"/>
      <c r="B60" s="126"/>
      <c r="C60" s="129"/>
      <c r="D60" s="129"/>
      <c r="E60" s="132"/>
      <c r="F60" s="34"/>
    </row>
    <row r="61" spans="1:6" ht="20.100000000000001" customHeight="1" x14ac:dyDescent="0.2">
      <c r="A61" s="2"/>
      <c r="B61" s="127"/>
      <c r="C61" s="130"/>
      <c r="D61" s="130"/>
      <c r="E61" s="13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43056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26">
        <f>B59+1</f>
        <v>43056</v>
      </c>
      <c r="C64" s="128" t="s">
        <v>137</v>
      </c>
      <c r="D64" s="128" t="s">
        <v>137</v>
      </c>
      <c r="E64" s="131"/>
      <c r="F64" s="34"/>
    </row>
    <row r="65" spans="1:6" ht="20.100000000000001" customHeight="1" x14ac:dyDescent="0.2">
      <c r="A65" s="2"/>
      <c r="B65" s="126"/>
      <c r="C65" s="129"/>
      <c r="D65" s="129"/>
      <c r="E65" s="132"/>
      <c r="F65" s="34"/>
    </row>
    <row r="66" spans="1:6" ht="20.100000000000001" customHeight="1" x14ac:dyDescent="0.2">
      <c r="A66" s="2"/>
      <c r="B66" s="127"/>
      <c r="C66" s="130"/>
      <c r="D66" s="130"/>
      <c r="E66" s="13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43057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6">
        <f>B64+1</f>
        <v>43057</v>
      </c>
      <c r="C69" s="128"/>
      <c r="D69" s="134"/>
      <c r="E69" s="131"/>
      <c r="F69" s="34"/>
    </row>
    <row r="70" spans="1:6" ht="20.100000000000001" customHeight="1" x14ac:dyDescent="0.2">
      <c r="A70" s="2"/>
      <c r="B70" s="126"/>
      <c r="C70" s="129"/>
      <c r="D70" s="135"/>
      <c r="E70" s="132"/>
      <c r="F70" s="34"/>
    </row>
    <row r="71" spans="1:6" ht="20.100000000000001" customHeight="1" x14ac:dyDescent="0.2">
      <c r="A71" s="2"/>
      <c r="B71" s="127"/>
      <c r="C71" s="130"/>
      <c r="D71" s="136"/>
      <c r="E71" s="13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43058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6">
        <f>B69+1</f>
        <v>43058</v>
      </c>
      <c r="C74" s="128"/>
      <c r="D74" s="134"/>
      <c r="E74" s="131"/>
      <c r="F74" s="34"/>
    </row>
    <row r="75" spans="1:6" ht="20.100000000000001" customHeight="1" x14ac:dyDescent="0.2">
      <c r="A75" s="2"/>
      <c r="B75" s="126"/>
      <c r="C75" s="129"/>
      <c r="D75" s="135"/>
      <c r="E75" s="132"/>
      <c r="F75" s="34"/>
    </row>
    <row r="76" spans="1:6" ht="20.100000000000001" customHeight="1" x14ac:dyDescent="0.2">
      <c r="A76" s="2"/>
      <c r="B76" s="127"/>
      <c r="C76" s="130"/>
      <c r="D76" s="136"/>
      <c r="E76" s="133"/>
      <c r="F76" s="34"/>
    </row>
    <row r="81" spans="1:15" s="100" customFormat="1" ht="30" customHeight="1" x14ac:dyDescent="0.15">
      <c r="A81" s="118" t="s">
        <v>133</v>
      </c>
      <c r="B81" s="114">
        <f>C3</f>
        <v>43045</v>
      </c>
      <c r="C81" s="114"/>
      <c r="D81" s="114">
        <f>SUM(B81+1)</f>
        <v>43046</v>
      </c>
      <c r="E81" s="114"/>
      <c r="F81" s="114">
        <f>SUM(D81+1)</f>
        <v>43047</v>
      </c>
      <c r="G81" s="114"/>
      <c r="H81" s="114">
        <f>SUM(F81+1)</f>
        <v>43048</v>
      </c>
      <c r="I81" s="114"/>
      <c r="J81" s="114">
        <f>SUM(H81+1)</f>
        <v>43049</v>
      </c>
      <c r="K81" s="114"/>
      <c r="L81" s="114">
        <f>SUM(J81+1)</f>
        <v>43050</v>
      </c>
      <c r="M81" s="114"/>
      <c r="N81" s="114">
        <f>SUM(L81+1)</f>
        <v>43051</v>
      </c>
      <c r="O81" s="114"/>
    </row>
    <row r="82" spans="1:15" s="100" customFormat="1" ht="30" customHeight="1" x14ac:dyDescent="0.15">
      <c r="A82" s="118"/>
      <c r="B82" s="101" t="s">
        <v>134</v>
      </c>
      <c r="C82" s="101" t="s">
        <v>135</v>
      </c>
      <c r="D82" s="101" t="s">
        <v>134</v>
      </c>
      <c r="E82" s="101" t="s">
        <v>135</v>
      </c>
      <c r="F82" s="101" t="s">
        <v>134</v>
      </c>
      <c r="G82" s="101" t="s">
        <v>135</v>
      </c>
      <c r="H82" s="101" t="s">
        <v>134</v>
      </c>
      <c r="I82" s="101" t="s">
        <v>135</v>
      </c>
      <c r="J82" s="101" t="s">
        <v>134</v>
      </c>
      <c r="K82" s="101" t="s">
        <v>135</v>
      </c>
      <c r="L82" s="101"/>
      <c r="M82" s="101"/>
      <c r="N82" s="101"/>
      <c r="O82" s="101"/>
    </row>
    <row r="83" spans="1:15" s="100" customFormat="1" ht="60" customHeight="1" x14ac:dyDescent="0.15">
      <c r="A83" s="102" t="s">
        <v>136</v>
      </c>
      <c r="B83" s="103" t="str">
        <f>C7</f>
        <v>宜宾银行场景证书交流
中物联物流解决方案编制</v>
      </c>
      <c r="C83" s="103" t="str">
        <f>D7</f>
        <v>宜宾银行场景证书交流</v>
      </c>
      <c r="D83" s="103" t="str">
        <f>C12</f>
        <v>民生银行可信签名平台项目沟通</v>
      </c>
      <c r="E83" s="103" t="str">
        <f>D12</f>
        <v>民生银行可信签名平台项目沟通
军队OA项目需求评审</v>
      </c>
      <c r="F83" s="103" t="str">
        <f>C17</f>
        <v>民生银行可信签名平台方案沟通
TEE+SE方案了解</v>
      </c>
      <c r="G83" s="103" t="str">
        <f>D17</f>
        <v>民生银行可信签名平台解决方案编制</v>
      </c>
      <c r="H83" s="103" t="str">
        <f>C22</f>
        <v xml:space="preserve">搜集无纸化涉及场景证书项目及客户汇总
双十一保障措施，搜集并汇总所有无纸化项目客户双十一预计tps性能指标情况
</v>
      </c>
      <c r="I83" s="103" t="str">
        <f>D22</f>
        <v>民生银行可信签名平台解决方案编制</v>
      </c>
      <c r="J83" s="103" t="str">
        <f>C27</f>
        <v>民生银行可信签名平台解决方案编制</v>
      </c>
      <c r="K83" s="104" t="str">
        <f>D27</f>
        <v>民生银行可信签名平台解决方案编制</v>
      </c>
      <c r="L83" s="105" t="str">
        <f>C32</f>
        <v>双十一现场保障</v>
      </c>
      <c r="M83" s="105" t="str">
        <f>D32</f>
        <v>双十一现场保障</v>
      </c>
      <c r="N83" s="105" t="str">
        <f>C37</f>
        <v>双十一现场保障</v>
      </c>
      <c r="O83" s="105" t="str">
        <f>D37</f>
        <v>双十一现场保障</v>
      </c>
    </row>
    <row r="85" spans="1:15" s="100" customFormat="1" ht="30" customHeight="1" x14ac:dyDescent="0.15">
      <c r="A85" s="118" t="s">
        <v>133</v>
      </c>
      <c r="B85" s="114">
        <f>B81+7</f>
        <v>43052</v>
      </c>
      <c r="C85" s="114"/>
      <c r="D85" s="114">
        <f>SUM(B85+1)</f>
        <v>43053</v>
      </c>
      <c r="E85" s="114"/>
      <c r="F85" s="114">
        <f>SUM(D85+1)</f>
        <v>43054</v>
      </c>
      <c r="G85" s="114"/>
      <c r="H85" s="114">
        <f>SUM(F85+1)</f>
        <v>43055</v>
      </c>
      <c r="I85" s="114"/>
      <c r="J85" s="114">
        <f>SUM(H85+1)</f>
        <v>43056</v>
      </c>
      <c r="K85" s="114"/>
      <c r="L85" s="114">
        <f>SUM(J85+1)</f>
        <v>43057</v>
      </c>
      <c r="M85" s="114"/>
      <c r="N85" s="114">
        <f>SUM(L85+1)</f>
        <v>43058</v>
      </c>
      <c r="O85" s="114"/>
    </row>
    <row r="86" spans="1:15" s="100" customFormat="1" ht="30" customHeight="1" x14ac:dyDescent="0.15">
      <c r="A86" s="118"/>
      <c r="B86" s="101" t="s">
        <v>134</v>
      </c>
      <c r="C86" s="101" t="s">
        <v>135</v>
      </c>
      <c r="D86" s="101" t="s">
        <v>134</v>
      </c>
      <c r="E86" s="101" t="s">
        <v>135</v>
      </c>
      <c r="F86" s="101" t="s">
        <v>134</v>
      </c>
      <c r="G86" s="101" t="s">
        <v>135</v>
      </c>
      <c r="H86" s="101" t="s">
        <v>134</v>
      </c>
      <c r="I86" s="101" t="s">
        <v>135</v>
      </c>
      <c r="J86" s="101" t="s">
        <v>134</v>
      </c>
      <c r="K86" s="101" t="s">
        <v>135</v>
      </c>
      <c r="L86" s="101"/>
      <c r="M86" s="101"/>
      <c r="N86" s="101"/>
      <c r="O86" s="101"/>
    </row>
    <row r="87" spans="1:15" s="100" customFormat="1" ht="60" customHeight="1" x14ac:dyDescent="0.15">
      <c r="A87" s="102" t="s">
        <v>136</v>
      </c>
      <c r="B87" s="103" t="str">
        <f>C44</f>
        <v>民生银行可信签名平台解决方案编制</v>
      </c>
      <c r="C87" s="103" t="str">
        <f>D44</f>
        <v>民生银行可信签名平台解决方案编制</v>
      </c>
      <c r="D87" s="103" t="str">
        <f>C49</f>
        <v>民生银行可信签名平台解决方案编制</v>
      </c>
      <c r="E87" s="103" t="str">
        <f>D49</f>
        <v>民生银行可信签名平台解决方案编制</v>
      </c>
      <c r="F87" s="103" t="str">
        <f>C54</f>
        <v>民生银行可信签名平台解决方案编制</v>
      </c>
      <c r="G87" s="103" t="str">
        <f>D54</f>
        <v>民生银行可信签名平台解决方案编制</v>
      </c>
      <c r="H87" s="103" t="str">
        <f>C59</f>
        <v>民生银行可信签名平台解决方案PPT编制</v>
      </c>
      <c r="I87" s="103" t="str">
        <f>D59</f>
        <v>民生银行可信签名平台解决方案PPT编制</v>
      </c>
      <c r="J87" s="103" t="str">
        <f>C64</f>
        <v>民生银行可信签名平台解决方案PPT编制</v>
      </c>
      <c r="K87" s="104" t="str">
        <f>D64</f>
        <v>民生银行可信签名平台解决方案PPT编制</v>
      </c>
      <c r="L87" s="105">
        <f>C69</f>
        <v>0</v>
      </c>
      <c r="M87" s="105">
        <f>D69</f>
        <v>0</v>
      </c>
      <c r="N87" s="105">
        <f>C74</f>
        <v>0</v>
      </c>
      <c r="O87" s="105">
        <f>D74</f>
        <v>0</v>
      </c>
    </row>
  </sheetData>
  <mergeCells count="77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J81:K81"/>
    <mergeCell ref="L81:M81"/>
    <mergeCell ref="N81:O81"/>
    <mergeCell ref="A85:A86"/>
    <mergeCell ref="B85:C85"/>
    <mergeCell ref="D85:E85"/>
    <mergeCell ref="F85:G85"/>
    <mergeCell ref="H85:I85"/>
    <mergeCell ref="J85:K85"/>
    <mergeCell ref="L85:M85"/>
    <mergeCell ref="N85:O85"/>
    <mergeCell ref="A81:A82"/>
    <mergeCell ref="B81:C81"/>
    <mergeCell ref="D81:E81"/>
    <mergeCell ref="F81:G81"/>
    <mergeCell ref="H81:I8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C63:D63 C26:D26 C36:D36 C31:D31 C16:D16 C43:D43 C21:D21 C53:D53 C68:D68 C48:D48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5"/>
      <c r="G1" s="6" t="s">
        <v>1</v>
      </c>
      <c r="H1" s="7"/>
      <c r="I1" s="12"/>
      <c r="J1" s="48"/>
      <c r="K1" s="48"/>
      <c r="L1" s="119"/>
      <c r="M1" s="119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49">
        <v>5</v>
      </c>
      <c r="J3" s="50"/>
      <c r="K3" s="17" t="s">
        <v>7</v>
      </c>
      <c r="L3" s="121">
        <v>2017</v>
      </c>
      <c r="M3" s="12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3">
        <f>DATE(L3,I3,1)</f>
        <v>42856</v>
      </c>
      <c r="H4" s="124"/>
      <c r="I4" s="124"/>
      <c r="J4" s="124"/>
      <c r="K4" s="124"/>
      <c r="L4" s="124"/>
      <c r="M4" s="12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42870</v>
      </c>
      <c r="C6" s="22"/>
      <c r="D6" s="23"/>
      <c r="E6" s="24"/>
      <c r="F6" s="25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159">
        <f>E2</f>
        <v>42870</v>
      </c>
      <c r="C7" s="27" t="s">
        <v>86</v>
      </c>
      <c r="D7" s="27" t="s">
        <v>86</v>
      </c>
      <c r="E7" s="28" t="s">
        <v>86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159"/>
      <c r="C8" s="27"/>
      <c r="D8" s="27"/>
      <c r="E8" s="28"/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160"/>
      <c r="C9" s="29"/>
      <c r="D9" s="30"/>
      <c r="E9" s="31"/>
      <c r="F9" s="25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42871</v>
      </c>
      <c r="C11" s="22"/>
      <c r="D11" s="23"/>
      <c r="E11" s="33"/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59">
        <f>B7+1</f>
        <v>42871</v>
      </c>
      <c r="C12" s="35" t="s">
        <v>87</v>
      </c>
      <c r="D12" s="35" t="s">
        <v>87</v>
      </c>
      <c r="E12" s="35" t="s">
        <v>87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59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60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42872</v>
      </c>
      <c r="C16" s="22"/>
      <c r="D16" s="23"/>
      <c r="E16" s="24"/>
      <c r="F16" s="34"/>
      <c r="G16" s="40"/>
      <c r="H16" s="2"/>
      <c r="I16" s="2"/>
    </row>
    <row r="17" spans="1:7" ht="20.100000000000001" customHeight="1" x14ac:dyDescent="0.2">
      <c r="A17" s="2"/>
      <c r="B17" s="159">
        <f>B12+1</f>
        <v>42872</v>
      </c>
      <c r="C17" s="27" t="s">
        <v>88</v>
      </c>
      <c r="D17" s="27" t="s">
        <v>88</v>
      </c>
      <c r="E17" s="28" t="s">
        <v>88</v>
      </c>
      <c r="F17" s="34"/>
      <c r="G17" s="40"/>
    </row>
    <row r="18" spans="1:7" ht="20.100000000000001" customHeight="1" x14ac:dyDescent="0.2">
      <c r="A18" s="2"/>
      <c r="B18" s="159"/>
      <c r="C18" s="27"/>
      <c r="D18" s="27"/>
      <c r="E18" s="41"/>
      <c r="F18" s="34"/>
      <c r="G18" s="40"/>
    </row>
    <row r="19" spans="1:7" ht="20.100000000000001" customHeight="1" x14ac:dyDescent="0.2">
      <c r="A19" s="2"/>
      <c r="B19" s="160"/>
      <c r="C19" s="29"/>
      <c r="D19" s="30"/>
      <c r="E19" s="31"/>
      <c r="F19" s="34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42873</v>
      </c>
      <c r="C21" s="22"/>
      <c r="D21" s="23"/>
      <c r="E21" s="24"/>
      <c r="F21" s="34"/>
    </row>
    <row r="22" spans="1:7" ht="20.100000000000001" customHeight="1" x14ac:dyDescent="0.2">
      <c r="A22" s="2"/>
      <c r="B22" s="159">
        <f>B17+1</f>
        <v>42873</v>
      </c>
      <c r="C22" s="27" t="s">
        <v>88</v>
      </c>
      <c r="D22" s="27" t="s">
        <v>88</v>
      </c>
      <c r="E22" s="28" t="s">
        <v>88</v>
      </c>
      <c r="F22" s="34"/>
    </row>
    <row r="23" spans="1:7" ht="20.100000000000001" customHeight="1" x14ac:dyDescent="0.2">
      <c r="A23" s="2"/>
      <c r="B23" s="159"/>
      <c r="C23" s="27"/>
      <c r="D23" s="27"/>
      <c r="E23" s="41"/>
      <c r="F23" s="34"/>
    </row>
    <row r="24" spans="1:7" ht="20.100000000000001" customHeight="1" x14ac:dyDescent="0.2">
      <c r="A24" s="2"/>
      <c r="B24" s="160"/>
      <c r="C24" s="29"/>
      <c r="D24" s="30"/>
      <c r="E24" s="31"/>
      <c r="F24" s="34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42874</v>
      </c>
      <c r="C26" s="22"/>
      <c r="D26" s="23"/>
      <c r="E26" s="24"/>
      <c r="F26" s="34"/>
    </row>
    <row r="27" spans="1:7" ht="20.100000000000001" customHeight="1" x14ac:dyDescent="0.2">
      <c r="A27" s="2"/>
      <c r="B27" s="159">
        <f>B22+1</f>
        <v>42874</v>
      </c>
      <c r="C27" s="27" t="s">
        <v>50</v>
      </c>
      <c r="D27" s="27" t="s">
        <v>50</v>
      </c>
      <c r="E27" s="28" t="s">
        <v>50</v>
      </c>
      <c r="F27" s="34"/>
    </row>
    <row r="28" spans="1:7" ht="20.100000000000001" customHeight="1" x14ac:dyDescent="0.2">
      <c r="A28" s="2"/>
      <c r="B28" s="159"/>
      <c r="C28" s="27"/>
      <c r="D28" s="27"/>
      <c r="E28" s="41"/>
      <c r="F28" s="34"/>
    </row>
    <row r="29" spans="1:7" ht="20.100000000000001" customHeight="1" x14ac:dyDescent="0.2">
      <c r="A29" s="2"/>
      <c r="B29" s="160"/>
      <c r="C29" s="29"/>
      <c r="D29" s="30"/>
      <c r="E29" s="31"/>
      <c r="F29" s="34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42875</v>
      </c>
      <c r="C31" s="22"/>
      <c r="D31" s="23"/>
      <c r="E31" s="24"/>
      <c r="F31" s="34"/>
    </row>
    <row r="32" spans="1:7" ht="20.100000000000001" customHeight="1" x14ac:dyDescent="0.2">
      <c r="A32" s="2"/>
      <c r="B32" s="159">
        <f>B27+1</f>
        <v>42875</v>
      </c>
      <c r="C32" s="27"/>
      <c r="D32" s="27"/>
      <c r="E32" s="41"/>
      <c r="F32" s="34"/>
    </row>
    <row r="33" spans="1:6" ht="20.100000000000001" customHeight="1" x14ac:dyDescent="0.2">
      <c r="A33" s="2"/>
      <c r="B33" s="159"/>
      <c r="C33" s="42"/>
      <c r="D33" s="43"/>
      <c r="E33" s="44"/>
      <c r="F33" s="34"/>
    </row>
    <row r="34" spans="1:6" ht="20.100000000000001" customHeight="1" x14ac:dyDescent="0.2">
      <c r="A34" s="2"/>
      <c r="B34" s="160"/>
      <c r="C34" s="29"/>
      <c r="D34" s="30"/>
      <c r="E34" s="31"/>
      <c r="F34" s="34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42876</v>
      </c>
      <c r="C36" s="22"/>
      <c r="D36" s="23"/>
      <c r="E36" s="24"/>
      <c r="F36" s="34"/>
    </row>
    <row r="37" spans="1:6" ht="20.100000000000001" customHeight="1" x14ac:dyDescent="0.2">
      <c r="A37" s="2"/>
      <c r="B37" s="159">
        <f>B32+1</f>
        <v>42876</v>
      </c>
      <c r="C37" s="27"/>
      <c r="D37" s="27"/>
      <c r="E37" s="41"/>
      <c r="F37" s="34"/>
    </row>
    <row r="38" spans="1:6" ht="20.100000000000001" customHeight="1" x14ac:dyDescent="0.2">
      <c r="A38" s="2"/>
      <c r="B38" s="159"/>
      <c r="C38" s="42"/>
      <c r="D38" s="43"/>
      <c r="E38" s="44"/>
      <c r="F38" s="34"/>
    </row>
    <row r="39" spans="1:6" ht="20.100000000000001" customHeight="1" x14ac:dyDescent="0.2">
      <c r="A39" s="2"/>
      <c r="B39" s="160"/>
      <c r="C39" s="29"/>
      <c r="D39" s="30"/>
      <c r="E39" s="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1">
        <f>B44</f>
        <v>42877</v>
      </c>
      <c r="C43" s="22"/>
      <c r="D43" s="23"/>
      <c r="E43" s="33"/>
      <c r="F43" s="34"/>
    </row>
    <row r="44" spans="1:6" ht="20.100000000000001" customHeight="1" x14ac:dyDescent="0.2">
      <c r="A44" s="2"/>
      <c r="B44" s="159">
        <f>B37+1</f>
        <v>42877</v>
      </c>
      <c r="C44" s="27" t="s">
        <v>89</v>
      </c>
      <c r="D44" s="27" t="s">
        <v>89</v>
      </c>
      <c r="E44" s="27" t="s">
        <v>89</v>
      </c>
      <c r="F44" s="34"/>
    </row>
    <row r="45" spans="1:6" ht="20.100000000000001" customHeight="1" x14ac:dyDescent="0.2">
      <c r="A45" s="2"/>
      <c r="B45" s="159"/>
      <c r="C45" s="27"/>
      <c r="D45" s="27"/>
      <c r="E45" s="28"/>
      <c r="F45" s="34"/>
    </row>
    <row r="46" spans="1:6" ht="20.100000000000001" customHeight="1" x14ac:dyDescent="0.2">
      <c r="A46" s="2"/>
      <c r="B46" s="160"/>
      <c r="C46" s="29"/>
      <c r="D46" s="30"/>
      <c r="E46" s="46"/>
      <c r="F46" s="34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42878</v>
      </c>
      <c r="C48" s="22"/>
      <c r="D48" s="23"/>
      <c r="E48" s="33"/>
      <c r="F48" s="34"/>
    </row>
    <row r="49" spans="1:6" ht="20.100000000000001" customHeight="1" x14ac:dyDescent="0.2">
      <c r="A49" s="2"/>
      <c r="B49" s="159">
        <f>B44+1</f>
        <v>42878</v>
      </c>
      <c r="C49" s="27" t="s">
        <v>90</v>
      </c>
      <c r="D49" s="27" t="s">
        <v>90</v>
      </c>
      <c r="E49" s="27" t="s">
        <v>90</v>
      </c>
      <c r="F49" s="34"/>
    </row>
    <row r="50" spans="1:6" ht="20.100000000000001" customHeight="1" x14ac:dyDescent="0.2">
      <c r="A50" s="2"/>
      <c r="B50" s="159"/>
      <c r="C50" s="42"/>
      <c r="D50" s="28"/>
      <c r="E50" s="47"/>
      <c r="F50" s="34"/>
    </row>
    <row r="51" spans="1:6" ht="20.100000000000001" customHeight="1" x14ac:dyDescent="0.2">
      <c r="A51" s="2"/>
      <c r="B51" s="160"/>
      <c r="C51" s="29"/>
      <c r="D51" s="30"/>
      <c r="E51" s="46"/>
      <c r="F51" s="34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42879</v>
      </c>
      <c r="C53" s="22"/>
      <c r="D53" s="23"/>
      <c r="E53" s="33"/>
      <c r="F53" s="34"/>
    </row>
    <row r="54" spans="1:6" ht="20.100000000000001" customHeight="1" x14ac:dyDescent="0.2">
      <c r="A54" s="2"/>
      <c r="B54" s="159">
        <f>B49+1</f>
        <v>42879</v>
      </c>
      <c r="C54" s="27" t="s">
        <v>90</v>
      </c>
      <c r="D54" s="27" t="s">
        <v>90</v>
      </c>
      <c r="E54" s="27" t="s">
        <v>90</v>
      </c>
      <c r="F54" s="34"/>
    </row>
    <row r="55" spans="1:6" ht="20.100000000000001" customHeight="1" x14ac:dyDescent="0.2">
      <c r="A55" s="2"/>
      <c r="B55" s="159"/>
      <c r="C55" s="27" t="s">
        <v>91</v>
      </c>
      <c r="D55" s="27" t="s">
        <v>91</v>
      </c>
      <c r="E55" s="27" t="s">
        <v>91</v>
      </c>
      <c r="F55" s="34"/>
    </row>
    <row r="56" spans="1:6" ht="20.100000000000001" customHeight="1" x14ac:dyDescent="0.2">
      <c r="A56" s="2"/>
      <c r="B56" s="160"/>
      <c r="C56" s="29"/>
      <c r="D56" s="30"/>
      <c r="E56" s="46"/>
      <c r="F56" s="34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42880</v>
      </c>
      <c r="C58" s="22"/>
      <c r="D58" s="23"/>
      <c r="E58" s="33"/>
      <c r="F58" s="34"/>
    </row>
    <row r="59" spans="1:6" ht="20.100000000000001" customHeight="1" x14ac:dyDescent="0.2">
      <c r="A59" s="2"/>
      <c r="B59" s="159">
        <f>B54+1</f>
        <v>42880</v>
      </c>
      <c r="C59" s="27" t="s">
        <v>91</v>
      </c>
      <c r="D59" s="27" t="s">
        <v>91</v>
      </c>
      <c r="E59" s="27" t="s">
        <v>91</v>
      </c>
      <c r="F59" s="34"/>
    </row>
    <row r="60" spans="1:6" ht="20.100000000000001" customHeight="1" x14ac:dyDescent="0.2">
      <c r="A60" s="2"/>
      <c r="B60" s="159"/>
      <c r="C60" s="27"/>
      <c r="D60" s="27"/>
      <c r="E60" s="28"/>
      <c r="F60" s="34"/>
    </row>
    <row r="61" spans="1:6" ht="20.100000000000001" customHeight="1" x14ac:dyDescent="0.2">
      <c r="A61" s="2"/>
      <c r="B61" s="160"/>
      <c r="C61" s="29"/>
      <c r="D61" s="30"/>
      <c r="E61" s="46"/>
      <c r="F61" s="34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42881</v>
      </c>
      <c r="C63" s="22"/>
      <c r="D63" s="23"/>
      <c r="E63" s="33"/>
      <c r="F63" s="34"/>
    </row>
    <row r="64" spans="1:6" ht="20.100000000000001" customHeight="1" x14ac:dyDescent="0.2">
      <c r="A64" s="2"/>
      <c r="B64" s="159">
        <f>B59+1</f>
        <v>42881</v>
      </c>
      <c r="C64" s="27" t="s">
        <v>92</v>
      </c>
      <c r="D64" s="27" t="s">
        <v>92</v>
      </c>
      <c r="E64" s="27" t="s">
        <v>92</v>
      </c>
      <c r="F64" s="34"/>
    </row>
    <row r="65" spans="1:6" ht="20.100000000000001" customHeight="1" x14ac:dyDescent="0.2">
      <c r="A65" s="2"/>
      <c r="B65" s="159"/>
      <c r="C65" s="27"/>
      <c r="D65" s="27"/>
      <c r="E65" s="28"/>
      <c r="F65" s="34"/>
    </row>
    <row r="66" spans="1:6" ht="20.100000000000001" customHeight="1" x14ac:dyDescent="0.2">
      <c r="A66" s="2"/>
      <c r="B66" s="160"/>
      <c r="C66" s="29"/>
      <c r="D66" s="30"/>
      <c r="E66" s="46"/>
      <c r="F66" s="34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42882</v>
      </c>
      <c r="C68" s="22"/>
      <c r="D68" s="23"/>
      <c r="E68" s="24"/>
      <c r="F68" s="34"/>
    </row>
    <row r="69" spans="1:6" ht="20.100000000000001" customHeight="1" x14ac:dyDescent="0.2">
      <c r="A69" s="2"/>
      <c r="B69" s="159">
        <f>B64+1</f>
        <v>42882</v>
      </c>
      <c r="C69" s="27" t="s">
        <v>31</v>
      </c>
      <c r="D69" s="27" t="s">
        <v>31</v>
      </c>
      <c r="E69" s="27" t="s">
        <v>31</v>
      </c>
      <c r="F69" s="34"/>
    </row>
    <row r="70" spans="1:6" ht="20.100000000000001" customHeight="1" x14ac:dyDescent="0.2">
      <c r="A70" s="2"/>
      <c r="B70" s="159"/>
      <c r="C70" s="27" t="s">
        <v>93</v>
      </c>
      <c r="D70" s="27" t="s">
        <v>93</v>
      </c>
      <c r="E70" s="27" t="s">
        <v>93</v>
      </c>
      <c r="F70" s="34"/>
    </row>
    <row r="71" spans="1:6" ht="20.100000000000001" customHeight="1" x14ac:dyDescent="0.2">
      <c r="A71" s="2"/>
      <c r="B71" s="160"/>
      <c r="C71" s="38" t="s">
        <v>94</v>
      </c>
      <c r="D71" s="38" t="s">
        <v>94</v>
      </c>
      <c r="E71" s="38" t="s">
        <v>94</v>
      </c>
      <c r="F71" s="34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42883</v>
      </c>
      <c r="C73" s="22"/>
      <c r="D73" s="23"/>
      <c r="E73" s="24"/>
      <c r="F73" s="34"/>
    </row>
    <row r="74" spans="1:6" ht="20.100000000000001" customHeight="1" x14ac:dyDescent="0.2">
      <c r="A74" s="2"/>
      <c r="B74" s="159">
        <f>B69+1</f>
        <v>42883</v>
      </c>
      <c r="C74" s="42"/>
      <c r="D74" s="43"/>
      <c r="E74" s="44"/>
      <c r="F74" s="34"/>
    </row>
    <row r="75" spans="1:6" ht="20.100000000000001" customHeight="1" x14ac:dyDescent="0.2">
      <c r="A75" s="2"/>
      <c r="B75" s="159"/>
      <c r="C75" s="42"/>
      <c r="D75" s="43"/>
      <c r="E75" s="44"/>
      <c r="F75" s="34"/>
    </row>
    <row r="76" spans="1:6" ht="20.100000000000001" customHeight="1" x14ac:dyDescent="0.2">
      <c r="A76" s="2"/>
      <c r="B76" s="160"/>
      <c r="C76" s="29"/>
      <c r="D76" s="30"/>
      <c r="E76" s="31"/>
      <c r="F76" s="34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C64" sqref="C64:C6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62"/>
      <c r="G1" s="6" t="s">
        <v>1</v>
      </c>
      <c r="H1" s="7"/>
      <c r="I1" s="12"/>
      <c r="J1" s="48"/>
      <c r="K1" s="48"/>
      <c r="L1" s="119"/>
      <c r="M1" s="119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43031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43031</v>
      </c>
      <c r="D3" s="14"/>
      <c r="E3" s="15">
        <f>1+INT((C3-DATE(YEAR(C3+4-WEEKDAY(C3+6)),1,5)+WEEKDAY(DATE(YEAR(C3+4-WEEKDAY(C3+6)),1,3)))/7)</f>
        <v>43</v>
      </c>
      <c r="F3" s="59">
        <f>2+INT((C3-DATE(YEAR(C3+4-WEEKDAY(C3+6)),1,5)+WEEKDAY(DATE(YEAR(C3+4-WEEKDAY(C3+6)),1,3)))/7)</f>
        <v>44</v>
      </c>
      <c r="G3" s="12"/>
      <c r="H3" s="17" t="s">
        <v>6</v>
      </c>
      <c r="I3" s="49">
        <v>10</v>
      </c>
      <c r="J3" s="50"/>
      <c r="K3" s="17" t="s">
        <v>7</v>
      </c>
      <c r="L3" s="121">
        <v>2017</v>
      </c>
      <c r="M3" s="12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3">
        <f>DATE(L3,I3,1)</f>
        <v>43009</v>
      </c>
      <c r="H4" s="124"/>
      <c r="I4" s="124"/>
      <c r="J4" s="124"/>
      <c r="K4" s="124"/>
      <c r="L4" s="124"/>
      <c r="M4" s="12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43031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26">
        <f>C3</f>
        <v>43031</v>
      </c>
      <c r="C7" s="128" t="s">
        <v>117</v>
      </c>
      <c r="D7" s="128" t="s">
        <v>117</v>
      </c>
      <c r="E7" s="131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26"/>
      <c r="C8" s="129"/>
      <c r="D8" s="129"/>
      <c r="E8" s="132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27"/>
      <c r="C9" s="130"/>
      <c r="D9" s="130"/>
      <c r="E9" s="133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43032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6">
        <f>B7+1</f>
        <v>43032</v>
      </c>
      <c r="C12" s="128" t="s">
        <v>117</v>
      </c>
      <c r="D12" s="128" t="s">
        <v>117</v>
      </c>
      <c r="E12" s="13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6"/>
      <c r="C13" s="129"/>
      <c r="D13" s="129"/>
      <c r="E13" s="13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7"/>
      <c r="C14" s="130"/>
      <c r="D14" s="130"/>
      <c r="E14" s="13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43033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6">
        <f>B12+1</f>
        <v>43033</v>
      </c>
      <c r="C17" s="128" t="s">
        <v>117</v>
      </c>
      <c r="D17" s="128" t="s">
        <v>117</v>
      </c>
      <c r="E17" s="131"/>
      <c r="F17" s="34"/>
      <c r="G17" s="40"/>
    </row>
    <row r="18" spans="1:7" ht="20.100000000000001" customHeight="1" x14ac:dyDescent="0.2">
      <c r="A18" s="2"/>
      <c r="B18" s="126"/>
      <c r="C18" s="129"/>
      <c r="D18" s="129"/>
      <c r="E18" s="132"/>
      <c r="F18" s="34"/>
      <c r="G18" s="40"/>
    </row>
    <row r="19" spans="1:7" ht="20.100000000000001" customHeight="1" x14ac:dyDescent="0.2">
      <c r="A19" s="2"/>
      <c r="B19" s="127"/>
      <c r="C19" s="130"/>
      <c r="D19" s="130"/>
      <c r="E19" s="13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43034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6">
        <f>B17+1</f>
        <v>43034</v>
      </c>
      <c r="C22" s="128" t="s">
        <v>118</v>
      </c>
      <c r="D22" s="128" t="s">
        <v>119</v>
      </c>
      <c r="E22" s="131"/>
      <c r="F22" s="34"/>
    </row>
    <row r="23" spans="1:7" ht="20.100000000000001" customHeight="1" x14ac:dyDescent="0.2">
      <c r="A23" s="2"/>
      <c r="B23" s="126"/>
      <c r="C23" s="129"/>
      <c r="D23" s="129"/>
      <c r="E23" s="132"/>
      <c r="F23" s="34"/>
    </row>
    <row r="24" spans="1:7" ht="20.100000000000001" customHeight="1" x14ac:dyDescent="0.2">
      <c r="A24" s="2"/>
      <c r="B24" s="127"/>
      <c r="C24" s="130"/>
      <c r="D24" s="130"/>
      <c r="E24" s="13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43035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6">
        <f>B22+1</f>
        <v>43035</v>
      </c>
      <c r="C27" s="128" t="s">
        <v>99</v>
      </c>
      <c r="D27" s="128" t="s">
        <v>99</v>
      </c>
      <c r="E27" s="131"/>
      <c r="F27" s="34"/>
    </row>
    <row r="28" spans="1:7" ht="20.100000000000001" customHeight="1" x14ac:dyDescent="0.2">
      <c r="A28" s="2"/>
      <c r="B28" s="126"/>
      <c r="C28" s="129"/>
      <c r="D28" s="129"/>
      <c r="E28" s="132"/>
      <c r="F28" s="34"/>
    </row>
    <row r="29" spans="1:7" ht="20.100000000000001" customHeight="1" x14ac:dyDescent="0.2">
      <c r="A29" s="2"/>
      <c r="B29" s="127"/>
      <c r="C29" s="130"/>
      <c r="D29" s="130"/>
      <c r="E29" s="13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43036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26">
        <f>B27+1</f>
        <v>43036</v>
      </c>
      <c r="C32" s="128"/>
      <c r="D32" s="128"/>
      <c r="E32" s="128"/>
      <c r="F32" s="34"/>
    </row>
    <row r="33" spans="1:6" ht="20.100000000000001" customHeight="1" x14ac:dyDescent="0.2">
      <c r="A33" s="2"/>
      <c r="B33" s="126"/>
      <c r="C33" s="129"/>
      <c r="D33" s="129"/>
      <c r="E33" s="129"/>
      <c r="F33" s="34"/>
    </row>
    <row r="34" spans="1:6" ht="20.100000000000001" customHeight="1" x14ac:dyDescent="0.2">
      <c r="A34" s="2"/>
      <c r="B34" s="127"/>
      <c r="C34" s="130"/>
      <c r="D34" s="130"/>
      <c r="E34" s="13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43037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6">
        <f>B32+1</f>
        <v>43037</v>
      </c>
      <c r="C37" s="128"/>
      <c r="D37" s="128"/>
      <c r="E37" s="128"/>
      <c r="F37" s="34"/>
    </row>
    <row r="38" spans="1:6" ht="20.100000000000001" customHeight="1" x14ac:dyDescent="0.2">
      <c r="A38" s="2"/>
      <c r="B38" s="126"/>
      <c r="C38" s="129"/>
      <c r="D38" s="129"/>
      <c r="E38" s="129"/>
      <c r="F38" s="34"/>
    </row>
    <row r="39" spans="1:6" ht="20.100000000000001" customHeight="1" x14ac:dyDescent="0.2">
      <c r="A39" s="2"/>
      <c r="B39" s="127"/>
      <c r="C39" s="130"/>
      <c r="D39" s="130"/>
      <c r="E39" s="13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43038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43038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26">
        <f>B37+1</f>
        <v>43038</v>
      </c>
      <c r="C44" s="128" t="s">
        <v>120</v>
      </c>
      <c r="D44" s="128" t="s">
        <v>120</v>
      </c>
      <c r="E44" s="131"/>
      <c r="F44" s="34"/>
    </row>
    <row r="45" spans="1:6" ht="20.100000000000001" customHeight="1" x14ac:dyDescent="0.2">
      <c r="A45" s="2"/>
      <c r="B45" s="126"/>
      <c r="C45" s="129"/>
      <c r="D45" s="129"/>
      <c r="E45" s="132"/>
      <c r="F45" s="34"/>
    </row>
    <row r="46" spans="1:6" ht="20.100000000000001" customHeight="1" x14ac:dyDescent="0.2">
      <c r="A46" s="2"/>
      <c r="B46" s="127"/>
      <c r="C46" s="130"/>
      <c r="D46" s="130"/>
      <c r="E46" s="13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43039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26">
        <f>B44+1</f>
        <v>43039</v>
      </c>
      <c r="C49" s="128" t="s">
        <v>120</v>
      </c>
      <c r="D49" s="128" t="s">
        <v>120</v>
      </c>
      <c r="E49" s="131"/>
      <c r="F49" s="34"/>
    </row>
    <row r="50" spans="1:6" ht="20.100000000000001" customHeight="1" x14ac:dyDescent="0.2">
      <c r="A50" s="2"/>
      <c r="B50" s="126"/>
      <c r="C50" s="129"/>
      <c r="D50" s="129"/>
      <c r="E50" s="132"/>
      <c r="F50" s="34"/>
    </row>
    <row r="51" spans="1:6" ht="20.100000000000001" customHeight="1" x14ac:dyDescent="0.2">
      <c r="A51" s="2"/>
      <c r="B51" s="127"/>
      <c r="C51" s="130"/>
      <c r="D51" s="130"/>
      <c r="E51" s="13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43040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6">
        <f>B49+1</f>
        <v>43040</v>
      </c>
      <c r="C54" s="128" t="s">
        <v>121</v>
      </c>
      <c r="D54" s="128" t="s">
        <v>122</v>
      </c>
      <c r="E54" s="131"/>
      <c r="F54" s="34"/>
    </row>
    <row r="55" spans="1:6" ht="20.100000000000001" customHeight="1" x14ac:dyDescent="0.2">
      <c r="A55" s="2"/>
      <c r="B55" s="126"/>
      <c r="C55" s="129"/>
      <c r="D55" s="129"/>
      <c r="E55" s="132"/>
      <c r="F55" s="34"/>
    </row>
    <row r="56" spans="1:6" ht="20.100000000000001" customHeight="1" x14ac:dyDescent="0.2">
      <c r="A56" s="2"/>
      <c r="B56" s="127"/>
      <c r="C56" s="130"/>
      <c r="D56" s="130"/>
      <c r="E56" s="13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43041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6">
        <f>B54+1</f>
        <v>43041</v>
      </c>
      <c r="C59" s="128" t="s">
        <v>121</v>
      </c>
      <c r="D59" s="128" t="s">
        <v>122</v>
      </c>
      <c r="E59" s="131"/>
      <c r="F59" s="34"/>
    </row>
    <row r="60" spans="1:6" ht="20.100000000000001" customHeight="1" x14ac:dyDescent="0.2">
      <c r="A60" s="2"/>
      <c r="B60" s="126"/>
      <c r="C60" s="129"/>
      <c r="D60" s="129"/>
      <c r="E60" s="132"/>
      <c r="F60" s="34"/>
    </row>
    <row r="61" spans="1:6" ht="20.100000000000001" customHeight="1" x14ac:dyDescent="0.2">
      <c r="A61" s="2"/>
      <c r="B61" s="127"/>
      <c r="C61" s="130"/>
      <c r="D61" s="130"/>
      <c r="E61" s="13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43042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6">
        <f>B59+1</f>
        <v>43042</v>
      </c>
      <c r="C64" s="128" t="s">
        <v>123</v>
      </c>
      <c r="D64" s="128" t="s">
        <v>124</v>
      </c>
      <c r="E64" s="131"/>
      <c r="F64" s="34"/>
    </row>
    <row r="65" spans="1:6" ht="20.100000000000001" customHeight="1" x14ac:dyDescent="0.2">
      <c r="A65" s="2"/>
      <c r="B65" s="126"/>
      <c r="C65" s="129"/>
      <c r="D65" s="129"/>
      <c r="E65" s="132"/>
      <c r="F65" s="34"/>
    </row>
    <row r="66" spans="1:6" ht="20.100000000000001" customHeight="1" x14ac:dyDescent="0.2">
      <c r="A66" s="2"/>
      <c r="B66" s="127"/>
      <c r="C66" s="130"/>
      <c r="D66" s="130"/>
      <c r="E66" s="13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43043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6">
        <f>B64+1</f>
        <v>43043</v>
      </c>
      <c r="C69" s="128"/>
      <c r="D69" s="134"/>
      <c r="E69" s="131"/>
      <c r="F69" s="34"/>
    </row>
    <row r="70" spans="1:6" ht="20.100000000000001" customHeight="1" x14ac:dyDescent="0.2">
      <c r="A70" s="2"/>
      <c r="B70" s="126"/>
      <c r="C70" s="129"/>
      <c r="D70" s="135"/>
      <c r="E70" s="132"/>
      <c r="F70" s="34"/>
    </row>
    <row r="71" spans="1:6" ht="20.100000000000001" customHeight="1" x14ac:dyDescent="0.2">
      <c r="A71" s="2"/>
      <c r="B71" s="127"/>
      <c r="C71" s="130"/>
      <c r="D71" s="136"/>
      <c r="E71" s="13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43044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6">
        <f>B69+1</f>
        <v>43044</v>
      </c>
      <c r="C74" s="128"/>
      <c r="D74" s="134"/>
      <c r="E74" s="131"/>
      <c r="F74" s="34"/>
    </row>
    <row r="75" spans="1:6" ht="20.100000000000001" customHeight="1" x14ac:dyDescent="0.2">
      <c r="A75" s="2"/>
      <c r="B75" s="126"/>
      <c r="C75" s="129"/>
      <c r="D75" s="135"/>
      <c r="E75" s="132"/>
      <c r="F75" s="34"/>
    </row>
    <row r="76" spans="1:6" ht="20.100000000000001" customHeight="1" x14ac:dyDescent="0.2">
      <c r="A76" s="2"/>
      <c r="B76" s="127"/>
      <c r="C76" s="130"/>
      <c r="D76" s="136"/>
      <c r="E76" s="133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C53:D53 C21:D21 C26:D26 C36:D36 C31:D31 C16:D16 C48:D48 C43:D43 C58:D58 C68:D68 C63:D63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61"/>
      <c r="G1" s="6" t="s">
        <v>1</v>
      </c>
      <c r="H1" s="7"/>
      <c r="I1" s="12"/>
      <c r="J1" s="48"/>
      <c r="K1" s="48"/>
      <c r="L1" s="119"/>
      <c r="M1" s="119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43017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43017</v>
      </c>
      <c r="D3" s="14"/>
      <c r="E3" s="15">
        <f>1+INT((C3-DATE(YEAR(C3+4-WEEKDAY(C3+6)),1,5)+WEEKDAY(DATE(YEAR(C3+4-WEEKDAY(C3+6)),1,3)))/7)</f>
        <v>41</v>
      </c>
      <c r="F3" s="59">
        <f>2+INT((C3-DATE(YEAR(C3+4-WEEKDAY(C3+6)),1,5)+WEEKDAY(DATE(YEAR(C3+4-WEEKDAY(C3+6)),1,3)))/7)</f>
        <v>42</v>
      </c>
      <c r="G3" s="12"/>
      <c r="H3" s="17" t="s">
        <v>6</v>
      </c>
      <c r="I3" s="49">
        <v>10</v>
      </c>
      <c r="J3" s="50"/>
      <c r="K3" s="17" t="s">
        <v>7</v>
      </c>
      <c r="L3" s="121">
        <v>2017</v>
      </c>
      <c r="M3" s="12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3">
        <f>DATE(L3,I3,1)</f>
        <v>43009</v>
      </c>
      <c r="H4" s="124"/>
      <c r="I4" s="124"/>
      <c r="J4" s="124"/>
      <c r="K4" s="124"/>
      <c r="L4" s="124"/>
      <c r="M4" s="12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43017</v>
      </c>
      <c r="C6" s="55" t="s">
        <v>27</v>
      </c>
      <c r="D6" s="55" t="s">
        <v>27</v>
      </c>
      <c r="E6" s="55" t="s">
        <v>18</v>
      </c>
      <c r="F6" s="25"/>
      <c r="G6" s="26">
        <f>IF(WEEKDAY(G4,1)=1,G4,"")</f>
        <v>43009</v>
      </c>
      <c r="H6" s="26">
        <f>IF(G6="",IF(WEEKDAY(G4,1)=MOD(1,7)+1,G4,""),G6+1)</f>
        <v>43010</v>
      </c>
      <c r="I6" s="26">
        <f>IF(H6="",IF(WEEKDAY(G4,1)=MOD(1+1,7)+1,G4,""),H6+1)</f>
        <v>43011</v>
      </c>
      <c r="J6" s="26">
        <f>IF(I6="",IF(WEEKDAY(G4,1)=MOD(1+2,7)+1,G4,""),I6+1)</f>
        <v>43012</v>
      </c>
      <c r="K6" s="26">
        <f>IF(J6="",IF(WEEKDAY(G4,1)=MOD(1+3,7)+1,G4,""),J6+1)</f>
        <v>43013</v>
      </c>
      <c r="L6" s="26">
        <f>IF(K6="",IF(WEEKDAY(G4,1)=MOD(1+4,7)+1,G4,""),K6+1)</f>
        <v>43014</v>
      </c>
      <c r="M6" s="26">
        <f>IF(L6="",IF(WEEKDAY(G4,1)=MOD(1+5,7)+1,G4,""),L6+1)</f>
        <v>43015</v>
      </c>
      <c r="N6" s="16"/>
      <c r="O6" s="16"/>
    </row>
    <row r="7" spans="1:15" ht="20.100000000000001" customHeight="1" x14ac:dyDescent="0.2">
      <c r="A7" s="2"/>
      <c r="B7" s="126">
        <f>C3</f>
        <v>43017</v>
      </c>
      <c r="C7" s="128" t="s">
        <v>111</v>
      </c>
      <c r="D7" s="128" t="s">
        <v>111</v>
      </c>
      <c r="E7" s="131"/>
      <c r="F7" s="56"/>
      <c r="G7" s="26">
        <f>IF(M6="","",IF(MONTH(M6+1)&lt;&gt;MONTH(M6),"",M6+1))</f>
        <v>43016</v>
      </c>
      <c r="H7" s="26">
        <f t="shared" ref="H7:M11" si="0">IF(G7="","",IF(MONTH(G7+1)&lt;&gt;MONTH(G7),"",G7+1))</f>
        <v>43017</v>
      </c>
      <c r="I7" s="26">
        <f t="shared" si="0"/>
        <v>43018</v>
      </c>
      <c r="J7" s="26">
        <f t="shared" si="0"/>
        <v>43019</v>
      </c>
      <c r="K7" s="26">
        <f t="shared" si="0"/>
        <v>43020</v>
      </c>
      <c r="L7" s="26">
        <f t="shared" si="0"/>
        <v>43021</v>
      </c>
      <c r="M7" s="26">
        <f t="shared" si="0"/>
        <v>43022</v>
      </c>
      <c r="N7" s="16"/>
      <c r="O7" s="16"/>
    </row>
    <row r="8" spans="1:15" ht="20.100000000000001" customHeight="1" x14ac:dyDescent="0.2">
      <c r="A8" s="2"/>
      <c r="B8" s="126"/>
      <c r="C8" s="129"/>
      <c r="D8" s="129"/>
      <c r="E8" s="132"/>
      <c r="F8" s="56"/>
      <c r="G8" s="26">
        <f t="shared" ref="G8:G11" si="1">IF(M7="","",IF(MONTH(M7+1)&lt;&gt;MONTH(M7),"",M7+1))</f>
        <v>43023</v>
      </c>
      <c r="H8" s="26">
        <f t="shared" si="0"/>
        <v>43024</v>
      </c>
      <c r="I8" s="26">
        <f t="shared" si="0"/>
        <v>43025</v>
      </c>
      <c r="J8" s="26">
        <f t="shared" si="0"/>
        <v>43026</v>
      </c>
      <c r="K8" s="26">
        <f t="shared" si="0"/>
        <v>43027</v>
      </c>
      <c r="L8" s="26">
        <f t="shared" si="0"/>
        <v>43028</v>
      </c>
      <c r="M8" s="26">
        <f t="shared" si="0"/>
        <v>43029</v>
      </c>
      <c r="N8" s="16"/>
      <c r="O8" s="16"/>
    </row>
    <row r="9" spans="1:15" s="2" customFormat="1" ht="20.100000000000001" customHeight="1" x14ac:dyDescent="0.2">
      <c r="B9" s="127"/>
      <c r="C9" s="130"/>
      <c r="D9" s="130"/>
      <c r="E9" s="133"/>
      <c r="F9" s="56"/>
      <c r="G9" s="26">
        <f t="shared" si="1"/>
        <v>43030</v>
      </c>
      <c r="H9" s="26">
        <f t="shared" si="0"/>
        <v>43031</v>
      </c>
      <c r="I9" s="26">
        <f t="shared" si="0"/>
        <v>43032</v>
      </c>
      <c r="J9" s="26">
        <f t="shared" si="0"/>
        <v>43033</v>
      </c>
      <c r="K9" s="26">
        <f t="shared" si="0"/>
        <v>43034</v>
      </c>
      <c r="L9" s="26">
        <f t="shared" si="0"/>
        <v>43035</v>
      </c>
      <c r="M9" s="26">
        <f t="shared" si="0"/>
        <v>43036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43037</v>
      </c>
      <c r="H10" s="26">
        <f t="shared" si="0"/>
        <v>43038</v>
      </c>
      <c r="I10" s="26">
        <f t="shared" si="0"/>
        <v>43039</v>
      </c>
      <c r="J10" s="26" t="str">
        <f t="shared" si="0"/>
        <v/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43018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6">
        <f>B7+1</f>
        <v>43018</v>
      </c>
      <c r="C12" s="128" t="s">
        <v>111</v>
      </c>
      <c r="D12" s="128" t="s">
        <v>111</v>
      </c>
      <c r="E12" s="13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6"/>
      <c r="C13" s="129"/>
      <c r="D13" s="129"/>
      <c r="E13" s="13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7"/>
      <c r="C14" s="130"/>
      <c r="D14" s="130"/>
      <c r="E14" s="13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43019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6">
        <f>B12+1</f>
        <v>43019</v>
      </c>
      <c r="C17" s="128" t="s">
        <v>111</v>
      </c>
      <c r="D17" s="128" t="s">
        <v>111</v>
      </c>
      <c r="E17" s="131"/>
      <c r="F17" s="34"/>
      <c r="G17" s="40"/>
    </row>
    <row r="18" spans="1:7" ht="20.100000000000001" customHeight="1" x14ac:dyDescent="0.2">
      <c r="A18" s="2"/>
      <c r="B18" s="126"/>
      <c r="C18" s="129"/>
      <c r="D18" s="129"/>
      <c r="E18" s="132"/>
      <c r="F18" s="34"/>
      <c r="G18" s="40"/>
    </row>
    <row r="19" spans="1:7" ht="20.100000000000001" customHeight="1" x14ac:dyDescent="0.2">
      <c r="A19" s="2"/>
      <c r="B19" s="127"/>
      <c r="C19" s="130"/>
      <c r="D19" s="130"/>
      <c r="E19" s="13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43020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6">
        <f>B17+1</f>
        <v>43020</v>
      </c>
      <c r="C22" s="128" t="s">
        <v>112</v>
      </c>
      <c r="D22" s="128" t="s">
        <v>112</v>
      </c>
      <c r="E22" s="131"/>
      <c r="F22" s="34"/>
    </row>
    <row r="23" spans="1:7" ht="20.100000000000001" customHeight="1" x14ac:dyDescent="0.2">
      <c r="A23" s="2"/>
      <c r="B23" s="126"/>
      <c r="C23" s="129"/>
      <c r="D23" s="129"/>
      <c r="E23" s="132"/>
      <c r="F23" s="34"/>
    </row>
    <row r="24" spans="1:7" ht="20.100000000000001" customHeight="1" x14ac:dyDescent="0.2">
      <c r="A24" s="2"/>
      <c r="B24" s="127"/>
      <c r="C24" s="130"/>
      <c r="D24" s="130"/>
      <c r="E24" s="13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43021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6">
        <f>B22+1</f>
        <v>43021</v>
      </c>
      <c r="C27" s="128" t="s">
        <v>114</v>
      </c>
      <c r="D27" s="128" t="s">
        <v>113</v>
      </c>
      <c r="E27" s="131"/>
      <c r="F27" s="34"/>
    </row>
    <row r="28" spans="1:7" ht="20.100000000000001" customHeight="1" x14ac:dyDescent="0.2">
      <c r="A28" s="2"/>
      <c r="B28" s="126"/>
      <c r="C28" s="129"/>
      <c r="D28" s="129"/>
      <c r="E28" s="132"/>
      <c r="F28" s="34"/>
    </row>
    <row r="29" spans="1:7" ht="20.100000000000001" customHeight="1" x14ac:dyDescent="0.2">
      <c r="A29" s="2"/>
      <c r="B29" s="127"/>
      <c r="C29" s="130"/>
      <c r="D29" s="130"/>
      <c r="E29" s="13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43022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26">
        <f>B27+1</f>
        <v>43022</v>
      </c>
      <c r="C32" s="128"/>
      <c r="D32" s="128"/>
      <c r="E32" s="128"/>
      <c r="F32" s="34"/>
    </row>
    <row r="33" spans="1:6" ht="20.100000000000001" customHeight="1" x14ac:dyDescent="0.2">
      <c r="A33" s="2"/>
      <c r="B33" s="126"/>
      <c r="C33" s="129"/>
      <c r="D33" s="129"/>
      <c r="E33" s="129"/>
      <c r="F33" s="34"/>
    </row>
    <row r="34" spans="1:6" ht="20.100000000000001" customHeight="1" x14ac:dyDescent="0.2">
      <c r="A34" s="2"/>
      <c r="B34" s="127"/>
      <c r="C34" s="130"/>
      <c r="D34" s="130"/>
      <c r="E34" s="13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43023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6">
        <f>B32+1</f>
        <v>43023</v>
      </c>
      <c r="C37" s="128"/>
      <c r="D37" s="128"/>
      <c r="E37" s="128"/>
      <c r="F37" s="34"/>
    </row>
    <row r="38" spans="1:6" ht="20.100000000000001" customHeight="1" x14ac:dyDescent="0.2">
      <c r="A38" s="2"/>
      <c r="B38" s="126"/>
      <c r="C38" s="129"/>
      <c r="D38" s="129"/>
      <c r="E38" s="129"/>
      <c r="F38" s="34"/>
    </row>
    <row r="39" spans="1:6" ht="20.100000000000001" customHeight="1" x14ac:dyDescent="0.2">
      <c r="A39" s="2"/>
      <c r="B39" s="127"/>
      <c r="C39" s="130"/>
      <c r="D39" s="130"/>
      <c r="E39" s="13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43024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43024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6">
        <f>B37+1</f>
        <v>43024</v>
      </c>
      <c r="C44" s="128" t="s">
        <v>115</v>
      </c>
      <c r="D44" s="128" t="s">
        <v>115</v>
      </c>
      <c r="E44" s="131"/>
      <c r="F44" s="34"/>
    </row>
    <row r="45" spans="1:6" ht="20.100000000000001" customHeight="1" x14ac:dyDescent="0.2">
      <c r="A45" s="2"/>
      <c r="B45" s="126"/>
      <c r="C45" s="129"/>
      <c r="D45" s="129"/>
      <c r="E45" s="132"/>
      <c r="F45" s="34"/>
    </row>
    <row r="46" spans="1:6" ht="20.100000000000001" customHeight="1" x14ac:dyDescent="0.2">
      <c r="A46" s="2"/>
      <c r="B46" s="127"/>
      <c r="C46" s="130"/>
      <c r="D46" s="130"/>
      <c r="E46" s="13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43025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6">
        <f>B44+1</f>
        <v>43025</v>
      </c>
      <c r="C49" s="128" t="s">
        <v>116</v>
      </c>
      <c r="D49" s="128" t="s">
        <v>116</v>
      </c>
      <c r="E49" s="131"/>
      <c r="F49" s="34"/>
    </row>
    <row r="50" spans="1:6" ht="20.100000000000001" customHeight="1" x14ac:dyDescent="0.2">
      <c r="A50" s="2"/>
      <c r="B50" s="126"/>
      <c r="C50" s="129"/>
      <c r="D50" s="129"/>
      <c r="E50" s="132"/>
      <c r="F50" s="34"/>
    </row>
    <row r="51" spans="1:6" ht="20.100000000000001" customHeight="1" x14ac:dyDescent="0.2">
      <c r="A51" s="2"/>
      <c r="B51" s="127"/>
      <c r="C51" s="130"/>
      <c r="D51" s="130"/>
      <c r="E51" s="13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43026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26">
        <f>B49+1</f>
        <v>43026</v>
      </c>
      <c r="C54" s="128" t="s">
        <v>116</v>
      </c>
      <c r="D54" s="128" t="s">
        <v>116</v>
      </c>
      <c r="E54" s="131"/>
      <c r="F54" s="34"/>
    </row>
    <row r="55" spans="1:6" ht="20.100000000000001" customHeight="1" x14ac:dyDescent="0.2">
      <c r="A55" s="2"/>
      <c r="B55" s="126"/>
      <c r="C55" s="129"/>
      <c r="D55" s="129"/>
      <c r="E55" s="132"/>
      <c r="F55" s="34"/>
    </row>
    <row r="56" spans="1:6" ht="20.100000000000001" customHeight="1" x14ac:dyDescent="0.2">
      <c r="A56" s="2"/>
      <c r="B56" s="127"/>
      <c r="C56" s="130"/>
      <c r="D56" s="130"/>
      <c r="E56" s="13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43027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26">
        <f>B54+1</f>
        <v>43027</v>
      </c>
      <c r="C59" s="128" t="s">
        <v>115</v>
      </c>
      <c r="D59" s="128" t="s">
        <v>115</v>
      </c>
      <c r="E59" s="131"/>
      <c r="F59" s="34"/>
    </row>
    <row r="60" spans="1:6" ht="20.100000000000001" customHeight="1" x14ac:dyDescent="0.2">
      <c r="A60" s="2"/>
      <c r="B60" s="126"/>
      <c r="C60" s="129"/>
      <c r="D60" s="129"/>
      <c r="E60" s="132"/>
      <c r="F60" s="34"/>
    </row>
    <row r="61" spans="1:6" ht="20.100000000000001" customHeight="1" x14ac:dyDescent="0.2">
      <c r="A61" s="2"/>
      <c r="B61" s="127"/>
      <c r="C61" s="130"/>
      <c r="D61" s="130"/>
      <c r="E61" s="13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43028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26">
        <f>B59+1</f>
        <v>43028</v>
      </c>
      <c r="C64" s="128" t="s">
        <v>115</v>
      </c>
      <c r="D64" s="128" t="s">
        <v>115</v>
      </c>
      <c r="E64" s="131"/>
      <c r="F64" s="34"/>
    </row>
    <row r="65" spans="1:6" ht="20.100000000000001" customHeight="1" x14ac:dyDescent="0.2">
      <c r="A65" s="2"/>
      <c r="B65" s="126"/>
      <c r="C65" s="129"/>
      <c r="D65" s="129"/>
      <c r="E65" s="132"/>
      <c r="F65" s="34"/>
    </row>
    <row r="66" spans="1:6" ht="20.100000000000001" customHeight="1" x14ac:dyDescent="0.2">
      <c r="A66" s="2"/>
      <c r="B66" s="127"/>
      <c r="C66" s="130"/>
      <c r="D66" s="130"/>
      <c r="E66" s="13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43029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6">
        <f>B64+1</f>
        <v>43029</v>
      </c>
      <c r="C69" s="128"/>
      <c r="D69" s="134"/>
      <c r="E69" s="131"/>
      <c r="F69" s="34"/>
    </row>
    <row r="70" spans="1:6" ht="20.100000000000001" customHeight="1" x14ac:dyDescent="0.2">
      <c r="A70" s="2"/>
      <c r="B70" s="126"/>
      <c r="C70" s="129"/>
      <c r="D70" s="135"/>
      <c r="E70" s="132"/>
      <c r="F70" s="34"/>
    </row>
    <row r="71" spans="1:6" ht="20.100000000000001" customHeight="1" x14ac:dyDescent="0.2">
      <c r="A71" s="2"/>
      <c r="B71" s="127"/>
      <c r="C71" s="130"/>
      <c r="D71" s="136"/>
      <c r="E71" s="13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43030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6">
        <f>B69+1</f>
        <v>43030</v>
      </c>
      <c r="C74" s="128"/>
      <c r="D74" s="134"/>
      <c r="E74" s="131"/>
      <c r="F74" s="34"/>
    </row>
    <row r="75" spans="1:6" ht="20.100000000000001" customHeight="1" x14ac:dyDescent="0.2">
      <c r="A75" s="2"/>
      <c r="B75" s="126"/>
      <c r="C75" s="129"/>
      <c r="D75" s="135"/>
      <c r="E75" s="132"/>
      <c r="F75" s="34"/>
    </row>
    <row r="76" spans="1:6" ht="20.100000000000001" customHeight="1" x14ac:dyDescent="0.2">
      <c r="A76" s="2"/>
      <c r="B76" s="127"/>
      <c r="C76" s="130"/>
      <c r="D76" s="136"/>
      <c r="E76" s="133"/>
      <c r="F76" s="3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C58:D58 C21:D21 C26:D26 C36:D36 C31:D31 C16:D16 C48:D48 C43:D43 C53:D53 C68:D68 C63:D63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2" zoomScale="90" zoomScaleNormal="90" workbookViewId="0">
      <selection activeCell="D27" sqref="D27: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60"/>
      <c r="G1" s="6" t="s">
        <v>1</v>
      </c>
      <c r="H1" s="7"/>
      <c r="I1" s="12"/>
      <c r="J1" s="48"/>
      <c r="K1" s="48"/>
      <c r="L1" s="119"/>
      <c r="M1" s="119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43003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43003</v>
      </c>
      <c r="D3" s="14"/>
      <c r="E3" s="15">
        <f>1+INT((C3-DATE(YEAR(C3+4-WEEKDAY(C3+6)),1,5)+WEEKDAY(DATE(YEAR(C3+4-WEEKDAY(C3+6)),1,3)))/7)</f>
        <v>39</v>
      </c>
      <c r="F3" s="59">
        <f>2+INT((C3-DATE(YEAR(C3+4-WEEKDAY(C3+6)),1,5)+WEEKDAY(DATE(YEAR(C3+4-WEEKDAY(C3+6)),1,3)))/7)</f>
        <v>40</v>
      </c>
      <c r="G3" s="12"/>
      <c r="H3" s="17" t="s">
        <v>6</v>
      </c>
      <c r="I3" s="49">
        <v>9</v>
      </c>
      <c r="J3" s="50"/>
      <c r="K3" s="17" t="s">
        <v>7</v>
      </c>
      <c r="L3" s="121">
        <v>2017</v>
      </c>
      <c r="M3" s="12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3">
        <f>DATE(L3,I3,1)</f>
        <v>42979</v>
      </c>
      <c r="H4" s="124"/>
      <c r="I4" s="124"/>
      <c r="J4" s="124"/>
      <c r="K4" s="124"/>
      <c r="L4" s="124"/>
      <c r="M4" s="12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43003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>
        <f>IF(K6="",IF(WEEKDAY(G4,1)=MOD(1+4,7)+1,G4,""),K6+1)</f>
        <v>42979</v>
      </c>
      <c r="M6" s="26">
        <f>IF(L6="",IF(WEEKDAY(G4,1)=MOD(1+5,7)+1,G4,""),L6+1)</f>
        <v>42980</v>
      </c>
      <c r="N6" s="16"/>
      <c r="O6" s="16"/>
    </row>
    <row r="7" spans="1:15" ht="20.100000000000001" customHeight="1" x14ac:dyDescent="0.2">
      <c r="A7" s="2"/>
      <c r="B7" s="126">
        <f>C3</f>
        <v>43003</v>
      </c>
      <c r="C7" s="128" t="s">
        <v>105</v>
      </c>
      <c r="D7" s="128" t="s">
        <v>104</v>
      </c>
      <c r="E7" s="131"/>
      <c r="F7" s="56"/>
      <c r="G7" s="26">
        <f>IF(M6="","",IF(MONTH(M6+1)&lt;&gt;MONTH(M6),"",M6+1))</f>
        <v>42981</v>
      </c>
      <c r="H7" s="26">
        <f t="shared" ref="H7:M11" si="0">IF(G7="","",IF(MONTH(G7+1)&lt;&gt;MONTH(G7),"",G7+1))</f>
        <v>42982</v>
      </c>
      <c r="I7" s="26">
        <f t="shared" si="0"/>
        <v>42983</v>
      </c>
      <c r="J7" s="26">
        <f t="shared" si="0"/>
        <v>42984</v>
      </c>
      <c r="K7" s="26">
        <f t="shared" si="0"/>
        <v>42985</v>
      </c>
      <c r="L7" s="26">
        <f t="shared" si="0"/>
        <v>42986</v>
      </c>
      <c r="M7" s="26">
        <f t="shared" si="0"/>
        <v>42987</v>
      </c>
      <c r="N7" s="16"/>
      <c r="O7" s="16"/>
    </row>
    <row r="8" spans="1:15" ht="20.100000000000001" customHeight="1" x14ac:dyDescent="0.2">
      <c r="A8" s="2"/>
      <c r="B8" s="126"/>
      <c r="C8" s="129"/>
      <c r="D8" s="129"/>
      <c r="E8" s="132"/>
      <c r="F8" s="56"/>
      <c r="G8" s="26">
        <f t="shared" ref="G8:G11" si="1">IF(M7="","",IF(MONTH(M7+1)&lt;&gt;MONTH(M7),"",M7+1))</f>
        <v>42988</v>
      </c>
      <c r="H8" s="26">
        <f t="shared" si="0"/>
        <v>42989</v>
      </c>
      <c r="I8" s="26">
        <f t="shared" si="0"/>
        <v>42990</v>
      </c>
      <c r="J8" s="26">
        <f t="shared" si="0"/>
        <v>42991</v>
      </c>
      <c r="K8" s="26">
        <f t="shared" si="0"/>
        <v>42992</v>
      </c>
      <c r="L8" s="26">
        <f t="shared" si="0"/>
        <v>42993</v>
      </c>
      <c r="M8" s="26">
        <f t="shared" si="0"/>
        <v>42994</v>
      </c>
      <c r="N8" s="16"/>
      <c r="O8" s="16"/>
    </row>
    <row r="9" spans="1:15" s="2" customFormat="1" ht="20.100000000000001" customHeight="1" x14ac:dyDescent="0.2">
      <c r="B9" s="127"/>
      <c r="C9" s="130"/>
      <c r="D9" s="130"/>
      <c r="E9" s="133"/>
      <c r="F9" s="56"/>
      <c r="G9" s="26">
        <f t="shared" si="1"/>
        <v>42995</v>
      </c>
      <c r="H9" s="26">
        <f t="shared" si="0"/>
        <v>42996</v>
      </c>
      <c r="I9" s="26">
        <f t="shared" si="0"/>
        <v>42997</v>
      </c>
      <c r="J9" s="26">
        <f t="shared" si="0"/>
        <v>42998</v>
      </c>
      <c r="K9" s="26">
        <f t="shared" si="0"/>
        <v>42999</v>
      </c>
      <c r="L9" s="26">
        <f t="shared" si="0"/>
        <v>43000</v>
      </c>
      <c r="M9" s="26">
        <f t="shared" si="0"/>
        <v>43001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43002</v>
      </c>
      <c r="H10" s="26">
        <f t="shared" si="0"/>
        <v>43003</v>
      </c>
      <c r="I10" s="26">
        <f t="shared" si="0"/>
        <v>43004</v>
      </c>
      <c r="J10" s="26">
        <f t="shared" si="0"/>
        <v>43005</v>
      </c>
      <c r="K10" s="26">
        <f t="shared" si="0"/>
        <v>43006</v>
      </c>
      <c r="L10" s="26">
        <f t="shared" si="0"/>
        <v>43007</v>
      </c>
      <c r="M10" s="26">
        <f t="shared" si="0"/>
        <v>43008</v>
      </c>
      <c r="N10" s="16"/>
      <c r="O10" s="16"/>
    </row>
    <row r="11" spans="1:15" s="2" customFormat="1" ht="20.100000000000001" customHeight="1" x14ac:dyDescent="0.2">
      <c r="B11" s="21">
        <f>B12</f>
        <v>43004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6">
        <f>B7+1</f>
        <v>43004</v>
      </c>
      <c r="C12" s="128" t="s">
        <v>106</v>
      </c>
      <c r="D12" s="128" t="s">
        <v>106</v>
      </c>
      <c r="E12" s="13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6"/>
      <c r="C13" s="129"/>
      <c r="D13" s="129"/>
      <c r="E13" s="13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7"/>
      <c r="C14" s="130"/>
      <c r="D14" s="130"/>
      <c r="E14" s="13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43005</v>
      </c>
      <c r="C16" s="55" t="s">
        <v>27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6">
        <f>B12+1</f>
        <v>43005</v>
      </c>
      <c r="C17" s="128" t="s">
        <v>106</v>
      </c>
      <c r="D17" s="128" t="s">
        <v>107</v>
      </c>
      <c r="E17" s="131"/>
      <c r="F17" s="34"/>
      <c r="G17" s="40"/>
    </row>
    <row r="18" spans="1:7" ht="20.100000000000001" customHeight="1" x14ac:dyDescent="0.2">
      <c r="A18" s="2"/>
      <c r="B18" s="126"/>
      <c r="C18" s="129"/>
      <c r="D18" s="129"/>
      <c r="E18" s="132"/>
      <c r="F18" s="34"/>
      <c r="G18" s="40"/>
    </row>
    <row r="19" spans="1:7" ht="20.100000000000001" customHeight="1" x14ac:dyDescent="0.2">
      <c r="A19" s="2"/>
      <c r="B19" s="127"/>
      <c r="C19" s="130"/>
      <c r="D19" s="130"/>
      <c r="E19" s="13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43006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6">
        <f>B17+1</f>
        <v>43006</v>
      </c>
      <c r="C22" s="128" t="s">
        <v>107</v>
      </c>
      <c r="D22" s="128" t="s">
        <v>107</v>
      </c>
      <c r="E22" s="131"/>
      <c r="F22" s="34"/>
    </row>
    <row r="23" spans="1:7" ht="20.100000000000001" customHeight="1" x14ac:dyDescent="0.2">
      <c r="A23" s="2"/>
      <c r="B23" s="126"/>
      <c r="C23" s="129"/>
      <c r="D23" s="129"/>
      <c r="E23" s="132"/>
      <c r="F23" s="34"/>
    </row>
    <row r="24" spans="1:7" ht="20.100000000000001" customHeight="1" x14ac:dyDescent="0.2">
      <c r="A24" s="2"/>
      <c r="B24" s="127"/>
      <c r="C24" s="130"/>
      <c r="D24" s="130"/>
      <c r="E24" s="13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43007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6">
        <f>B22+1</f>
        <v>43007</v>
      </c>
      <c r="C27" s="128" t="s">
        <v>107</v>
      </c>
      <c r="D27" s="128" t="s">
        <v>107</v>
      </c>
      <c r="E27" s="131"/>
      <c r="F27" s="34"/>
    </row>
    <row r="28" spans="1:7" ht="20.100000000000001" customHeight="1" x14ac:dyDescent="0.2">
      <c r="A28" s="2"/>
      <c r="B28" s="126"/>
      <c r="C28" s="129"/>
      <c r="D28" s="129"/>
      <c r="E28" s="132"/>
      <c r="F28" s="34"/>
    </row>
    <row r="29" spans="1:7" ht="20.100000000000001" customHeight="1" x14ac:dyDescent="0.2">
      <c r="A29" s="2"/>
      <c r="B29" s="127"/>
      <c r="C29" s="130"/>
      <c r="D29" s="130"/>
      <c r="E29" s="13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43008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126">
        <f>B27+1</f>
        <v>43008</v>
      </c>
      <c r="C32" s="128"/>
      <c r="D32" s="128"/>
      <c r="E32" s="128"/>
      <c r="F32" s="34"/>
    </row>
    <row r="33" spans="1:6" ht="20.100000000000001" customHeight="1" x14ac:dyDescent="0.2">
      <c r="A33" s="2"/>
      <c r="B33" s="126"/>
      <c r="C33" s="129"/>
      <c r="D33" s="129"/>
      <c r="E33" s="129"/>
      <c r="F33" s="34"/>
    </row>
    <row r="34" spans="1:6" ht="20.100000000000001" customHeight="1" x14ac:dyDescent="0.2">
      <c r="A34" s="2"/>
      <c r="B34" s="127"/>
      <c r="C34" s="130"/>
      <c r="D34" s="130"/>
      <c r="E34" s="13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43009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6">
        <f>B32+1</f>
        <v>43009</v>
      </c>
      <c r="C37" s="128"/>
      <c r="D37" s="128"/>
      <c r="E37" s="128"/>
      <c r="F37" s="34"/>
    </row>
    <row r="38" spans="1:6" ht="20.100000000000001" customHeight="1" x14ac:dyDescent="0.2">
      <c r="A38" s="2"/>
      <c r="B38" s="126"/>
      <c r="C38" s="129"/>
      <c r="D38" s="129"/>
      <c r="E38" s="129"/>
      <c r="F38" s="34"/>
    </row>
    <row r="39" spans="1:6" ht="20.100000000000001" customHeight="1" x14ac:dyDescent="0.2">
      <c r="A39" s="2"/>
      <c r="B39" s="127"/>
      <c r="C39" s="130"/>
      <c r="D39" s="130"/>
      <c r="E39" s="13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43010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43010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26">
        <f>B37+1</f>
        <v>43010</v>
      </c>
      <c r="C44" s="128"/>
      <c r="D44" s="128"/>
      <c r="E44" s="131"/>
      <c r="F44" s="34"/>
    </row>
    <row r="45" spans="1:6" ht="20.100000000000001" customHeight="1" x14ac:dyDescent="0.2">
      <c r="A45" s="2"/>
      <c r="B45" s="126"/>
      <c r="C45" s="129"/>
      <c r="D45" s="129"/>
      <c r="E45" s="132"/>
      <c r="F45" s="34"/>
    </row>
    <row r="46" spans="1:6" ht="20.100000000000001" customHeight="1" x14ac:dyDescent="0.2">
      <c r="A46" s="2"/>
      <c r="B46" s="127"/>
      <c r="C46" s="130"/>
      <c r="D46" s="130"/>
      <c r="E46" s="13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43011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6">
        <f>B44+1</f>
        <v>43011</v>
      </c>
      <c r="C49" s="137"/>
      <c r="D49" s="137"/>
      <c r="E49" s="131"/>
      <c r="F49" s="34"/>
    </row>
    <row r="50" spans="1:6" ht="20.100000000000001" customHeight="1" x14ac:dyDescent="0.2">
      <c r="A50" s="2"/>
      <c r="B50" s="126"/>
      <c r="C50" s="129"/>
      <c r="D50" s="129"/>
      <c r="E50" s="132"/>
      <c r="F50" s="34"/>
    </row>
    <row r="51" spans="1:6" ht="20.100000000000001" customHeight="1" x14ac:dyDescent="0.2">
      <c r="A51" s="2"/>
      <c r="B51" s="127"/>
      <c r="C51" s="130"/>
      <c r="D51" s="130"/>
      <c r="E51" s="13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43012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6">
        <f>B49+1</f>
        <v>43012</v>
      </c>
      <c r="C54" s="128"/>
      <c r="D54" s="128"/>
      <c r="E54" s="131"/>
      <c r="F54" s="34"/>
    </row>
    <row r="55" spans="1:6" ht="20.100000000000001" customHeight="1" x14ac:dyDescent="0.2">
      <c r="A55" s="2"/>
      <c r="B55" s="126"/>
      <c r="C55" s="129"/>
      <c r="D55" s="129"/>
      <c r="E55" s="132"/>
      <c r="F55" s="34"/>
    </row>
    <row r="56" spans="1:6" ht="20.100000000000001" customHeight="1" x14ac:dyDescent="0.2">
      <c r="A56" s="2"/>
      <c r="B56" s="127"/>
      <c r="C56" s="130"/>
      <c r="D56" s="130"/>
      <c r="E56" s="13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43013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126">
        <f>B54+1</f>
        <v>43013</v>
      </c>
      <c r="C59" s="128"/>
      <c r="D59" s="128"/>
      <c r="E59" s="131"/>
      <c r="F59" s="34"/>
    </row>
    <row r="60" spans="1:6" ht="20.100000000000001" customHeight="1" x14ac:dyDescent="0.2">
      <c r="A60" s="2"/>
      <c r="B60" s="126"/>
      <c r="C60" s="129"/>
      <c r="D60" s="129"/>
      <c r="E60" s="132"/>
      <c r="F60" s="34"/>
    </row>
    <row r="61" spans="1:6" ht="20.100000000000001" customHeight="1" x14ac:dyDescent="0.2">
      <c r="A61" s="2"/>
      <c r="B61" s="127"/>
      <c r="C61" s="130"/>
      <c r="D61" s="130"/>
      <c r="E61" s="13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43014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126">
        <f>B59+1</f>
        <v>43014</v>
      </c>
      <c r="C64" s="128"/>
      <c r="D64" s="128"/>
      <c r="E64" s="131"/>
      <c r="F64" s="34"/>
    </row>
    <row r="65" spans="1:6" ht="20.100000000000001" customHeight="1" x14ac:dyDescent="0.2">
      <c r="A65" s="2"/>
      <c r="B65" s="126"/>
      <c r="C65" s="129"/>
      <c r="D65" s="129"/>
      <c r="E65" s="132"/>
      <c r="F65" s="34"/>
    </row>
    <row r="66" spans="1:6" ht="20.100000000000001" customHeight="1" x14ac:dyDescent="0.2">
      <c r="A66" s="2"/>
      <c r="B66" s="127"/>
      <c r="C66" s="130"/>
      <c r="D66" s="130"/>
      <c r="E66" s="13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43015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6">
        <f>B64+1</f>
        <v>43015</v>
      </c>
      <c r="C69" s="128"/>
      <c r="D69" s="134"/>
      <c r="E69" s="131"/>
      <c r="F69" s="34"/>
    </row>
    <row r="70" spans="1:6" ht="20.100000000000001" customHeight="1" x14ac:dyDescent="0.2">
      <c r="A70" s="2"/>
      <c r="B70" s="126"/>
      <c r="C70" s="129"/>
      <c r="D70" s="135"/>
      <c r="E70" s="132"/>
      <c r="F70" s="34"/>
    </row>
    <row r="71" spans="1:6" ht="20.100000000000001" customHeight="1" x14ac:dyDescent="0.2">
      <c r="A71" s="2"/>
      <c r="B71" s="127"/>
      <c r="C71" s="130"/>
      <c r="D71" s="136"/>
      <c r="E71" s="13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43016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6">
        <f>B69+1</f>
        <v>43016</v>
      </c>
      <c r="C74" s="128"/>
      <c r="D74" s="134"/>
      <c r="E74" s="131"/>
      <c r="F74" s="34"/>
    </row>
    <row r="75" spans="1:6" ht="20.100000000000001" customHeight="1" x14ac:dyDescent="0.2">
      <c r="A75" s="2"/>
      <c r="B75" s="126"/>
      <c r="C75" s="129"/>
      <c r="D75" s="135"/>
      <c r="E75" s="132"/>
      <c r="F75" s="34"/>
    </row>
    <row r="76" spans="1:6" ht="20.100000000000001" customHeight="1" x14ac:dyDescent="0.2">
      <c r="A76" s="2"/>
      <c r="B76" s="127"/>
      <c r="C76" s="130"/>
      <c r="D76" s="136"/>
      <c r="E76" s="133"/>
      <c r="F76" s="3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49" sqref="D49:D51"/>
    </sheetView>
  </sheetViews>
  <sheetFormatPr defaultColWidth="9.125" defaultRowHeight="14.25" x14ac:dyDescent="0.2"/>
  <cols>
    <col min="1" max="1" width="2.875" style="63" customWidth="1"/>
    <col min="2" max="2" width="13.75" style="63" customWidth="1"/>
    <col min="3" max="5" width="30.625" style="63" customWidth="1"/>
    <col min="6" max="6" width="18.25" style="63" customWidth="1"/>
    <col min="7" max="13" width="3.625" style="63" customWidth="1"/>
    <col min="14" max="16384" width="9.125" style="63"/>
  </cols>
  <sheetData>
    <row r="1" spans="1:15" ht="25.5" customHeight="1" x14ac:dyDescent="0.3">
      <c r="B1" s="150" t="s">
        <v>0</v>
      </c>
      <c r="C1" s="150"/>
      <c r="D1" s="150"/>
      <c r="E1" s="64"/>
      <c r="G1" s="65" t="s">
        <v>1</v>
      </c>
      <c r="H1" s="66"/>
      <c r="I1" s="67"/>
      <c r="J1" s="68"/>
      <c r="K1" s="68"/>
      <c r="L1" s="149"/>
      <c r="M1" s="149"/>
      <c r="N1" s="68"/>
      <c r="O1" s="68"/>
    </row>
    <row r="2" spans="1:15" ht="20.100000000000001" customHeight="1" x14ac:dyDescent="0.2">
      <c r="B2" s="150"/>
      <c r="C2" s="150"/>
      <c r="D2" s="69" t="s">
        <v>2</v>
      </c>
      <c r="E2" s="70">
        <f>C3</f>
        <v>42989</v>
      </c>
      <c r="F2" s="71" t="s">
        <v>3</v>
      </c>
      <c r="G2" s="72" t="s">
        <v>4</v>
      </c>
      <c r="H2" s="67"/>
      <c r="I2" s="67"/>
      <c r="J2" s="68"/>
      <c r="K2" s="68"/>
      <c r="L2" s="68"/>
      <c r="M2" s="68"/>
      <c r="N2" s="73"/>
      <c r="O2" s="73"/>
    </row>
    <row r="3" spans="1:15" s="74" customFormat="1" ht="20.100000000000001" customHeight="1" x14ac:dyDescent="0.2">
      <c r="B3" s="75" t="s">
        <v>5</v>
      </c>
      <c r="C3" s="76">
        <v>42989</v>
      </c>
      <c r="D3" s="76"/>
      <c r="E3" s="77">
        <f>1+INT((C3-DATE(YEAR(C3+4-WEEKDAY(C3+6)),1,5)+WEEKDAY(DATE(YEAR(C3+4-WEEKDAY(C3+6)),1,3)))/7)</f>
        <v>37</v>
      </c>
      <c r="F3" s="78">
        <f>2+INT((C3-DATE(YEAR(C3+4-WEEKDAY(C3+6)),1,5)+WEEKDAY(DATE(YEAR(C3+4-WEEKDAY(C3+6)),1,3)))/7)</f>
        <v>38</v>
      </c>
      <c r="G3" s="67"/>
      <c r="H3" s="79" t="s">
        <v>6</v>
      </c>
      <c r="I3" s="80">
        <v>8</v>
      </c>
      <c r="J3" s="81"/>
      <c r="K3" s="79" t="s">
        <v>7</v>
      </c>
      <c r="L3" s="151">
        <v>2017</v>
      </c>
      <c r="M3" s="152"/>
      <c r="N3" s="73"/>
      <c r="O3" s="73"/>
    </row>
    <row r="4" spans="1:15" ht="20.100000000000001" customHeight="1" x14ac:dyDescent="0.2">
      <c r="A4" s="74"/>
      <c r="B4" s="74"/>
      <c r="C4" s="74"/>
      <c r="D4" s="74"/>
      <c r="E4" s="74"/>
      <c r="F4" s="74"/>
      <c r="G4" s="153">
        <f>DATE(L3,I3,1)</f>
        <v>42948</v>
      </c>
      <c r="H4" s="154"/>
      <c r="I4" s="154"/>
      <c r="J4" s="154"/>
      <c r="K4" s="154"/>
      <c r="L4" s="154"/>
      <c r="M4" s="155"/>
      <c r="N4" s="73"/>
      <c r="O4" s="73"/>
    </row>
    <row r="5" spans="1:15" ht="20.100000000000001" customHeight="1" x14ac:dyDescent="0.2">
      <c r="C5" s="82" t="s">
        <v>8</v>
      </c>
      <c r="D5" s="82" t="s">
        <v>9</v>
      </c>
      <c r="E5" s="82"/>
      <c r="G5" s="83" t="s">
        <v>10</v>
      </c>
      <c r="H5" s="84" t="s">
        <v>11</v>
      </c>
      <c r="I5" s="84" t="s">
        <v>12</v>
      </c>
      <c r="J5" s="84" t="s">
        <v>13</v>
      </c>
      <c r="K5" s="84" t="s">
        <v>14</v>
      </c>
      <c r="L5" s="84" t="s">
        <v>15</v>
      </c>
      <c r="M5" s="85" t="s">
        <v>16</v>
      </c>
      <c r="N5" s="73"/>
      <c r="O5" s="73"/>
    </row>
    <row r="6" spans="1:15" ht="20.100000000000001" customHeight="1" x14ac:dyDescent="0.2">
      <c r="B6" s="86">
        <f>B7</f>
        <v>42989</v>
      </c>
      <c r="C6" s="87" t="s">
        <v>17</v>
      </c>
      <c r="D6" s="87" t="s">
        <v>17</v>
      </c>
      <c r="E6" s="87" t="s">
        <v>18</v>
      </c>
      <c r="F6" s="88"/>
      <c r="G6" s="89" t="str">
        <f>IF(WEEKDAY(G4,1)=1,G4,"")</f>
        <v/>
      </c>
      <c r="H6" s="89" t="str">
        <f>IF(G6="",IF(WEEKDAY(G4,1)=MOD(1,7)+1,G4,""),G6+1)</f>
        <v/>
      </c>
      <c r="I6" s="89">
        <f>IF(H6="",IF(WEEKDAY(G4,1)=MOD(1+1,7)+1,G4,""),H6+1)</f>
        <v>42948</v>
      </c>
      <c r="J6" s="89">
        <f>IF(I6="",IF(WEEKDAY(G4,1)=MOD(1+2,7)+1,G4,""),I6+1)</f>
        <v>42949</v>
      </c>
      <c r="K6" s="89">
        <f>IF(J6="",IF(WEEKDAY(G4,1)=MOD(1+3,7)+1,G4,""),J6+1)</f>
        <v>42950</v>
      </c>
      <c r="L6" s="89">
        <f>IF(K6="",IF(WEEKDAY(G4,1)=MOD(1+4,7)+1,G4,""),K6+1)</f>
        <v>42951</v>
      </c>
      <c r="M6" s="89">
        <f>IF(L6="",IF(WEEKDAY(G4,1)=MOD(1+5,7)+1,G4,""),L6+1)</f>
        <v>42952</v>
      </c>
      <c r="N6" s="73"/>
      <c r="O6" s="73"/>
    </row>
    <row r="7" spans="1:15" ht="20.100000000000001" customHeight="1" x14ac:dyDescent="0.2">
      <c r="A7" s="90"/>
      <c r="B7" s="138">
        <f>C3</f>
        <v>42989</v>
      </c>
      <c r="C7" s="140" t="s">
        <v>109</v>
      </c>
      <c r="D7" s="140" t="s">
        <v>97</v>
      </c>
      <c r="E7" s="143"/>
      <c r="F7" s="91"/>
      <c r="G7" s="89">
        <f>IF(M6="","",IF(MONTH(M6+1)&lt;&gt;MONTH(M6),"",M6+1))</f>
        <v>42953</v>
      </c>
      <c r="H7" s="89">
        <f t="shared" ref="H7:M11" si="0">IF(G7="","",IF(MONTH(G7+1)&lt;&gt;MONTH(G7),"",G7+1))</f>
        <v>42954</v>
      </c>
      <c r="I7" s="89">
        <f t="shared" si="0"/>
        <v>42955</v>
      </c>
      <c r="J7" s="89">
        <f t="shared" si="0"/>
        <v>42956</v>
      </c>
      <c r="K7" s="89">
        <f t="shared" si="0"/>
        <v>42957</v>
      </c>
      <c r="L7" s="89">
        <f t="shared" si="0"/>
        <v>42958</v>
      </c>
      <c r="M7" s="89">
        <f t="shared" si="0"/>
        <v>42959</v>
      </c>
      <c r="N7" s="73"/>
      <c r="O7" s="73"/>
    </row>
    <row r="8" spans="1:15" ht="20.100000000000001" customHeight="1" x14ac:dyDescent="0.2">
      <c r="A8" s="90"/>
      <c r="B8" s="138"/>
      <c r="C8" s="141"/>
      <c r="D8" s="141"/>
      <c r="E8" s="144"/>
      <c r="F8" s="91"/>
      <c r="G8" s="89">
        <f t="shared" ref="G8:G11" si="1">IF(M7="","",IF(MONTH(M7+1)&lt;&gt;MONTH(M7),"",M7+1))</f>
        <v>42960</v>
      </c>
      <c r="H8" s="89">
        <f t="shared" si="0"/>
        <v>42961</v>
      </c>
      <c r="I8" s="89">
        <f t="shared" si="0"/>
        <v>42962</v>
      </c>
      <c r="J8" s="89">
        <f t="shared" si="0"/>
        <v>42963</v>
      </c>
      <c r="K8" s="89">
        <f t="shared" si="0"/>
        <v>42964</v>
      </c>
      <c r="L8" s="89">
        <f t="shared" si="0"/>
        <v>42965</v>
      </c>
      <c r="M8" s="89">
        <f t="shared" si="0"/>
        <v>42966</v>
      </c>
      <c r="N8" s="73"/>
      <c r="O8" s="73"/>
    </row>
    <row r="9" spans="1:15" s="90" customFormat="1" ht="20.100000000000001" customHeight="1" x14ac:dyDescent="0.2">
      <c r="B9" s="139"/>
      <c r="C9" s="142"/>
      <c r="D9" s="142"/>
      <c r="E9" s="145"/>
      <c r="F9" s="91"/>
      <c r="G9" s="89">
        <f t="shared" si="1"/>
        <v>42967</v>
      </c>
      <c r="H9" s="89">
        <f t="shared" si="0"/>
        <v>42968</v>
      </c>
      <c r="I9" s="89">
        <f t="shared" si="0"/>
        <v>42969</v>
      </c>
      <c r="J9" s="89">
        <f t="shared" si="0"/>
        <v>42970</v>
      </c>
      <c r="K9" s="89">
        <f t="shared" si="0"/>
        <v>42971</v>
      </c>
      <c r="L9" s="89">
        <f t="shared" si="0"/>
        <v>42972</v>
      </c>
      <c r="M9" s="89">
        <f t="shared" si="0"/>
        <v>42973</v>
      </c>
      <c r="N9" s="73"/>
      <c r="O9" s="73"/>
    </row>
    <row r="10" spans="1:15" s="90" customFormat="1" ht="20.100000000000001" customHeight="1" x14ac:dyDescent="0.2">
      <c r="B10" s="92"/>
      <c r="C10" s="93"/>
      <c r="D10" s="93"/>
      <c r="E10" s="93"/>
      <c r="G10" s="89">
        <f t="shared" si="1"/>
        <v>42974</v>
      </c>
      <c r="H10" s="89">
        <f t="shared" si="0"/>
        <v>42975</v>
      </c>
      <c r="I10" s="89">
        <f t="shared" si="0"/>
        <v>42976</v>
      </c>
      <c r="J10" s="89">
        <f t="shared" si="0"/>
        <v>42977</v>
      </c>
      <c r="K10" s="89">
        <f t="shared" si="0"/>
        <v>42978</v>
      </c>
      <c r="L10" s="89" t="str">
        <f t="shared" si="0"/>
        <v/>
      </c>
      <c r="M10" s="89" t="str">
        <f t="shared" si="0"/>
        <v/>
      </c>
      <c r="N10" s="73"/>
      <c r="O10" s="73"/>
    </row>
    <row r="11" spans="1:15" s="90" customFormat="1" ht="20.100000000000001" customHeight="1" x14ac:dyDescent="0.2">
      <c r="B11" s="86">
        <f>B12</f>
        <v>42990</v>
      </c>
      <c r="C11" s="87" t="s">
        <v>17</v>
      </c>
      <c r="D11" s="87" t="s">
        <v>17</v>
      </c>
      <c r="E11" s="87" t="s">
        <v>18</v>
      </c>
      <c r="F11" s="94"/>
      <c r="G11" s="89" t="str">
        <f t="shared" si="1"/>
        <v/>
      </c>
      <c r="H11" s="89" t="str">
        <f t="shared" si="0"/>
        <v/>
      </c>
      <c r="I11" s="89" t="str">
        <f t="shared" si="0"/>
        <v/>
      </c>
      <c r="J11" s="89" t="str">
        <f t="shared" si="0"/>
        <v/>
      </c>
      <c r="K11" s="89" t="str">
        <f t="shared" si="0"/>
        <v/>
      </c>
      <c r="L11" s="89" t="str">
        <f t="shared" si="0"/>
        <v/>
      </c>
      <c r="M11" s="89" t="str">
        <f t="shared" si="0"/>
        <v/>
      </c>
      <c r="N11" s="73"/>
      <c r="O11" s="73"/>
    </row>
    <row r="12" spans="1:15" s="90" customFormat="1" ht="20.100000000000001" customHeight="1" x14ac:dyDescent="0.2">
      <c r="B12" s="138">
        <f>B7+1</f>
        <v>42990</v>
      </c>
      <c r="C12" s="140" t="s">
        <v>110</v>
      </c>
      <c r="D12" s="140" t="s">
        <v>98</v>
      </c>
      <c r="E12" s="143"/>
      <c r="F12" s="94"/>
      <c r="G12" s="66"/>
      <c r="H12" s="66"/>
      <c r="I12" s="66"/>
      <c r="J12" s="66"/>
      <c r="K12" s="66"/>
      <c r="L12" s="66"/>
      <c r="M12" s="66"/>
      <c r="N12" s="73"/>
      <c r="O12" s="73"/>
    </row>
    <row r="13" spans="1:15" s="90" customFormat="1" ht="20.100000000000001" customHeight="1" x14ac:dyDescent="0.2">
      <c r="B13" s="138"/>
      <c r="C13" s="141"/>
      <c r="D13" s="141"/>
      <c r="E13" s="144"/>
      <c r="F13" s="94"/>
      <c r="G13" s="95" t="s">
        <v>21</v>
      </c>
      <c r="H13" s="66"/>
      <c r="I13" s="66"/>
      <c r="J13" s="66"/>
      <c r="K13" s="66"/>
      <c r="L13" s="66"/>
      <c r="M13" s="66"/>
      <c r="N13" s="73"/>
      <c r="O13" s="73"/>
    </row>
    <row r="14" spans="1:15" s="90" customFormat="1" ht="20.100000000000001" customHeight="1" x14ac:dyDescent="0.2">
      <c r="B14" s="139"/>
      <c r="C14" s="142"/>
      <c r="D14" s="142"/>
      <c r="E14" s="145"/>
      <c r="F14" s="94"/>
      <c r="G14" s="95" t="s">
        <v>22</v>
      </c>
      <c r="H14" s="66"/>
      <c r="I14" s="66"/>
      <c r="J14" s="66"/>
      <c r="K14" s="66"/>
      <c r="L14" s="66"/>
      <c r="M14" s="66"/>
      <c r="N14" s="73"/>
      <c r="O14" s="73"/>
    </row>
    <row r="15" spans="1:15" s="90" customFormat="1" ht="20.100000000000001" customHeight="1" x14ac:dyDescent="0.2">
      <c r="B15" s="92"/>
      <c r="C15" s="93"/>
      <c r="D15" s="93"/>
      <c r="E15" s="93"/>
      <c r="G15" s="95" t="s">
        <v>23</v>
      </c>
      <c r="H15" s="66"/>
      <c r="I15" s="66"/>
      <c r="J15" s="66"/>
      <c r="K15" s="66"/>
      <c r="L15" s="66"/>
      <c r="M15" s="66"/>
      <c r="N15" s="73"/>
      <c r="O15" s="73"/>
    </row>
    <row r="16" spans="1:15" ht="20.100000000000001" customHeight="1" x14ac:dyDescent="0.2">
      <c r="A16" s="90"/>
      <c r="B16" s="86">
        <f>B17</f>
        <v>42991</v>
      </c>
      <c r="C16" s="87" t="s">
        <v>27</v>
      </c>
      <c r="D16" s="87" t="s">
        <v>27</v>
      </c>
      <c r="E16" s="87" t="s">
        <v>18</v>
      </c>
      <c r="F16" s="94"/>
      <c r="G16" s="96"/>
      <c r="H16" s="90"/>
      <c r="I16" s="90"/>
    </row>
    <row r="17" spans="1:7" ht="20.100000000000001" customHeight="1" x14ac:dyDescent="0.2">
      <c r="A17" s="90"/>
      <c r="B17" s="138">
        <f>B12+1</f>
        <v>42991</v>
      </c>
      <c r="C17" s="140" t="s">
        <v>99</v>
      </c>
      <c r="D17" s="140" t="s">
        <v>99</v>
      </c>
      <c r="E17" s="143"/>
      <c r="F17" s="94"/>
      <c r="G17" s="96"/>
    </row>
    <row r="18" spans="1:7" ht="20.100000000000001" customHeight="1" x14ac:dyDescent="0.2">
      <c r="A18" s="90"/>
      <c r="B18" s="138"/>
      <c r="C18" s="141"/>
      <c r="D18" s="141"/>
      <c r="E18" s="144"/>
      <c r="F18" s="94"/>
      <c r="G18" s="96"/>
    </row>
    <row r="19" spans="1:7" ht="20.100000000000001" customHeight="1" x14ac:dyDescent="0.2">
      <c r="A19" s="90"/>
      <c r="B19" s="139"/>
      <c r="C19" s="142"/>
      <c r="D19" s="142"/>
      <c r="E19" s="145"/>
      <c r="F19" s="94"/>
    </row>
    <row r="20" spans="1:7" ht="20.100000000000001" customHeight="1" x14ac:dyDescent="0.2">
      <c r="B20" s="92"/>
      <c r="C20" s="97"/>
      <c r="D20" s="97"/>
      <c r="E20" s="97"/>
    </row>
    <row r="21" spans="1:7" ht="20.100000000000001" customHeight="1" x14ac:dyDescent="0.2">
      <c r="B21" s="86">
        <f>B22</f>
        <v>42992</v>
      </c>
      <c r="C21" s="87" t="s">
        <v>27</v>
      </c>
      <c r="D21" s="87" t="s">
        <v>27</v>
      </c>
      <c r="E21" s="87" t="s">
        <v>18</v>
      </c>
      <c r="F21" s="94"/>
    </row>
    <row r="22" spans="1:7" ht="20.100000000000001" customHeight="1" x14ac:dyDescent="0.2">
      <c r="A22" s="90"/>
      <c r="B22" s="138">
        <f>B17+1</f>
        <v>42992</v>
      </c>
      <c r="C22" s="140" t="s">
        <v>99</v>
      </c>
      <c r="D22" s="140" t="s">
        <v>99</v>
      </c>
      <c r="E22" s="143"/>
      <c r="F22" s="94"/>
    </row>
    <row r="23" spans="1:7" ht="20.100000000000001" customHeight="1" x14ac:dyDescent="0.2">
      <c r="A23" s="90"/>
      <c r="B23" s="138"/>
      <c r="C23" s="141"/>
      <c r="D23" s="141"/>
      <c r="E23" s="144"/>
      <c r="F23" s="94"/>
    </row>
    <row r="24" spans="1:7" ht="20.100000000000001" customHeight="1" x14ac:dyDescent="0.2">
      <c r="A24" s="90"/>
      <c r="B24" s="139"/>
      <c r="C24" s="142"/>
      <c r="D24" s="142"/>
      <c r="E24" s="145"/>
      <c r="F24" s="94"/>
    </row>
    <row r="25" spans="1:7" ht="20.100000000000001" customHeight="1" x14ac:dyDescent="0.2">
      <c r="B25" s="92"/>
      <c r="C25" s="97"/>
      <c r="D25" s="97"/>
      <c r="E25" s="97"/>
    </row>
    <row r="26" spans="1:7" ht="20.100000000000001" customHeight="1" x14ac:dyDescent="0.2">
      <c r="B26" s="86">
        <f>B27</f>
        <v>42993</v>
      </c>
      <c r="C26" s="87" t="s">
        <v>27</v>
      </c>
      <c r="D26" s="87" t="s">
        <v>27</v>
      </c>
      <c r="E26" s="87" t="s">
        <v>18</v>
      </c>
      <c r="F26" s="94"/>
    </row>
    <row r="27" spans="1:7" ht="20.100000000000001" customHeight="1" x14ac:dyDescent="0.2">
      <c r="A27" s="90"/>
      <c r="B27" s="138">
        <f>B22+1</f>
        <v>42993</v>
      </c>
      <c r="C27" s="140" t="s">
        <v>99</v>
      </c>
      <c r="D27" s="140" t="s">
        <v>99</v>
      </c>
      <c r="E27" s="143"/>
      <c r="F27" s="94"/>
    </row>
    <row r="28" spans="1:7" ht="20.100000000000001" customHeight="1" x14ac:dyDescent="0.2">
      <c r="A28" s="90"/>
      <c r="B28" s="138"/>
      <c r="C28" s="141"/>
      <c r="D28" s="141"/>
      <c r="E28" s="144"/>
      <c r="F28" s="94"/>
    </row>
    <row r="29" spans="1:7" ht="20.100000000000001" customHeight="1" x14ac:dyDescent="0.2">
      <c r="A29" s="90"/>
      <c r="B29" s="139"/>
      <c r="C29" s="142"/>
      <c r="D29" s="142"/>
      <c r="E29" s="145"/>
      <c r="F29" s="94"/>
    </row>
    <row r="30" spans="1:7" ht="20.100000000000001" customHeight="1" x14ac:dyDescent="0.2">
      <c r="B30" s="92"/>
      <c r="C30" s="97"/>
      <c r="D30" s="97"/>
      <c r="E30" s="97"/>
    </row>
    <row r="31" spans="1:7" ht="20.100000000000001" customHeight="1" x14ac:dyDescent="0.2">
      <c r="B31" s="86">
        <f>B32</f>
        <v>42994</v>
      </c>
      <c r="C31" s="87"/>
      <c r="D31" s="87"/>
      <c r="E31" s="87" t="s">
        <v>18</v>
      </c>
      <c r="F31" s="94"/>
    </row>
    <row r="32" spans="1:7" ht="20.100000000000001" customHeight="1" x14ac:dyDescent="0.2">
      <c r="A32" s="90"/>
      <c r="B32" s="138">
        <f>B27+1</f>
        <v>42994</v>
      </c>
      <c r="C32" s="140"/>
      <c r="D32" s="140"/>
      <c r="E32" s="140"/>
      <c r="F32" s="94"/>
    </row>
    <row r="33" spans="1:6" ht="20.100000000000001" customHeight="1" x14ac:dyDescent="0.2">
      <c r="A33" s="90"/>
      <c r="B33" s="138"/>
      <c r="C33" s="141"/>
      <c r="D33" s="141"/>
      <c r="E33" s="141"/>
      <c r="F33" s="94"/>
    </row>
    <row r="34" spans="1:6" ht="20.100000000000001" customHeight="1" x14ac:dyDescent="0.2">
      <c r="A34" s="90"/>
      <c r="B34" s="139"/>
      <c r="C34" s="142"/>
      <c r="D34" s="142"/>
      <c r="E34" s="142"/>
      <c r="F34" s="94"/>
    </row>
    <row r="35" spans="1:6" ht="20.100000000000001" customHeight="1" x14ac:dyDescent="0.2">
      <c r="B35" s="92"/>
      <c r="C35" s="97"/>
      <c r="D35" s="97"/>
      <c r="E35" s="97"/>
    </row>
    <row r="36" spans="1:6" ht="20.100000000000001" customHeight="1" x14ac:dyDescent="0.2">
      <c r="B36" s="86">
        <f>B37</f>
        <v>42995</v>
      </c>
      <c r="C36" s="87" t="s">
        <v>26</v>
      </c>
      <c r="D36" s="87" t="s">
        <v>26</v>
      </c>
      <c r="E36" s="87" t="s">
        <v>18</v>
      </c>
      <c r="F36" s="94"/>
    </row>
    <row r="37" spans="1:6" ht="20.100000000000001" customHeight="1" x14ac:dyDescent="0.2">
      <c r="A37" s="90"/>
      <c r="B37" s="138">
        <f>B32+1</f>
        <v>42995</v>
      </c>
      <c r="C37" s="140"/>
      <c r="D37" s="140"/>
      <c r="E37" s="140"/>
      <c r="F37" s="94"/>
    </row>
    <row r="38" spans="1:6" ht="20.100000000000001" customHeight="1" x14ac:dyDescent="0.2">
      <c r="A38" s="90"/>
      <c r="B38" s="138"/>
      <c r="C38" s="141"/>
      <c r="D38" s="141"/>
      <c r="E38" s="141"/>
      <c r="F38" s="94"/>
    </row>
    <row r="39" spans="1:6" ht="20.100000000000001" customHeight="1" x14ac:dyDescent="0.2">
      <c r="A39" s="90"/>
      <c r="B39" s="139"/>
      <c r="C39" s="142"/>
      <c r="D39" s="142"/>
      <c r="E39" s="142"/>
      <c r="F39" s="94"/>
    </row>
    <row r="40" spans="1:6" ht="20.100000000000001" customHeight="1" x14ac:dyDescent="0.2">
      <c r="B40" s="92"/>
    </row>
    <row r="41" spans="1:6" ht="20.100000000000001" customHeight="1" x14ac:dyDescent="0.2">
      <c r="A41" s="98"/>
      <c r="B41" s="75" t="s">
        <v>5</v>
      </c>
      <c r="C41" s="76">
        <f>C3+7</f>
        <v>42996</v>
      </c>
      <c r="D41" s="76"/>
      <c r="E41" s="76"/>
    </row>
    <row r="42" spans="1:6" ht="20.100000000000001" customHeight="1" x14ac:dyDescent="0.2"/>
    <row r="43" spans="1:6" ht="20.100000000000001" customHeight="1" x14ac:dyDescent="0.2">
      <c r="B43" s="86">
        <f>B44</f>
        <v>42996</v>
      </c>
      <c r="C43" s="87" t="s">
        <v>17</v>
      </c>
      <c r="D43" s="87" t="s">
        <v>17</v>
      </c>
      <c r="E43" s="87" t="s">
        <v>18</v>
      </c>
      <c r="F43" s="94"/>
    </row>
    <row r="44" spans="1:6" ht="20.100000000000001" customHeight="1" x14ac:dyDescent="0.2">
      <c r="A44" s="90"/>
      <c r="B44" s="138">
        <f>B37+1</f>
        <v>42996</v>
      </c>
      <c r="C44" s="140" t="s">
        <v>102</v>
      </c>
      <c r="D44" s="140" t="s">
        <v>102</v>
      </c>
      <c r="E44" s="143"/>
      <c r="F44" s="94"/>
    </row>
    <row r="45" spans="1:6" ht="20.100000000000001" customHeight="1" x14ac:dyDescent="0.2">
      <c r="A45" s="90"/>
      <c r="B45" s="138"/>
      <c r="C45" s="141"/>
      <c r="D45" s="141"/>
      <c r="E45" s="144"/>
      <c r="F45" s="94"/>
    </row>
    <row r="46" spans="1:6" ht="20.100000000000001" customHeight="1" x14ac:dyDescent="0.2">
      <c r="A46" s="90"/>
      <c r="B46" s="139"/>
      <c r="C46" s="142"/>
      <c r="D46" s="142"/>
      <c r="E46" s="145"/>
      <c r="F46" s="94"/>
    </row>
    <row r="47" spans="1:6" ht="20.100000000000001" customHeight="1" x14ac:dyDescent="0.2">
      <c r="A47" s="90"/>
      <c r="B47" s="92"/>
      <c r="C47" s="93"/>
      <c r="D47" s="93"/>
      <c r="E47" s="93"/>
    </row>
    <row r="48" spans="1:6" ht="20.100000000000001" customHeight="1" x14ac:dyDescent="0.2">
      <c r="A48" s="90"/>
      <c r="B48" s="86">
        <f>B49</f>
        <v>42997</v>
      </c>
      <c r="C48" s="87" t="s">
        <v>27</v>
      </c>
      <c r="D48" s="87" t="s">
        <v>27</v>
      </c>
      <c r="E48" s="87" t="s">
        <v>18</v>
      </c>
      <c r="F48" s="94"/>
    </row>
    <row r="49" spans="1:6" ht="20.100000000000001" customHeight="1" x14ac:dyDescent="0.2">
      <c r="A49" s="90"/>
      <c r="B49" s="138">
        <f>B44+1</f>
        <v>42997</v>
      </c>
      <c r="C49" s="140" t="s">
        <v>99</v>
      </c>
      <c r="D49" s="140" t="s">
        <v>99</v>
      </c>
      <c r="E49" s="143"/>
      <c r="F49" s="94"/>
    </row>
    <row r="50" spans="1:6" ht="20.100000000000001" customHeight="1" x14ac:dyDescent="0.2">
      <c r="A50" s="90"/>
      <c r="B50" s="138"/>
      <c r="C50" s="141"/>
      <c r="D50" s="141"/>
      <c r="E50" s="144"/>
      <c r="F50" s="94"/>
    </row>
    <row r="51" spans="1:6" ht="20.100000000000001" customHeight="1" x14ac:dyDescent="0.2">
      <c r="A51" s="90"/>
      <c r="B51" s="139"/>
      <c r="C51" s="142"/>
      <c r="D51" s="142"/>
      <c r="E51" s="145"/>
      <c r="F51" s="94"/>
    </row>
    <row r="52" spans="1:6" ht="20.100000000000001" customHeight="1" x14ac:dyDescent="0.2">
      <c r="A52" s="90"/>
      <c r="B52" s="92"/>
      <c r="C52" s="93"/>
      <c r="D52" s="93"/>
      <c r="E52" s="93"/>
    </row>
    <row r="53" spans="1:6" ht="20.100000000000001" customHeight="1" x14ac:dyDescent="0.2">
      <c r="A53" s="90"/>
      <c r="B53" s="86">
        <f>B54</f>
        <v>42998</v>
      </c>
      <c r="C53" s="87" t="s">
        <v>17</v>
      </c>
      <c r="D53" s="87" t="s">
        <v>17</v>
      </c>
      <c r="E53" s="87" t="s">
        <v>18</v>
      </c>
      <c r="F53" s="94"/>
    </row>
    <row r="54" spans="1:6" ht="20.100000000000001" customHeight="1" x14ac:dyDescent="0.2">
      <c r="A54" s="90"/>
      <c r="B54" s="138">
        <f>B49+1</f>
        <v>42998</v>
      </c>
      <c r="C54" s="140" t="s">
        <v>103</v>
      </c>
      <c r="D54" s="140" t="s">
        <v>103</v>
      </c>
      <c r="E54" s="143"/>
      <c r="F54" s="94"/>
    </row>
    <row r="55" spans="1:6" ht="20.100000000000001" customHeight="1" x14ac:dyDescent="0.2">
      <c r="A55" s="90"/>
      <c r="B55" s="138"/>
      <c r="C55" s="141"/>
      <c r="D55" s="141"/>
      <c r="E55" s="144"/>
      <c r="F55" s="94"/>
    </row>
    <row r="56" spans="1:6" ht="20.100000000000001" customHeight="1" x14ac:dyDescent="0.2">
      <c r="A56" s="90"/>
      <c r="B56" s="139"/>
      <c r="C56" s="142"/>
      <c r="D56" s="142"/>
      <c r="E56" s="145"/>
      <c r="F56" s="94"/>
    </row>
    <row r="57" spans="1:6" ht="20.100000000000001" customHeight="1" x14ac:dyDescent="0.2">
      <c r="B57" s="92"/>
      <c r="C57" s="97"/>
      <c r="D57" s="97"/>
      <c r="E57" s="97"/>
    </row>
    <row r="58" spans="1:6" ht="20.100000000000001" customHeight="1" x14ac:dyDescent="0.2">
      <c r="B58" s="86">
        <f>B59</f>
        <v>42999</v>
      </c>
      <c r="C58" s="87" t="s">
        <v>27</v>
      </c>
      <c r="D58" s="87" t="s">
        <v>27</v>
      </c>
      <c r="E58" s="87" t="s">
        <v>18</v>
      </c>
      <c r="F58" s="94"/>
    </row>
    <row r="59" spans="1:6" ht="20.100000000000001" customHeight="1" x14ac:dyDescent="0.2">
      <c r="A59" s="90"/>
      <c r="B59" s="138">
        <f>B54+1</f>
        <v>42999</v>
      </c>
      <c r="C59" s="140" t="s">
        <v>103</v>
      </c>
      <c r="D59" s="140" t="s">
        <v>103</v>
      </c>
      <c r="E59" s="143"/>
      <c r="F59" s="94"/>
    </row>
    <row r="60" spans="1:6" ht="20.100000000000001" customHeight="1" x14ac:dyDescent="0.2">
      <c r="A60" s="90"/>
      <c r="B60" s="138"/>
      <c r="C60" s="141"/>
      <c r="D60" s="141"/>
      <c r="E60" s="144"/>
      <c r="F60" s="94"/>
    </row>
    <row r="61" spans="1:6" ht="20.100000000000001" customHeight="1" x14ac:dyDescent="0.2">
      <c r="A61" s="90"/>
      <c r="B61" s="139"/>
      <c r="C61" s="142"/>
      <c r="D61" s="142"/>
      <c r="E61" s="145"/>
      <c r="F61" s="94"/>
    </row>
    <row r="62" spans="1:6" ht="20.100000000000001" customHeight="1" x14ac:dyDescent="0.2">
      <c r="B62" s="92"/>
      <c r="C62" s="97"/>
      <c r="D62" s="97"/>
      <c r="E62" s="97"/>
    </row>
    <row r="63" spans="1:6" ht="20.100000000000001" customHeight="1" x14ac:dyDescent="0.2">
      <c r="B63" s="86">
        <f>B64</f>
        <v>43000</v>
      </c>
      <c r="C63" s="87" t="s">
        <v>27</v>
      </c>
      <c r="D63" s="87" t="s">
        <v>27</v>
      </c>
      <c r="E63" s="87" t="s">
        <v>18</v>
      </c>
      <c r="F63" s="94"/>
    </row>
    <row r="64" spans="1:6" ht="20.100000000000001" customHeight="1" x14ac:dyDescent="0.2">
      <c r="A64" s="90"/>
      <c r="B64" s="138">
        <f>B59+1</f>
        <v>43000</v>
      </c>
      <c r="C64" s="140" t="s">
        <v>103</v>
      </c>
      <c r="D64" s="140" t="s">
        <v>103</v>
      </c>
      <c r="E64" s="143"/>
      <c r="F64" s="94"/>
    </row>
    <row r="65" spans="1:6" ht="20.100000000000001" customHeight="1" x14ac:dyDescent="0.2">
      <c r="A65" s="90"/>
      <c r="B65" s="138"/>
      <c r="C65" s="141"/>
      <c r="D65" s="141"/>
      <c r="E65" s="144"/>
      <c r="F65" s="94"/>
    </row>
    <row r="66" spans="1:6" ht="20.100000000000001" customHeight="1" x14ac:dyDescent="0.2">
      <c r="A66" s="90"/>
      <c r="B66" s="139"/>
      <c r="C66" s="142"/>
      <c r="D66" s="142"/>
      <c r="E66" s="145"/>
      <c r="F66" s="94"/>
    </row>
    <row r="67" spans="1:6" ht="20.100000000000001" customHeight="1" x14ac:dyDescent="0.2">
      <c r="B67" s="92"/>
      <c r="C67" s="97"/>
      <c r="D67" s="97"/>
      <c r="E67" s="97"/>
    </row>
    <row r="68" spans="1:6" ht="20.100000000000001" customHeight="1" x14ac:dyDescent="0.2">
      <c r="B68" s="86">
        <f>B69</f>
        <v>43001</v>
      </c>
      <c r="C68" s="87" t="s">
        <v>26</v>
      </c>
      <c r="D68" s="87" t="s">
        <v>26</v>
      </c>
      <c r="E68" s="87" t="s">
        <v>18</v>
      </c>
      <c r="F68" s="94"/>
    </row>
    <row r="69" spans="1:6" ht="20.100000000000001" customHeight="1" x14ac:dyDescent="0.2">
      <c r="A69" s="90"/>
      <c r="B69" s="138">
        <f>B64+1</f>
        <v>43001</v>
      </c>
      <c r="C69" s="140"/>
      <c r="D69" s="146"/>
      <c r="E69" s="143"/>
      <c r="F69" s="94"/>
    </row>
    <row r="70" spans="1:6" ht="20.100000000000001" customHeight="1" x14ac:dyDescent="0.2">
      <c r="A70" s="90"/>
      <c r="B70" s="138"/>
      <c r="C70" s="141"/>
      <c r="D70" s="147"/>
      <c r="E70" s="144"/>
      <c r="F70" s="94"/>
    </row>
    <row r="71" spans="1:6" ht="20.100000000000001" customHeight="1" x14ac:dyDescent="0.2">
      <c r="A71" s="90"/>
      <c r="B71" s="139"/>
      <c r="C71" s="142"/>
      <c r="D71" s="148"/>
      <c r="E71" s="145"/>
      <c r="F71" s="94"/>
    </row>
    <row r="72" spans="1:6" ht="20.100000000000001" customHeight="1" x14ac:dyDescent="0.2">
      <c r="B72" s="92"/>
      <c r="C72" s="97"/>
      <c r="D72" s="97"/>
      <c r="E72" s="97"/>
    </row>
    <row r="73" spans="1:6" ht="20.100000000000001" customHeight="1" x14ac:dyDescent="0.2">
      <c r="B73" s="86">
        <f>B74</f>
        <v>43002</v>
      </c>
      <c r="C73" s="87" t="s">
        <v>26</v>
      </c>
      <c r="D73" s="87" t="s">
        <v>26</v>
      </c>
      <c r="E73" s="87" t="s">
        <v>18</v>
      </c>
      <c r="F73" s="94"/>
    </row>
    <row r="74" spans="1:6" ht="20.100000000000001" customHeight="1" x14ac:dyDescent="0.2">
      <c r="A74" s="90"/>
      <c r="B74" s="138">
        <f>B69+1</f>
        <v>43002</v>
      </c>
      <c r="C74" s="140"/>
      <c r="D74" s="146"/>
      <c r="E74" s="143"/>
      <c r="F74" s="94"/>
    </row>
    <row r="75" spans="1:6" ht="20.100000000000001" customHeight="1" x14ac:dyDescent="0.2">
      <c r="A75" s="90"/>
      <c r="B75" s="138"/>
      <c r="C75" s="141"/>
      <c r="D75" s="147"/>
      <c r="E75" s="144"/>
      <c r="F75" s="94"/>
    </row>
    <row r="76" spans="1:6" ht="20.100000000000001" customHeight="1" x14ac:dyDescent="0.2">
      <c r="A76" s="90"/>
      <c r="B76" s="139"/>
      <c r="C76" s="142"/>
      <c r="D76" s="148"/>
      <c r="E76" s="145"/>
      <c r="F76" s="94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7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4"/>
      <c r="G1" s="6" t="s">
        <v>1</v>
      </c>
      <c r="H1" s="7"/>
      <c r="I1" s="12"/>
      <c r="J1" s="48"/>
      <c r="K1" s="48"/>
      <c r="L1" s="119"/>
      <c r="M1" s="119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59">
        <f>2+INT((C3-DATE(YEAR(C3+4-WEEKDAY(C3+6)),1,5)+WEEKDAY(DATE(YEAR(C3+4-WEEKDAY(C3+6)),1,3)))/7)</f>
        <v>36</v>
      </c>
      <c r="G3" s="12"/>
      <c r="H3" s="17" t="s">
        <v>6</v>
      </c>
      <c r="I3" s="49">
        <v>8</v>
      </c>
      <c r="J3" s="50"/>
      <c r="K3" s="17" t="s">
        <v>7</v>
      </c>
      <c r="L3" s="121">
        <v>2017</v>
      </c>
      <c r="M3" s="12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3">
        <f>DATE(L3,I3,1)</f>
        <v>42948</v>
      </c>
      <c r="H4" s="124"/>
      <c r="I4" s="124"/>
      <c r="J4" s="124"/>
      <c r="K4" s="124"/>
      <c r="L4" s="124"/>
      <c r="M4" s="12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42975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26">
        <f>C3</f>
        <v>42975</v>
      </c>
      <c r="C7" s="128" t="s">
        <v>19</v>
      </c>
      <c r="D7" s="128" t="s">
        <v>19</v>
      </c>
      <c r="E7" s="131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26"/>
      <c r="C8" s="129"/>
      <c r="D8" s="129"/>
      <c r="E8" s="132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27"/>
      <c r="C9" s="130"/>
      <c r="D9" s="130"/>
      <c r="E9" s="133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42976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6">
        <f>B7+1</f>
        <v>42976</v>
      </c>
      <c r="C12" s="128" t="s">
        <v>20</v>
      </c>
      <c r="D12" s="128" t="s">
        <v>20</v>
      </c>
      <c r="E12" s="13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6"/>
      <c r="C13" s="129"/>
      <c r="D13" s="129"/>
      <c r="E13" s="13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7"/>
      <c r="C14" s="130"/>
      <c r="D14" s="130"/>
      <c r="E14" s="13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42977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6">
        <f>B12+1</f>
        <v>42977</v>
      </c>
      <c r="C17" s="128" t="s">
        <v>24</v>
      </c>
      <c r="D17" s="128" t="s">
        <v>24</v>
      </c>
      <c r="E17" s="131"/>
      <c r="F17" s="34"/>
      <c r="G17" s="40"/>
    </row>
    <row r="18" spans="1:7" ht="20.100000000000001" customHeight="1" x14ac:dyDescent="0.2">
      <c r="A18" s="2"/>
      <c r="B18" s="126"/>
      <c r="C18" s="129"/>
      <c r="D18" s="129"/>
      <c r="E18" s="132"/>
      <c r="F18" s="34"/>
      <c r="G18" s="40"/>
    </row>
    <row r="19" spans="1:7" ht="20.100000000000001" customHeight="1" x14ac:dyDescent="0.2">
      <c r="A19" s="2"/>
      <c r="B19" s="127"/>
      <c r="C19" s="130"/>
      <c r="D19" s="130"/>
      <c r="E19" s="13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42978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6">
        <f>B17+1</f>
        <v>42978</v>
      </c>
      <c r="C22" s="128" t="s">
        <v>24</v>
      </c>
      <c r="D22" s="128" t="s">
        <v>24</v>
      </c>
      <c r="E22" s="131"/>
      <c r="F22" s="34"/>
    </row>
    <row r="23" spans="1:7" ht="20.100000000000001" customHeight="1" x14ac:dyDescent="0.2">
      <c r="A23" s="2"/>
      <c r="B23" s="126"/>
      <c r="C23" s="129"/>
      <c r="D23" s="129"/>
      <c r="E23" s="132"/>
      <c r="F23" s="34"/>
    </row>
    <row r="24" spans="1:7" ht="20.100000000000001" customHeight="1" x14ac:dyDescent="0.2">
      <c r="A24" s="2"/>
      <c r="B24" s="127"/>
      <c r="C24" s="130"/>
      <c r="D24" s="130"/>
      <c r="E24" s="13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42979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6">
        <f>B22+1</f>
        <v>42979</v>
      </c>
      <c r="C27" s="128" t="s">
        <v>25</v>
      </c>
      <c r="D27" s="128" t="s">
        <v>25</v>
      </c>
      <c r="E27" s="131"/>
      <c r="F27" s="34"/>
    </row>
    <row r="28" spans="1:7" ht="20.100000000000001" customHeight="1" x14ac:dyDescent="0.2">
      <c r="A28" s="2"/>
      <c r="B28" s="126"/>
      <c r="C28" s="129"/>
      <c r="D28" s="129"/>
      <c r="E28" s="132"/>
      <c r="F28" s="34"/>
    </row>
    <row r="29" spans="1:7" ht="20.100000000000001" customHeight="1" x14ac:dyDescent="0.2">
      <c r="A29" s="2"/>
      <c r="B29" s="127"/>
      <c r="C29" s="130"/>
      <c r="D29" s="130"/>
      <c r="E29" s="13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42980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26">
        <f>B27+1</f>
        <v>42980</v>
      </c>
      <c r="C32" s="128"/>
      <c r="D32" s="128"/>
      <c r="E32" s="128"/>
      <c r="F32" s="34"/>
    </row>
    <row r="33" spans="1:6" ht="20.100000000000001" customHeight="1" x14ac:dyDescent="0.2">
      <c r="A33" s="2"/>
      <c r="B33" s="126"/>
      <c r="C33" s="129"/>
      <c r="D33" s="129"/>
      <c r="E33" s="129"/>
      <c r="F33" s="34"/>
    </row>
    <row r="34" spans="1:6" ht="20.100000000000001" customHeight="1" x14ac:dyDescent="0.2">
      <c r="A34" s="2"/>
      <c r="B34" s="127"/>
      <c r="C34" s="130"/>
      <c r="D34" s="130"/>
      <c r="E34" s="13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42981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6">
        <f>B32+1</f>
        <v>42981</v>
      </c>
      <c r="C37" s="128"/>
      <c r="D37" s="128"/>
      <c r="E37" s="128"/>
      <c r="F37" s="34"/>
    </row>
    <row r="38" spans="1:6" ht="20.100000000000001" customHeight="1" x14ac:dyDescent="0.2">
      <c r="A38" s="2"/>
      <c r="B38" s="126"/>
      <c r="C38" s="129"/>
      <c r="D38" s="129"/>
      <c r="E38" s="129"/>
      <c r="F38" s="34"/>
    </row>
    <row r="39" spans="1:6" ht="20.100000000000001" customHeight="1" x14ac:dyDescent="0.2">
      <c r="A39" s="2"/>
      <c r="B39" s="127"/>
      <c r="C39" s="130"/>
      <c r="D39" s="130"/>
      <c r="E39" s="13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42982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42982</v>
      </c>
      <c r="C43" s="55" t="s">
        <v>27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126">
        <f>B37+1</f>
        <v>42982</v>
      </c>
      <c r="C44" s="137" t="s">
        <v>95</v>
      </c>
      <c r="D44" s="137" t="s">
        <v>95</v>
      </c>
      <c r="E44" s="131"/>
      <c r="F44" s="34"/>
    </row>
    <row r="45" spans="1:6" ht="20.100000000000001" customHeight="1" x14ac:dyDescent="0.2">
      <c r="A45" s="2"/>
      <c r="B45" s="126"/>
      <c r="C45" s="129"/>
      <c r="D45" s="129"/>
      <c r="E45" s="132"/>
      <c r="F45" s="34"/>
    </row>
    <row r="46" spans="1:6" ht="20.100000000000001" customHeight="1" x14ac:dyDescent="0.2">
      <c r="A46" s="2"/>
      <c r="B46" s="127"/>
      <c r="C46" s="130"/>
      <c r="D46" s="130"/>
      <c r="E46" s="13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42983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126">
        <f>B44+1</f>
        <v>42983</v>
      </c>
      <c r="C49" s="137" t="s">
        <v>96</v>
      </c>
      <c r="D49" s="137" t="s">
        <v>96</v>
      </c>
      <c r="E49" s="131"/>
      <c r="F49" s="34"/>
    </row>
    <row r="50" spans="1:6" ht="20.100000000000001" customHeight="1" x14ac:dyDescent="0.2">
      <c r="A50" s="2"/>
      <c r="B50" s="126"/>
      <c r="C50" s="129"/>
      <c r="D50" s="129"/>
      <c r="E50" s="132"/>
      <c r="F50" s="34"/>
    </row>
    <row r="51" spans="1:6" ht="20.100000000000001" customHeight="1" x14ac:dyDescent="0.2">
      <c r="A51" s="2"/>
      <c r="B51" s="127"/>
      <c r="C51" s="130"/>
      <c r="D51" s="130"/>
      <c r="E51" s="13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42984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6">
        <f>B49+1</f>
        <v>42984</v>
      </c>
      <c r="C54" s="128" t="s">
        <v>100</v>
      </c>
      <c r="D54" s="128" t="s">
        <v>108</v>
      </c>
      <c r="E54" s="131"/>
      <c r="F54" s="34"/>
    </row>
    <row r="55" spans="1:6" ht="20.100000000000001" customHeight="1" x14ac:dyDescent="0.2">
      <c r="A55" s="2"/>
      <c r="B55" s="126"/>
      <c r="C55" s="129"/>
      <c r="D55" s="129"/>
      <c r="E55" s="132"/>
      <c r="F55" s="34"/>
    </row>
    <row r="56" spans="1:6" ht="20.100000000000001" customHeight="1" x14ac:dyDescent="0.2">
      <c r="A56" s="2"/>
      <c r="B56" s="127"/>
      <c r="C56" s="130"/>
      <c r="D56" s="130"/>
      <c r="E56" s="13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42985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6">
        <f>B54+1</f>
        <v>42985</v>
      </c>
      <c r="C59" s="128" t="s">
        <v>101</v>
      </c>
      <c r="D59" s="128" t="s">
        <v>101</v>
      </c>
      <c r="E59" s="131"/>
      <c r="F59" s="34"/>
    </row>
    <row r="60" spans="1:6" ht="20.100000000000001" customHeight="1" x14ac:dyDescent="0.2">
      <c r="A60" s="2"/>
      <c r="B60" s="126"/>
      <c r="C60" s="129"/>
      <c r="D60" s="129"/>
      <c r="E60" s="132"/>
      <c r="F60" s="34"/>
    </row>
    <row r="61" spans="1:6" ht="20.100000000000001" customHeight="1" x14ac:dyDescent="0.2">
      <c r="A61" s="2"/>
      <c r="B61" s="127"/>
      <c r="C61" s="130"/>
      <c r="D61" s="130"/>
      <c r="E61" s="13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42986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6">
        <f>B59+1</f>
        <v>42986</v>
      </c>
      <c r="C64" s="128" t="s">
        <v>101</v>
      </c>
      <c r="D64" s="128" t="s">
        <v>101</v>
      </c>
      <c r="E64" s="131"/>
      <c r="F64" s="34"/>
    </row>
    <row r="65" spans="1:6" ht="20.100000000000001" customHeight="1" x14ac:dyDescent="0.2">
      <c r="A65" s="2"/>
      <c r="B65" s="126"/>
      <c r="C65" s="129"/>
      <c r="D65" s="129"/>
      <c r="E65" s="132"/>
      <c r="F65" s="34"/>
    </row>
    <row r="66" spans="1:6" ht="20.100000000000001" customHeight="1" x14ac:dyDescent="0.2">
      <c r="A66" s="2"/>
      <c r="B66" s="127"/>
      <c r="C66" s="130"/>
      <c r="D66" s="130"/>
      <c r="E66" s="13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42987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6">
        <f>B64+1</f>
        <v>42987</v>
      </c>
      <c r="C69" s="128"/>
      <c r="D69" s="134"/>
      <c r="E69" s="131"/>
      <c r="F69" s="34"/>
    </row>
    <row r="70" spans="1:6" ht="20.100000000000001" customHeight="1" x14ac:dyDescent="0.2">
      <c r="A70" s="2"/>
      <c r="B70" s="126"/>
      <c r="C70" s="129"/>
      <c r="D70" s="135"/>
      <c r="E70" s="132"/>
      <c r="F70" s="34"/>
    </row>
    <row r="71" spans="1:6" ht="20.100000000000001" customHeight="1" x14ac:dyDescent="0.2">
      <c r="A71" s="2"/>
      <c r="B71" s="127"/>
      <c r="C71" s="130"/>
      <c r="D71" s="136"/>
      <c r="E71" s="13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42988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6">
        <f>B69+1</f>
        <v>42988</v>
      </c>
      <c r="C74" s="128"/>
      <c r="D74" s="134"/>
      <c r="E74" s="131"/>
      <c r="F74" s="34"/>
    </row>
    <row r="75" spans="1:6" ht="20.100000000000001" customHeight="1" x14ac:dyDescent="0.2">
      <c r="A75" s="2"/>
      <c r="B75" s="126"/>
      <c r="C75" s="129"/>
      <c r="D75" s="135"/>
      <c r="E75" s="132"/>
      <c r="F75" s="34"/>
    </row>
    <row r="76" spans="1:6" ht="20.100000000000001" customHeight="1" x14ac:dyDescent="0.2">
      <c r="A76" s="2"/>
      <c r="B76" s="127"/>
      <c r="C76" s="130"/>
      <c r="D76" s="136"/>
      <c r="E76" s="133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4"/>
      <c r="G1" s="6" t="s">
        <v>1</v>
      </c>
      <c r="H1" s="7"/>
      <c r="I1" s="12"/>
      <c r="J1" s="48"/>
      <c r="K1" s="48"/>
      <c r="L1" s="119"/>
      <c r="M1" s="119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59">
        <f>2+INT((C3-DATE(YEAR(C3+4-WEEKDAY(C3+6)),1,5)+WEEKDAY(DATE(YEAR(C3+4-WEEKDAY(C3+6)),1,3)))/7)</f>
        <v>34</v>
      </c>
      <c r="G3" s="12"/>
      <c r="H3" s="17" t="s">
        <v>6</v>
      </c>
      <c r="I3" s="49">
        <v>8</v>
      </c>
      <c r="J3" s="50"/>
      <c r="K3" s="17" t="s">
        <v>7</v>
      </c>
      <c r="L3" s="121">
        <v>2017</v>
      </c>
      <c r="M3" s="12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3">
        <f>DATE(L3,I3,1)</f>
        <v>42948</v>
      </c>
      <c r="H4" s="124"/>
      <c r="I4" s="124"/>
      <c r="J4" s="124"/>
      <c r="K4" s="124"/>
      <c r="L4" s="124"/>
      <c r="M4" s="12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42961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26">
        <f>C3</f>
        <v>42961</v>
      </c>
      <c r="C7" s="128" t="s">
        <v>28</v>
      </c>
      <c r="D7" s="128" t="s">
        <v>28</v>
      </c>
      <c r="E7" s="131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26"/>
      <c r="C8" s="129"/>
      <c r="D8" s="129"/>
      <c r="E8" s="132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27"/>
      <c r="C9" s="130"/>
      <c r="D9" s="130"/>
      <c r="E9" s="133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42962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6">
        <f>B7+1</f>
        <v>42962</v>
      </c>
      <c r="C12" s="128" t="s">
        <v>29</v>
      </c>
      <c r="D12" s="128" t="s">
        <v>30</v>
      </c>
      <c r="E12" s="13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6"/>
      <c r="C13" s="129"/>
      <c r="D13" s="129"/>
      <c r="E13" s="13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7"/>
      <c r="C14" s="130"/>
      <c r="D14" s="130"/>
      <c r="E14" s="13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42963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6">
        <f>B12+1</f>
        <v>42963</v>
      </c>
      <c r="C17" s="128" t="s">
        <v>30</v>
      </c>
      <c r="D17" s="128" t="s">
        <v>30</v>
      </c>
      <c r="E17" s="131"/>
      <c r="F17" s="34"/>
      <c r="G17" s="40"/>
    </row>
    <row r="18" spans="1:7" ht="20.100000000000001" customHeight="1" x14ac:dyDescent="0.2">
      <c r="A18" s="2"/>
      <c r="B18" s="126"/>
      <c r="C18" s="129"/>
      <c r="D18" s="129"/>
      <c r="E18" s="132"/>
      <c r="F18" s="34"/>
      <c r="G18" s="40"/>
    </row>
    <row r="19" spans="1:7" ht="20.100000000000001" customHeight="1" x14ac:dyDescent="0.2">
      <c r="A19" s="2"/>
      <c r="B19" s="127"/>
      <c r="C19" s="130"/>
      <c r="D19" s="130"/>
      <c r="E19" s="13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42964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6">
        <f>B17+1</f>
        <v>42964</v>
      </c>
      <c r="C22" s="128" t="s">
        <v>30</v>
      </c>
      <c r="D22" s="128" t="s">
        <v>30</v>
      </c>
      <c r="E22" s="131"/>
      <c r="F22" s="34"/>
    </row>
    <row r="23" spans="1:7" ht="20.100000000000001" customHeight="1" x14ac:dyDescent="0.2">
      <c r="A23" s="2"/>
      <c r="B23" s="126"/>
      <c r="C23" s="129"/>
      <c r="D23" s="129"/>
      <c r="E23" s="132"/>
      <c r="F23" s="34"/>
    </row>
    <row r="24" spans="1:7" ht="20.100000000000001" customHeight="1" x14ac:dyDescent="0.2">
      <c r="A24" s="2"/>
      <c r="B24" s="127"/>
      <c r="C24" s="130"/>
      <c r="D24" s="130"/>
      <c r="E24" s="13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42965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126">
        <f>B22+1</f>
        <v>42965</v>
      </c>
      <c r="C27" s="128" t="s">
        <v>30</v>
      </c>
      <c r="D27" s="128" t="s">
        <v>31</v>
      </c>
      <c r="E27" s="131"/>
      <c r="F27" s="34"/>
    </row>
    <row r="28" spans="1:7" ht="20.100000000000001" customHeight="1" x14ac:dyDescent="0.2">
      <c r="A28" s="2"/>
      <c r="B28" s="126"/>
      <c r="C28" s="129"/>
      <c r="D28" s="129"/>
      <c r="E28" s="132"/>
      <c r="F28" s="34"/>
    </row>
    <row r="29" spans="1:7" ht="20.100000000000001" customHeight="1" x14ac:dyDescent="0.2">
      <c r="A29" s="2"/>
      <c r="B29" s="127"/>
      <c r="C29" s="130"/>
      <c r="D29" s="130"/>
      <c r="E29" s="13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42966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126">
        <f>B27+1</f>
        <v>42966</v>
      </c>
      <c r="C32" s="128"/>
      <c r="D32" s="128"/>
      <c r="E32" s="128"/>
      <c r="F32" s="34"/>
    </row>
    <row r="33" spans="1:6" ht="20.100000000000001" customHeight="1" x14ac:dyDescent="0.2">
      <c r="A33" s="2"/>
      <c r="B33" s="126"/>
      <c r="C33" s="129"/>
      <c r="D33" s="129"/>
      <c r="E33" s="129"/>
      <c r="F33" s="34"/>
    </row>
    <row r="34" spans="1:6" ht="20.100000000000001" customHeight="1" x14ac:dyDescent="0.2">
      <c r="A34" s="2"/>
      <c r="B34" s="127"/>
      <c r="C34" s="130"/>
      <c r="D34" s="130"/>
      <c r="E34" s="13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42967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6">
        <f>B32+1</f>
        <v>42967</v>
      </c>
      <c r="C37" s="128"/>
      <c r="D37" s="128"/>
      <c r="E37" s="128"/>
      <c r="F37" s="34"/>
    </row>
    <row r="38" spans="1:6" ht="20.100000000000001" customHeight="1" x14ac:dyDescent="0.2">
      <c r="A38" s="2"/>
      <c r="B38" s="126"/>
      <c r="C38" s="129"/>
      <c r="D38" s="129"/>
      <c r="E38" s="129"/>
      <c r="F38" s="34"/>
    </row>
    <row r="39" spans="1:6" ht="20.100000000000001" customHeight="1" x14ac:dyDescent="0.2">
      <c r="A39" s="2"/>
      <c r="B39" s="127"/>
      <c r="C39" s="130"/>
      <c r="D39" s="130"/>
      <c r="E39" s="13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42968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42968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6">
        <f>B37+1</f>
        <v>42968</v>
      </c>
      <c r="C44" s="128" t="s">
        <v>32</v>
      </c>
      <c r="D44" s="128" t="s">
        <v>32</v>
      </c>
      <c r="E44" s="131"/>
      <c r="F44" s="34"/>
    </row>
    <row r="45" spans="1:6" ht="20.100000000000001" customHeight="1" x14ac:dyDescent="0.2">
      <c r="A45" s="2"/>
      <c r="B45" s="126"/>
      <c r="C45" s="129"/>
      <c r="D45" s="129"/>
      <c r="E45" s="132"/>
      <c r="F45" s="34"/>
    </row>
    <row r="46" spans="1:6" ht="20.100000000000001" customHeight="1" x14ac:dyDescent="0.2">
      <c r="A46" s="2"/>
      <c r="B46" s="127"/>
      <c r="C46" s="130"/>
      <c r="D46" s="130"/>
      <c r="E46" s="13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42969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6">
        <f>B44+1</f>
        <v>42969</v>
      </c>
      <c r="C49" s="128" t="s">
        <v>32</v>
      </c>
      <c r="D49" s="128" t="s">
        <v>32</v>
      </c>
      <c r="E49" s="131"/>
      <c r="F49" s="34"/>
    </row>
    <row r="50" spans="1:6" ht="20.100000000000001" customHeight="1" x14ac:dyDescent="0.2">
      <c r="A50" s="2"/>
      <c r="B50" s="126"/>
      <c r="C50" s="129"/>
      <c r="D50" s="129"/>
      <c r="E50" s="132"/>
      <c r="F50" s="34"/>
    </row>
    <row r="51" spans="1:6" ht="20.100000000000001" customHeight="1" x14ac:dyDescent="0.2">
      <c r="A51" s="2"/>
      <c r="B51" s="127"/>
      <c r="C51" s="130"/>
      <c r="D51" s="130"/>
      <c r="E51" s="13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42970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126">
        <f>B49+1</f>
        <v>42970</v>
      </c>
      <c r="C54" s="128" t="s">
        <v>33</v>
      </c>
      <c r="D54" s="128" t="s">
        <v>33</v>
      </c>
      <c r="E54" s="131"/>
      <c r="F54" s="34"/>
    </row>
    <row r="55" spans="1:6" ht="20.100000000000001" customHeight="1" x14ac:dyDescent="0.2">
      <c r="A55" s="2"/>
      <c r="B55" s="126"/>
      <c r="C55" s="129"/>
      <c r="D55" s="129"/>
      <c r="E55" s="132"/>
      <c r="F55" s="34"/>
    </row>
    <row r="56" spans="1:6" ht="20.100000000000001" customHeight="1" x14ac:dyDescent="0.2">
      <c r="A56" s="2"/>
      <c r="B56" s="127"/>
      <c r="C56" s="130"/>
      <c r="D56" s="130"/>
      <c r="E56" s="13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42971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6">
        <f>B54+1</f>
        <v>42971</v>
      </c>
      <c r="C59" s="128" t="s">
        <v>34</v>
      </c>
      <c r="D59" s="128" t="s">
        <v>34</v>
      </c>
      <c r="E59" s="131"/>
      <c r="F59" s="34"/>
    </row>
    <row r="60" spans="1:6" ht="20.100000000000001" customHeight="1" x14ac:dyDescent="0.2">
      <c r="A60" s="2"/>
      <c r="B60" s="126"/>
      <c r="C60" s="129"/>
      <c r="D60" s="129"/>
      <c r="E60" s="132"/>
      <c r="F60" s="34"/>
    </row>
    <row r="61" spans="1:6" ht="20.100000000000001" customHeight="1" x14ac:dyDescent="0.2">
      <c r="A61" s="2"/>
      <c r="B61" s="127"/>
      <c r="C61" s="130"/>
      <c r="D61" s="130"/>
      <c r="E61" s="13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42972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6">
        <f>B59+1</f>
        <v>42972</v>
      </c>
      <c r="C64" s="128" t="s">
        <v>25</v>
      </c>
      <c r="D64" s="128" t="s">
        <v>25</v>
      </c>
      <c r="E64" s="131"/>
      <c r="F64" s="34"/>
    </row>
    <row r="65" spans="1:6" ht="20.100000000000001" customHeight="1" x14ac:dyDescent="0.2">
      <c r="A65" s="2"/>
      <c r="B65" s="126"/>
      <c r="C65" s="129"/>
      <c r="D65" s="129"/>
      <c r="E65" s="132"/>
      <c r="F65" s="34"/>
    </row>
    <row r="66" spans="1:6" ht="20.100000000000001" customHeight="1" x14ac:dyDescent="0.2">
      <c r="A66" s="2"/>
      <c r="B66" s="127"/>
      <c r="C66" s="130"/>
      <c r="D66" s="130"/>
      <c r="E66" s="13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42973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6">
        <f>B64+1</f>
        <v>42973</v>
      </c>
      <c r="C69" s="128"/>
      <c r="D69" s="134"/>
      <c r="E69" s="131"/>
      <c r="F69" s="34"/>
    </row>
    <row r="70" spans="1:6" ht="20.100000000000001" customHeight="1" x14ac:dyDescent="0.2">
      <c r="A70" s="2"/>
      <c r="B70" s="126"/>
      <c r="C70" s="129"/>
      <c r="D70" s="135"/>
      <c r="E70" s="132"/>
      <c r="F70" s="34"/>
    </row>
    <row r="71" spans="1:6" ht="20.100000000000001" customHeight="1" x14ac:dyDescent="0.2">
      <c r="A71" s="2"/>
      <c r="B71" s="127"/>
      <c r="C71" s="130"/>
      <c r="D71" s="136"/>
      <c r="E71" s="13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42974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6">
        <f>B69+1</f>
        <v>42974</v>
      </c>
      <c r="C74" s="128"/>
      <c r="D74" s="134"/>
      <c r="E74" s="131"/>
      <c r="F74" s="34"/>
    </row>
    <row r="75" spans="1:6" ht="20.100000000000001" customHeight="1" x14ac:dyDescent="0.2">
      <c r="A75" s="2"/>
      <c r="B75" s="126"/>
      <c r="C75" s="129"/>
      <c r="D75" s="135"/>
      <c r="E75" s="132"/>
      <c r="F75" s="34"/>
    </row>
    <row r="76" spans="1:6" ht="20.100000000000001" customHeight="1" x14ac:dyDescent="0.2">
      <c r="A76" s="2"/>
      <c r="B76" s="127"/>
      <c r="C76" s="130"/>
      <c r="D76" s="136"/>
      <c r="E76" s="133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12" sqref="C12:C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120" t="s">
        <v>0</v>
      </c>
      <c r="C1" s="120"/>
      <c r="D1" s="120"/>
      <c r="E1" s="4"/>
      <c r="G1" s="6" t="s">
        <v>1</v>
      </c>
      <c r="H1" s="7"/>
      <c r="I1" s="12"/>
      <c r="J1" s="48"/>
      <c r="K1" s="48"/>
      <c r="L1" s="119"/>
      <c r="M1" s="119"/>
      <c r="N1" s="48"/>
      <c r="O1" s="48"/>
    </row>
    <row r="2" spans="1:15" ht="20.100000000000001" customHeight="1" x14ac:dyDescent="0.2">
      <c r="B2" s="120"/>
      <c r="C2" s="120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59">
        <f>2+INT((C3-DATE(YEAR(C3+4-WEEKDAY(C3+6)),1,5)+WEEKDAY(DATE(YEAR(C3+4-WEEKDAY(C3+6)),1,3)))/7)</f>
        <v>32</v>
      </c>
      <c r="G3" s="12"/>
      <c r="H3" s="17" t="s">
        <v>6</v>
      </c>
      <c r="I3" s="49">
        <v>8</v>
      </c>
      <c r="J3" s="50"/>
      <c r="K3" s="17" t="s">
        <v>7</v>
      </c>
      <c r="L3" s="121">
        <v>2017</v>
      </c>
      <c r="M3" s="122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123">
        <f>DATE(L3,I3,1)</f>
        <v>42948</v>
      </c>
      <c r="H4" s="124"/>
      <c r="I4" s="124"/>
      <c r="J4" s="124"/>
      <c r="K4" s="124"/>
      <c r="L4" s="124"/>
      <c r="M4" s="125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42947</v>
      </c>
      <c r="C6" s="55" t="s">
        <v>17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126">
        <f>C3</f>
        <v>42947</v>
      </c>
      <c r="C7" s="128" t="s">
        <v>35</v>
      </c>
      <c r="D7" s="128" t="s">
        <v>25</v>
      </c>
      <c r="E7" s="131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126"/>
      <c r="C8" s="129"/>
      <c r="D8" s="129"/>
      <c r="E8" s="132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127"/>
      <c r="C9" s="130"/>
      <c r="D9" s="130"/>
      <c r="E9" s="133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42948</v>
      </c>
      <c r="C11" s="55" t="s">
        <v>17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126">
        <f>B7+1</f>
        <v>42948</v>
      </c>
      <c r="C12" s="128" t="s">
        <v>36</v>
      </c>
      <c r="D12" s="128" t="s">
        <v>25</v>
      </c>
      <c r="E12" s="131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126"/>
      <c r="C13" s="129"/>
      <c r="D13" s="129"/>
      <c r="E13" s="132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127"/>
      <c r="C14" s="130"/>
      <c r="D14" s="130"/>
      <c r="E14" s="133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126">
        <f>B12+1</f>
        <v>42949</v>
      </c>
      <c r="C17" s="128" t="s">
        <v>25</v>
      </c>
      <c r="D17" s="128" t="s">
        <v>25</v>
      </c>
      <c r="E17" s="131"/>
      <c r="F17" s="34"/>
      <c r="G17" s="40"/>
    </row>
    <row r="18" spans="1:7" ht="20.100000000000001" customHeight="1" x14ac:dyDescent="0.2">
      <c r="A18" s="2"/>
      <c r="B18" s="126"/>
      <c r="C18" s="129"/>
      <c r="D18" s="129"/>
      <c r="E18" s="132"/>
      <c r="F18" s="34"/>
      <c r="G18" s="40"/>
    </row>
    <row r="19" spans="1:7" ht="20.100000000000001" customHeight="1" x14ac:dyDescent="0.2">
      <c r="A19" s="2"/>
      <c r="B19" s="127"/>
      <c r="C19" s="130"/>
      <c r="D19" s="130"/>
      <c r="E19" s="133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42950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126">
        <f>B17+1</f>
        <v>42950</v>
      </c>
      <c r="C22" s="128" t="s">
        <v>25</v>
      </c>
      <c r="D22" s="128" t="s">
        <v>25</v>
      </c>
      <c r="E22" s="131"/>
      <c r="F22" s="34"/>
    </row>
    <row r="23" spans="1:7" ht="20.100000000000001" customHeight="1" x14ac:dyDescent="0.2">
      <c r="A23" s="2"/>
      <c r="B23" s="126"/>
      <c r="C23" s="129"/>
      <c r="D23" s="129"/>
      <c r="E23" s="132"/>
      <c r="F23" s="34"/>
    </row>
    <row r="24" spans="1:7" ht="20.100000000000001" customHeight="1" x14ac:dyDescent="0.2">
      <c r="A24" s="2"/>
      <c r="B24" s="127"/>
      <c r="C24" s="130"/>
      <c r="D24" s="130"/>
      <c r="E24" s="133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42951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126">
        <f>B22+1</f>
        <v>42951</v>
      </c>
      <c r="C27" s="128" t="s">
        <v>25</v>
      </c>
      <c r="D27" s="128" t="s">
        <v>25</v>
      </c>
      <c r="E27" s="131"/>
      <c r="F27" s="34"/>
    </row>
    <row r="28" spans="1:7" ht="20.100000000000001" customHeight="1" x14ac:dyDescent="0.2">
      <c r="A28" s="2"/>
      <c r="B28" s="126"/>
      <c r="C28" s="129"/>
      <c r="D28" s="129"/>
      <c r="E28" s="132"/>
      <c r="F28" s="34"/>
    </row>
    <row r="29" spans="1:7" ht="20.100000000000001" customHeight="1" x14ac:dyDescent="0.2">
      <c r="A29" s="2"/>
      <c r="B29" s="127"/>
      <c r="C29" s="130"/>
      <c r="D29" s="130"/>
      <c r="E29" s="133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42952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126">
        <f>B27+1</f>
        <v>42952</v>
      </c>
      <c r="C32" s="128"/>
      <c r="D32" s="128"/>
      <c r="E32" s="128"/>
      <c r="F32" s="34"/>
    </row>
    <row r="33" spans="1:6" ht="20.100000000000001" customHeight="1" x14ac:dyDescent="0.2">
      <c r="A33" s="2"/>
      <c r="B33" s="126"/>
      <c r="C33" s="129"/>
      <c r="D33" s="129"/>
      <c r="E33" s="129"/>
      <c r="F33" s="34"/>
    </row>
    <row r="34" spans="1:6" ht="20.100000000000001" customHeight="1" x14ac:dyDescent="0.2">
      <c r="A34" s="2"/>
      <c r="B34" s="127"/>
      <c r="C34" s="130"/>
      <c r="D34" s="130"/>
      <c r="E34" s="130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42953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126">
        <f>B32+1</f>
        <v>42953</v>
      </c>
      <c r="C37" s="128"/>
      <c r="D37" s="128"/>
      <c r="E37" s="128"/>
      <c r="F37" s="34"/>
    </row>
    <row r="38" spans="1:6" ht="20.100000000000001" customHeight="1" x14ac:dyDescent="0.2">
      <c r="A38" s="2"/>
      <c r="B38" s="126"/>
      <c r="C38" s="129"/>
      <c r="D38" s="129"/>
      <c r="E38" s="129"/>
      <c r="F38" s="34"/>
    </row>
    <row r="39" spans="1:6" ht="20.100000000000001" customHeight="1" x14ac:dyDescent="0.2">
      <c r="A39" s="2"/>
      <c r="B39" s="127"/>
      <c r="C39" s="130"/>
      <c r="D39" s="130"/>
      <c r="E39" s="130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42954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42954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126">
        <f>B37+1</f>
        <v>42954</v>
      </c>
      <c r="C44" s="128" t="s">
        <v>25</v>
      </c>
      <c r="D44" s="128" t="s">
        <v>25</v>
      </c>
      <c r="E44" s="131"/>
      <c r="F44" s="34"/>
    </row>
    <row r="45" spans="1:6" ht="20.100000000000001" customHeight="1" x14ac:dyDescent="0.2">
      <c r="A45" s="2"/>
      <c r="B45" s="126"/>
      <c r="C45" s="129"/>
      <c r="D45" s="129"/>
      <c r="E45" s="132"/>
      <c r="F45" s="34"/>
    </row>
    <row r="46" spans="1:6" ht="20.100000000000001" customHeight="1" x14ac:dyDescent="0.2">
      <c r="A46" s="2"/>
      <c r="B46" s="127"/>
      <c r="C46" s="130"/>
      <c r="D46" s="130"/>
      <c r="E46" s="133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42955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126">
        <f>B44+1</f>
        <v>42955</v>
      </c>
      <c r="C49" s="128" t="s">
        <v>25</v>
      </c>
      <c r="D49" s="128" t="s">
        <v>25</v>
      </c>
      <c r="E49" s="131"/>
      <c r="F49" s="34"/>
    </row>
    <row r="50" spans="1:6" ht="20.100000000000001" customHeight="1" x14ac:dyDescent="0.2">
      <c r="A50" s="2"/>
      <c r="B50" s="126"/>
      <c r="C50" s="129"/>
      <c r="D50" s="129"/>
      <c r="E50" s="132"/>
      <c r="F50" s="34"/>
    </row>
    <row r="51" spans="1:6" ht="20.100000000000001" customHeight="1" x14ac:dyDescent="0.2">
      <c r="A51" s="2"/>
      <c r="B51" s="127"/>
      <c r="C51" s="130"/>
      <c r="D51" s="130"/>
      <c r="E51" s="133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42956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126">
        <f>B49+1</f>
        <v>42956</v>
      </c>
      <c r="C54" s="128" t="s">
        <v>25</v>
      </c>
      <c r="D54" s="128" t="s">
        <v>25</v>
      </c>
      <c r="E54" s="131"/>
      <c r="F54" s="34"/>
    </row>
    <row r="55" spans="1:6" ht="20.100000000000001" customHeight="1" x14ac:dyDescent="0.2">
      <c r="A55" s="2"/>
      <c r="B55" s="126"/>
      <c r="C55" s="129"/>
      <c r="D55" s="129"/>
      <c r="E55" s="132"/>
      <c r="F55" s="34"/>
    </row>
    <row r="56" spans="1:6" ht="20.100000000000001" customHeight="1" x14ac:dyDescent="0.2">
      <c r="A56" s="2"/>
      <c r="B56" s="127"/>
      <c r="C56" s="130"/>
      <c r="D56" s="130"/>
      <c r="E56" s="133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42957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126">
        <f>B54+1</f>
        <v>42957</v>
      </c>
      <c r="C59" s="128" t="s">
        <v>25</v>
      </c>
      <c r="D59" s="128" t="s">
        <v>25</v>
      </c>
      <c r="E59" s="131"/>
      <c r="F59" s="34"/>
    </row>
    <row r="60" spans="1:6" ht="20.100000000000001" customHeight="1" x14ac:dyDescent="0.2">
      <c r="A60" s="2"/>
      <c r="B60" s="126"/>
      <c r="C60" s="129"/>
      <c r="D60" s="129"/>
      <c r="E60" s="132"/>
      <c r="F60" s="34"/>
    </row>
    <row r="61" spans="1:6" ht="20.100000000000001" customHeight="1" x14ac:dyDescent="0.2">
      <c r="A61" s="2"/>
      <c r="B61" s="127"/>
      <c r="C61" s="130"/>
      <c r="D61" s="130"/>
      <c r="E61" s="133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42958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126">
        <f>B59+1</f>
        <v>42958</v>
      </c>
      <c r="C64" s="128" t="s">
        <v>25</v>
      </c>
      <c r="D64" s="128" t="s">
        <v>25</v>
      </c>
      <c r="E64" s="131"/>
      <c r="F64" s="34"/>
    </row>
    <row r="65" spans="1:6" ht="20.100000000000001" customHeight="1" x14ac:dyDescent="0.2">
      <c r="A65" s="2"/>
      <c r="B65" s="126"/>
      <c r="C65" s="129"/>
      <c r="D65" s="129"/>
      <c r="E65" s="132"/>
      <c r="F65" s="34"/>
    </row>
    <row r="66" spans="1:6" ht="20.100000000000001" customHeight="1" x14ac:dyDescent="0.2">
      <c r="A66" s="2"/>
      <c r="B66" s="127"/>
      <c r="C66" s="130"/>
      <c r="D66" s="130"/>
      <c r="E66" s="133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126">
        <f>B64+1</f>
        <v>42959</v>
      </c>
      <c r="C69" s="128"/>
      <c r="D69" s="134"/>
      <c r="E69" s="131"/>
      <c r="F69" s="34"/>
    </row>
    <row r="70" spans="1:6" ht="20.100000000000001" customHeight="1" x14ac:dyDescent="0.2">
      <c r="A70" s="2"/>
      <c r="B70" s="126"/>
      <c r="C70" s="129"/>
      <c r="D70" s="135"/>
      <c r="E70" s="132"/>
      <c r="F70" s="34"/>
    </row>
    <row r="71" spans="1:6" ht="20.100000000000001" customHeight="1" x14ac:dyDescent="0.2">
      <c r="A71" s="2"/>
      <c r="B71" s="127"/>
      <c r="C71" s="130"/>
      <c r="D71" s="136"/>
      <c r="E71" s="133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42960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126">
        <f>B69+1</f>
        <v>42960</v>
      </c>
      <c r="C74" s="128"/>
      <c r="D74" s="134"/>
      <c r="E74" s="131"/>
      <c r="F74" s="34"/>
    </row>
    <row r="75" spans="1:6" ht="20.100000000000001" customHeight="1" x14ac:dyDescent="0.2">
      <c r="A75" s="2"/>
      <c r="B75" s="126"/>
      <c r="C75" s="129"/>
      <c r="D75" s="135"/>
      <c r="E75" s="132"/>
      <c r="F75" s="34"/>
    </row>
    <row r="76" spans="1:6" ht="20.100000000000001" customHeight="1" x14ac:dyDescent="0.2">
      <c r="A76" s="2"/>
      <c r="B76" s="127"/>
      <c r="C76" s="130"/>
      <c r="D76" s="136"/>
      <c r="E76" s="133"/>
      <c r="F76" s="34"/>
    </row>
  </sheetData>
  <mergeCells count="61"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  <mergeCell ref="E7:E9"/>
    <mergeCell ref="E12:E14"/>
    <mergeCell ref="E17:E19"/>
    <mergeCell ref="E22:E24"/>
    <mergeCell ref="E27:E29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18</vt:i4>
      </vt:variant>
    </vt:vector>
  </HeadingPairs>
  <TitlesOfParts>
    <vt:vector size="38" baseType="lpstr">
      <vt:lpstr>2018</vt:lpstr>
      <vt:lpstr>week45 - 46</vt:lpstr>
      <vt:lpstr>week43 - 44</vt:lpstr>
      <vt:lpstr>week41 - 42</vt:lpstr>
      <vt:lpstr>week39 - 40</vt:lpstr>
      <vt:lpstr>week37 - 38</vt:lpstr>
      <vt:lpstr>week35 - 36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  <vt:lpstr>'week35 - 36'!Print_Area</vt:lpstr>
      <vt:lpstr>'week37 - 38'!Print_Area</vt:lpstr>
      <vt:lpstr>'week39 - 40'!Print_Area</vt:lpstr>
      <vt:lpstr>'week41 - 42'!Print_Area</vt:lpstr>
      <vt:lpstr>'week43 - 44'!Print_Area</vt:lpstr>
      <vt:lpstr>'week45 - 46'!Print_Area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2018-01-05T06:15:37Z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