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20" r:id="rId1"/>
    <sheet name="week37 - 38" sheetId="19" r:id="rId2"/>
    <sheet name="week35 - 36" sheetId="18" r:id="rId3"/>
    <sheet name="week34 - 35" sheetId="17" r:id="rId4"/>
    <sheet name="week32 - 33" sheetId="16" r:id="rId5"/>
    <sheet name="Week30 - 31" sheetId="15" r:id="rId6"/>
    <sheet name="Week28 - 29" sheetId="14" r:id="rId7"/>
    <sheet name="Week26 - 27" sheetId="13" r:id="rId8"/>
    <sheet name="Week24 - 25" sheetId="12" r:id="rId9"/>
    <sheet name="Week 22 - 23" sheetId="10" r:id="rId10"/>
    <sheet name="DataSource" sheetId="11" r:id="rId11"/>
    <sheet name="Week 12-13" sheetId="5" r:id="rId12"/>
    <sheet name="Week 14-15" sheetId="6" r:id="rId13"/>
    <sheet name="Week 16-17" sheetId="7" r:id="rId14"/>
    <sheet name="Week 18-19" sheetId="8" r:id="rId15"/>
    <sheet name="Week 20-21" sheetId="9" r:id="rId16"/>
  </sheets>
  <definedNames>
    <definedName name="_xlnm.Print_Area" localSheetId="0">newest!$B$2:$E$39</definedName>
    <definedName name="_xlnm.Print_Area" localSheetId="11">'Week 12-13'!$B$2:$E$39</definedName>
    <definedName name="_xlnm.Print_Area" localSheetId="12">'Week 14-15'!$B$2:$E$39</definedName>
    <definedName name="_xlnm.Print_Area" localSheetId="13">'Week 16-17'!$B$2:$E$39</definedName>
    <definedName name="_xlnm.Print_Area" localSheetId="14">'Week 18-19'!$B$2:$E$39</definedName>
    <definedName name="_xlnm.Print_Area" localSheetId="15">'Week 20-21'!$B$2:$E$39</definedName>
    <definedName name="_xlnm.Print_Area" localSheetId="9">'Week 22 - 23'!$B$2:$E$39</definedName>
    <definedName name="_xlnm.Print_Area" localSheetId="8">'Week24 - 25'!$B$2:$E$39</definedName>
    <definedName name="_xlnm.Print_Area" localSheetId="7">'Week26 - 27'!$B$2:$E$39</definedName>
    <definedName name="_xlnm.Print_Area" localSheetId="6">'Week28 - 29'!$B$2:$E$39</definedName>
    <definedName name="_xlnm.Print_Area" localSheetId="5">'Week30 - 31'!$B$2:$E$39</definedName>
    <definedName name="_xlnm.Print_Area" localSheetId="4">'week32 - 33'!$B$2:$E$39</definedName>
    <definedName name="_xlnm.Print_Area" localSheetId="3">'week34 - 35'!$B$2:$E$39</definedName>
    <definedName name="_xlnm.Print_Area" localSheetId="2">'week35 - 36'!$B$2:$E$39</definedName>
    <definedName name="_xlnm.Print_Area" localSheetId="1">'week37 - 38'!$B$2:$E$39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41" i="20" l="1"/>
  <c r="B7" i="20"/>
  <c r="B12" i="20" s="1"/>
  <c r="G4" i="20"/>
  <c r="G6" i="20" s="1"/>
  <c r="H6" i="20" s="1"/>
  <c r="I6" i="20" s="1"/>
  <c r="J6" i="20" s="1"/>
  <c r="K6" i="20" s="1"/>
  <c r="L6" i="20" s="1"/>
  <c r="M6" i="20" s="1"/>
  <c r="G7" i="20" s="1"/>
  <c r="H7" i="20" s="1"/>
  <c r="I7" i="20" s="1"/>
  <c r="J7" i="20" s="1"/>
  <c r="K7" i="20" s="1"/>
  <c r="L7" i="20" s="1"/>
  <c r="M7" i="20" s="1"/>
  <c r="G8" i="20" s="1"/>
  <c r="H8" i="20" s="1"/>
  <c r="I8" i="20" s="1"/>
  <c r="J8" i="20" s="1"/>
  <c r="K8" i="20" s="1"/>
  <c r="L8" i="20" s="1"/>
  <c r="M8" i="20" s="1"/>
  <c r="G9" i="20" s="1"/>
  <c r="H9" i="20" s="1"/>
  <c r="I9" i="20" s="1"/>
  <c r="J9" i="20" s="1"/>
  <c r="K9" i="20" s="1"/>
  <c r="L9" i="20" s="1"/>
  <c r="M9" i="20" s="1"/>
  <c r="G10" i="20" s="1"/>
  <c r="H10" i="20" s="1"/>
  <c r="I10" i="20" s="1"/>
  <c r="J10" i="20" s="1"/>
  <c r="K10" i="20" s="1"/>
  <c r="L10" i="20" s="1"/>
  <c r="M10" i="20" s="1"/>
  <c r="G11" i="20" s="1"/>
  <c r="H11" i="20" s="1"/>
  <c r="I11" i="20" s="1"/>
  <c r="J11" i="20" s="1"/>
  <c r="K11" i="20" s="1"/>
  <c r="L11" i="20" s="1"/>
  <c r="M11" i="20" s="1"/>
  <c r="F3" i="20"/>
  <c r="E3" i="20"/>
  <c r="E2" i="20"/>
  <c r="B6" i="20" l="1"/>
  <c r="B11" i="20"/>
  <c r="B17" i="20"/>
  <c r="C41" i="19"/>
  <c r="B7" i="19"/>
  <c r="B12" i="19" s="1"/>
  <c r="G6" i="19"/>
  <c r="H6" i="19" s="1"/>
  <c r="I6" i="19" s="1"/>
  <c r="J6" i="19" s="1"/>
  <c r="K6" i="19" s="1"/>
  <c r="L6" i="19" s="1"/>
  <c r="M6" i="19" s="1"/>
  <c r="G7" i="19" s="1"/>
  <c r="H7" i="19" s="1"/>
  <c r="I7" i="19" s="1"/>
  <c r="J7" i="19" s="1"/>
  <c r="K7" i="19" s="1"/>
  <c r="L7" i="19" s="1"/>
  <c r="M7" i="19" s="1"/>
  <c r="G8" i="19" s="1"/>
  <c r="H8" i="19" s="1"/>
  <c r="I8" i="19" s="1"/>
  <c r="J8" i="19" s="1"/>
  <c r="K8" i="19" s="1"/>
  <c r="L8" i="19" s="1"/>
  <c r="M8" i="19" s="1"/>
  <c r="G9" i="19" s="1"/>
  <c r="H9" i="19" s="1"/>
  <c r="I9" i="19" s="1"/>
  <c r="J9" i="19" s="1"/>
  <c r="K9" i="19" s="1"/>
  <c r="L9" i="19" s="1"/>
  <c r="M9" i="19" s="1"/>
  <c r="G10" i="19" s="1"/>
  <c r="H10" i="19" s="1"/>
  <c r="I10" i="19" s="1"/>
  <c r="J10" i="19" s="1"/>
  <c r="K10" i="19" s="1"/>
  <c r="L10" i="19" s="1"/>
  <c r="M10" i="19" s="1"/>
  <c r="G11" i="19" s="1"/>
  <c r="H11" i="19" s="1"/>
  <c r="I11" i="19" s="1"/>
  <c r="J11" i="19" s="1"/>
  <c r="K11" i="19" s="1"/>
  <c r="L11" i="19" s="1"/>
  <c r="M11" i="19" s="1"/>
  <c r="G4" i="19"/>
  <c r="F3" i="19"/>
  <c r="E3" i="19"/>
  <c r="E2" i="19"/>
  <c r="B16" i="20" l="1"/>
  <c r="B22" i="20"/>
  <c r="B17" i="19"/>
  <c r="B11" i="19"/>
  <c r="B6" i="19"/>
  <c r="B22" i="19"/>
  <c r="B16" i="19"/>
  <c r="E41" i="9"/>
  <c r="C41" i="9"/>
  <c r="G6" i="9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G4" i="9"/>
  <c r="E3" i="9"/>
  <c r="E2" i="9"/>
  <c r="B7" i="9" s="1"/>
  <c r="C41" i="8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B6" i="8"/>
  <c r="G4" i="8"/>
  <c r="E3" i="8"/>
  <c r="E2" i="8"/>
  <c r="E41" i="7"/>
  <c r="C41" i="7"/>
  <c r="K6" i="7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G6" i="7"/>
  <c r="H6" i="7" s="1"/>
  <c r="I6" i="7" s="1"/>
  <c r="J6" i="7" s="1"/>
  <c r="G4" i="7"/>
  <c r="E3" i="7"/>
  <c r="E2" i="7"/>
  <c r="B7" i="7" s="1"/>
  <c r="B6" i="7" s="1"/>
  <c r="C41" i="6"/>
  <c r="E41" i="6" s="1"/>
  <c r="B7" i="6"/>
  <c r="B12" i="6" s="1"/>
  <c r="J6" i="6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6" i="6"/>
  <c r="H6" i="6" s="1"/>
  <c r="I6" i="6" s="1"/>
  <c r="G4" i="6"/>
  <c r="E3" i="6"/>
  <c r="E2" i="6"/>
  <c r="C41" i="5"/>
  <c r="E41" i="5" s="1"/>
  <c r="B12" i="5"/>
  <c r="B17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G4" i="5"/>
  <c r="E3" i="5"/>
  <c r="E2" i="5"/>
  <c r="B7" i="5" s="1"/>
  <c r="B6" i="5" s="1"/>
  <c r="C41" i="10"/>
  <c r="B17" i="10"/>
  <c r="B16" i="10" s="1"/>
  <c r="B12" i="10"/>
  <c r="B11" i="10"/>
  <c r="B7" i="10"/>
  <c r="B6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E3" i="10"/>
  <c r="E2" i="10"/>
  <c r="C41" i="12"/>
  <c r="B12" i="12"/>
  <c r="B17" i="12" s="1"/>
  <c r="B7" i="12"/>
  <c r="B6" i="12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F3" i="12"/>
  <c r="E3" i="12"/>
  <c r="E2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F3" i="13"/>
  <c r="E3" i="13"/>
  <c r="E2" i="13"/>
  <c r="C41" i="14"/>
  <c r="B7" i="14"/>
  <c r="B12" i="14" s="1"/>
  <c r="H6" i="14"/>
  <c r="I6" i="14" s="1"/>
  <c r="J6" i="14" s="1"/>
  <c r="K6" i="14" s="1"/>
  <c r="L6" i="14" s="1"/>
  <c r="M6" i="14" s="1"/>
  <c r="G7" i="14" s="1"/>
  <c r="H7" i="14" s="1"/>
  <c r="I7" i="14" s="1"/>
  <c r="J7" i="14" s="1"/>
  <c r="K7" i="14" s="1"/>
  <c r="L7" i="14" s="1"/>
  <c r="M7" i="14" s="1"/>
  <c r="G8" i="14" s="1"/>
  <c r="H8" i="14" s="1"/>
  <c r="I8" i="14" s="1"/>
  <c r="J8" i="14" s="1"/>
  <c r="K8" i="14" s="1"/>
  <c r="L8" i="14" s="1"/>
  <c r="M8" i="14" s="1"/>
  <c r="G9" i="14" s="1"/>
  <c r="H9" i="14" s="1"/>
  <c r="I9" i="14" s="1"/>
  <c r="J9" i="14" s="1"/>
  <c r="K9" i="14" s="1"/>
  <c r="L9" i="14" s="1"/>
  <c r="M9" i="14" s="1"/>
  <c r="G10" i="14" s="1"/>
  <c r="H10" i="14" s="1"/>
  <c r="I10" i="14" s="1"/>
  <c r="J10" i="14" s="1"/>
  <c r="K10" i="14" s="1"/>
  <c r="L10" i="14" s="1"/>
  <c r="M10" i="14" s="1"/>
  <c r="G11" i="14" s="1"/>
  <c r="H11" i="14" s="1"/>
  <c r="I11" i="14" s="1"/>
  <c r="J11" i="14" s="1"/>
  <c r="K11" i="14" s="1"/>
  <c r="L11" i="14" s="1"/>
  <c r="M11" i="14" s="1"/>
  <c r="G6" i="14"/>
  <c r="B6" i="14"/>
  <c r="G4" i="14"/>
  <c r="F3" i="14"/>
  <c r="E3" i="14"/>
  <c r="E2" i="14"/>
  <c r="C41" i="15"/>
  <c r="B12" i="15"/>
  <c r="B17" i="15" s="1"/>
  <c r="B11" i="15"/>
  <c r="B7" i="15"/>
  <c r="G6" i="15"/>
  <c r="H6" i="15" s="1"/>
  <c r="I6" i="15" s="1"/>
  <c r="J6" i="15" s="1"/>
  <c r="K6" i="15" s="1"/>
  <c r="L6" i="15" s="1"/>
  <c r="M6" i="15" s="1"/>
  <c r="G7" i="15" s="1"/>
  <c r="H7" i="15" s="1"/>
  <c r="I7" i="15" s="1"/>
  <c r="J7" i="15" s="1"/>
  <c r="K7" i="15" s="1"/>
  <c r="L7" i="15" s="1"/>
  <c r="M7" i="15" s="1"/>
  <c r="G8" i="15" s="1"/>
  <c r="H8" i="15" s="1"/>
  <c r="I8" i="15" s="1"/>
  <c r="J8" i="15" s="1"/>
  <c r="K8" i="15" s="1"/>
  <c r="L8" i="15" s="1"/>
  <c r="M8" i="15" s="1"/>
  <c r="G9" i="15" s="1"/>
  <c r="H9" i="15" s="1"/>
  <c r="I9" i="15" s="1"/>
  <c r="J9" i="15" s="1"/>
  <c r="K9" i="15" s="1"/>
  <c r="L9" i="15" s="1"/>
  <c r="M9" i="15" s="1"/>
  <c r="G10" i="15" s="1"/>
  <c r="H10" i="15" s="1"/>
  <c r="I10" i="15" s="1"/>
  <c r="J10" i="15" s="1"/>
  <c r="K10" i="15" s="1"/>
  <c r="L10" i="15" s="1"/>
  <c r="M10" i="15" s="1"/>
  <c r="G11" i="15" s="1"/>
  <c r="H11" i="15" s="1"/>
  <c r="I11" i="15" s="1"/>
  <c r="J11" i="15" s="1"/>
  <c r="K11" i="15" s="1"/>
  <c r="L11" i="15" s="1"/>
  <c r="M11" i="15" s="1"/>
  <c r="B6" i="15"/>
  <c r="G4" i="15"/>
  <c r="F3" i="15"/>
  <c r="E3" i="15"/>
  <c r="E2" i="15"/>
  <c r="C41" i="16"/>
  <c r="B7" i="16"/>
  <c r="B12" i="16" s="1"/>
  <c r="B6" i="16"/>
  <c r="G4" i="16"/>
  <c r="G6" i="16" s="1"/>
  <c r="H6" i="16" s="1"/>
  <c r="I6" i="16" s="1"/>
  <c r="J6" i="16" s="1"/>
  <c r="K6" i="16" s="1"/>
  <c r="L6" i="16" s="1"/>
  <c r="M6" i="16" s="1"/>
  <c r="G7" i="16" s="1"/>
  <c r="H7" i="16" s="1"/>
  <c r="I7" i="16" s="1"/>
  <c r="J7" i="16" s="1"/>
  <c r="K7" i="16" s="1"/>
  <c r="L7" i="16" s="1"/>
  <c r="M7" i="16" s="1"/>
  <c r="G8" i="16" s="1"/>
  <c r="H8" i="16" s="1"/>
  <c r="I8" i="16" s="1"/>
  <c r="J8" i="16" s="1"/>
  <c r="K8" i="16" s="1"/>
  <c r="L8" i="16" s="1"/>
  <c r="M8" i="16" s="1"/>
  <c r="G9" i="16" s="1"/>
  <c r="H9" i="16" s="1"/>
  <c r="I9" i="16" s="1"/>
  <c r="J9" i="16" s="1"/>
  <c r="K9" i="16" s="1"/>
  <c r="L9" i="16" s="1"/>
  <c r="M9" i="16" s="1"/>
  <c r="G10" i="16" s="1"/>
  <c r="H10" i="16" s="1"/>
  <c r="I10" i="16" s="1"/>
  <c r="J10" i="16" s="1"/>
  <c r="K10" i="16" s="1"/>
  <c r="L10" i="16" s="1"/>
  <c r="M10" i="16" s="1"/>
  <c r="G11" i="16" s="1"/>
  <c r="H11" i="16" s="1"/>
  <c r="I11" i="16" s="1"/>
  <c r="J11" i="16" s="1"/>
  <c r="K11" i="16" s="1"/>
  <c r="L11" i="16" s="1"/>
  <c r="M11" i="16" s="1"/>
  <c r="F3" i="16"/>
  <c r="E3" i="16"/>
  <c r="E2" i="16"/>
  <c r="C41" i="17"/>
  <c r="B17" i="17"/>
  <c r="B16" i="17" s="1"/>
  <c r="B12" i="17"/>
  <c r="B11" i="17"/>
  <c r="B7" i="17"/>
  <c r="B6" i="17"/>
  <c r="G4" i="17"/>
  <c r="G6" i="17" s="1"/>
  <c r="H6" i="17" s="1"/>
  <c r="I6" i="17" s="1"/>
  <c r="J6" i="17" s="1"/>
  <c r="K6" i="17" s="1"/>
  <c r="L6" i="17" s="1"/>
  <c r="M6" i="17" s="1"/>
  <c r="G7" i="17" s="1"/>
  <c r="H7" i="17" s="1"/>
  <c r="I7" i="17" s="1"/>
  <c r="J7" i="17" s="1"/>
  <c r="K7" i="17" s="1"/>
  <c r="L7" i="17" s="1"/>
  <c r="M7" i="17" s="1"/>
  <c r="G8" i="17" s="1"/>
  <c r="H8" i="17" s="1"/>
  <c r="I8" i="17" s="1"/>
  <c r="J8" i="17" s="1"/>
  <c r="K8" i="17" s="1"/>
  <c r="L8" i="17" s="1"/>
  <c r="M8" i="17" s="1"/>
  <c r="G9" i="17" s="1"/>
  <c r="H9" i="17" s="1"/>
  <c r="I9" i="17" s="1"/>
  <c r="J9" i="17" s="1"/>
  <c r="K9" i="17" s="1"/>
  <c r="L9" i="17" s="1"/>
  <c r="M9" i="17" s="1"/>
  <c r="G10" i="17" s="1"/>
  <c r="H10" i="17" s="1"/>
  <c r="I10" i="17" s="1"/>
  <c r="J10" i="17" s="1"/>
  <c r="K10" i="17" s="1"/>
  <c r="L10" i="17" s="1"/>
  <c r="M10" i="17" s="1"/>
  <c r="G11" i="17" s="1"/>
  <c r="H11" i="17" s="1"/>
  <c r="I11" i="17" s="1"/>
  <c r="J11" i="17" s="1"/>
  <c r="K11" i="17" s="1"/>
  <c r="L11" i="17" s="1"/>
  <c r="M11" i="17" s="1"/>
  <c r="F3" i="17"/>
  <c r="E3" i="17"/>
  <c r="E2" i="17"/>
  <c r="C41" i="18"/>
  <c r="B7" i="18"/>
  <c r="B12" i="18" s="1"/>
  <c r="H6" i="18"/>
  <c r="I6" i="18" s="1"/>
  <c r="J6" i="18" s="1"/>
  <c r="K6" i="18" s="1"/>
  <c r="L6" i="18" s="1"/>
  <c r="M6" i="18" s="1"/>
  <c r="G7" i="18" s="1"/>
  <c r="H7" i="18" s="1"/>
  <c r="I7" i="18" s="1"/>
  <c r="J7" i="18" s="1"/>
  <c r="K7" i="18" s="1"/>
  <c r="L7" i="18" s="1"/>
  <c r="M7" i="18" s="1"/>
  <c r="G8" i="18" s="1"/>
  <c r="H8" i="18" s="1"/>
  <c r="I8" i="18" s="1"/>
  <c r="J8" i="18" s="1"/>
  <c r="K8" i="18" s="1"/>
  <c r="L8" i="18" s="1"/>
  <c r="M8" i="18" s="1"/>
  <c r="G9" i="18" s="1"/>
  <c r="H9" i="18" s="1"/>
  <c r="I9" i="18" s="1"/>
  <c r="J9" i="18" s="1"/>
  <c r="K9" i="18" s="1"/>
  <c r="L9" i="18" s="1"/>
  <c r="M9" i="18" s="1"/>
  <c r="G10" i="18" s="1"/>
  <c r="H10" i="18" s="1"/>
  <c r="I10" i="18" s="1"/>
  <c r="J10" i="18" s="1"/>
  <c r="K10" i="18" s="1"/>
  <c r="L10" i="18" s="1"/>
  <c r="M10" i="18" s="1"/>
  <c r="G11" i="18" s="1"/>
  <c r="H11" i="18" s="1"/>
  <c r="I11" i="18" s="1"/>
  <c r="J11" i="18" s="1"/>
  <c r="K11" i="18" s="1"/>
  <c r="L11" i="18" s="1"/>
  <c r="M11" i="18" s="1"/>
  <c r="G6" i="18"/>
  <c r="B6" i="18"/>
  <c r="G4" i="18"/>
  <c r="F3" i="18"/>
  <c r="E3" i="18"/>
  <c r="E2" i="18"/>
  <c r="B21" i="20" l="1"/>
  <c r="B27" i="20"/>
  <c r="B21" i="19"/>
  <c r="B27" i="19"/>
  <c r="B11" i="16"/>
  <c r="B17" i="16"/>
  <c r="B16" i="12"/>
  <c r="B22" i="12"/>
  <c r="B16" i="15"/>
  <c r="B22" i="15"/>
  <c r="B11" i="14"/>
  <c r="B17" i="14"/>
  <c r="B17" i="18"/>
  <c r="B11" i="18"/>
  <c r="B22" i="17"/>
  <c r="B22" i="10"/>
  <c r="B17" i="13"/>
  <c r="B11" i="13"/>
  <c r="B17" i="6"/>
  <c r="B11" i="6"/>
  <c r="B6" i="13"/>
  <c r="B11" i="12"/>
  <c r="B16" i="5"/>
  <c r="B22" i="5"/>
  <c r="B11" i="5"/>
  <c r="B6" i="6"/>
  <c r="B12" i="7"/>
  <c r="B11" i="8"/>
  <c r="B17" i="8"/>
  <c r="B12" i="9"/>
  <c r="B6" i="9"/>
  <c r="B26" i="20" l="1"/>
  <c r="B32" i="20"/>
  <c r="B26" i="19"/>
  <c r="B32" i="19"/>
  <c r="B17" i="7"/>
  <c r="B11" i="7"/>
  <c r="B16" i="6"/>
  <c r="B22" i="6"/>
  <c r="B21" i="17"/>
  <c r="B27" i="17"/>
  <c r="B17" i="9"/>
  <c r="B11" i="9"/>
  <c r="B27" i="15"/>
  <c r="B21" i="15"/>
  <c r="B16" i="16"/>
  <c r="B22" i="16"/>
  <c r="B16" i="8"/>
  <c r="B22" i="8"/>
  <c r="B22" i="13"/>
  <c r="B16" i="13"/>
  <c r="B22" i="18"/>
  <c r="B16" i="18"/>
  <c r="B27" i="5"/>
  <c r="B21" i="5"/>
  <c r="B21" i="10"/>
  <c r="B27" i="10"/>
  <c r="B16" i="14"/>
  <c r="B22" i="14"/>
  <c r="B21" i="12"/>
  <c r="B27" i="12"/>
  <c r="B31" i="20" l="1"/>
  <c r="B37" i="20"/>
  <c r="B31" i="19"/>
  <c r="B37" i="19"/>
  <c r="B27" i="16"/>
  <c r="B21" i="16"/>
  <c r="B27" i="6"/>
  <c r="B21" i="6"/>
  <c r="B26" i="5"/>
  <c r="B32" i="5"/>
  <c r="B26" i="12"/>
  <c r="B32" i="12"/>
  <c r="B26" i="10"/>
  <c r="B32" i="10"/>
  <c r="B21" i="8"/>
  <c r="B27" i="8"/>
  <c r="B26" i="17"/>
  <c r="B32" i="17"/>
  <c r="B21" i="14"/>
  <c r="B27" i="14"/>
  <c r="B27" i="13"/>
  <c r="B21" i="13"/>
  <c r="B16" i="9"/>
  <c r="B22" i="9"/>
  <c r="B27" i="18"/>
  <c r="B21" i="18"/>
  <c r="B26" i="15"/>
  <c r="B32" i="15"/>
  <c r="B16" i="7"/>
  <c r="B22" i="7"/>
  <c r="B44" i="20" l="1"/>
  <c r="B36" i="20"/>
  <c r="B44" i="19"/>
  <c r="B36" i="19"/>
  <c r="B37" i="15"/>
  <c r="B31" i="15"/>
  <c r="B26" i="14"/>
  <c r="B32" i="14"/>
  <c r="B31" i="12"/>
  <c r="B37" i="12"/>
  <c r="B26" i="6"/>
  <c r="B32" i="6"/>
  <c r="B21" i="7"/>
  <c r="B27" i="7"/>
  <c r="B37" i="17"/>
  <c r="B31" i="17"/>
  <c r="B31" i="10"/>
  <c r="B37" i="10"/>
  <c r="B37" i="5"/>
  <c r="B31" i="5"/>
  <c r="B27" i="9"/>
  <c r="B21" i="9"/>
  <c r="B26" i="8"/>
  <c r="B32" i="8"/>
  <c r="B32" i="18"/>
  <c r="B26" i="18"/>
  <c r="B32" i="13"/>
  <c r="B26" i="13"/>
  <c r="B26" i="16"/>
  <c r="B32" i="16"/>
  <c r="B43" i="20" l="1"/>
  <c r="B49" i="20"/>
  <c r="B49" i="19"/>
  <c r="B43" i="19"/>
  <c r="B37" i="6"/>
  <c r="B31" i="6"/>
  <c r="B36" i="5"/>
  <c r="B44" i="5"/>
  <c r="B37" i="16"/>
  <c r="B31" i="16"/>
  <c r="B44" i="10"/>
  <c r="B36" i="10"/>
  <c r="B26" i="7"/>
  <c r="B32" i="7"/>
  <c r="B44" i="12"/>
  <c r="B36" i="12"/>
  <c r="B31" i="8"/>
  <c r="B37" i="8"/>
  <c r="B31" i="14"/>
  <c r="B37" i="14"/>
  <c r="B37" i="13"/>
  <c r="B31" i="13"/>
  <c r="B44" i="17"/>
  <c r="B36" i="17"/>
  <c r="B37" i="18"/>
  <c r="B31" i="18"/>
  <c r="B26" i="9"/>
  <c r="B32" i="9"/>
  <c r="B44" i="15"/>
  <c r="B36" i="15"/>
  <c r="B54" i="20" l="1"/>
  <c r="B48" i="20"/>
  <c r="B48" i="19"/>
  <c r="B54" i="19"/>
  <c r="B37" i="9"/>
  <c r="B31" i="9"/>
  <c r="B44" i="14"/>
  <c r="B36" i="14"/>
  <c r="B43" i="5"/>
  <c r="B49" i="5"/>
  <c r="B49" i="17"/>
  <c r="B43" i="17"/>
  <c r="B49" i="12"/>
  <c r="B43" i="12"/>
  <c r="B36" i="8"/>
  <c r="B44" i="8"/>
  <c r="B31" i="7"/>
  <c r="B37" i="7"/>
  <c r="B49" i="10"/>
  <c r="B43" i="10"/>
  <c r="B43" i="15"/>
  <c r="B49" i="15"/>
  <c r="B36" i="18"/>
  <c r="B44" i="18"/>
  <c r="B44" i="13"/>
  <c r="B36" i="13"/>
  <c r="B36" i="16"/>
  <c r="B44" i="16"/>
  <c r="B44" i="6"/>
  <c r="B36" i="6"/>
  <c r="B53" i="20" l="1"/>
  <c r="B59" i="20"/>
  <c r="B59" i="19"/>
  <c r="B53" i="19"/>
  <c r="B43" i="16"/>
  <c r="B49" i="16"/>
  <c r="B43" i="18"/>
  <c r="B49" i="18"/>
  <c r="B43" i="8"/>
  <c r="B49" i="8"/>
  <c r="B54" i="10"/>
  <c r="B48" i="10"/>
  <c r="B48" i="17"/>
  <c r="B54" i="17"/>
  <c r="B49" i="14"/>
  <c r="B43" i="14"/>
  <c r="B48" i="15"/>
  <c r="B54" i="15"/>
  <c r="B44" i="7"/>
  <c r="B36" i="7"/>
  <c r="B48" i="5"/>
  <c r="B54" i="5"/>
  <c r="B43" i="6"/>
  <c r="B49" i="6"/>
  <c r="B43" i="13"/>
  <c r="B49" i="13"/>
  <c r="B54" i="12"/>
  <c r="B48" i="12"/>
  <c r="B44" i="9"/>
  <c r="B36" i="9"/>
  <c r="B64" i="20" l="1"/>
  <c r="B58" i="20"/>
  <c r="B58" i="19"/>
  <c r="B64" i="19"/>
  <c r="B54" i="18"/>
  <c r="B48" i="18"/>
  <c r="B59" i="12"/>
  <c r="B53" i="12"/>
  <c r="B43" i="7"/>
  <c r="B49" i="7"/>
  <c r="B54" i="14"/>
  <c r="B48" i="14"/>
  <c r="B59" i="10"/>
  <c r="B53" i="10"/>
  <c r="B48" i="13"/>
  <c r="B54" i="13"/>
  <c r="B53" i="5"/>
  <c r="B59" i="5"/>
  <c r="B53" i="15"/>
  <c r="B59" i="15"/>
  <c r="B59" i="17"/>
  <c r="B53" i="17"/>
  <c r="B48" i="8"/>
  <c r="B54" i="8"/>
  <c r="B54" i="16"/>
  <c r="B48" i="16"/>
  <c r="B54" i="6"/>
  <c r="B48" i="6"/>
  <c r="B43" i="9"/>
  <c r="B49" i="9"/>
  <c r="B63" i="20" l="1"/>
  <c r="B69" i="20"/>
  <c r="B69" i="19"/>
  <c r="B63" i="19"/>
  <c r="B58" i="15"/>
  <c r="B64" i="15"/>
  <c r="B53" i="13"/>
  <c r="B59" i="13"/>
  <c r="B59" i="14"/>
  <c r="B53" i="14"/>
  <c r="B64" i="12"/>
  <c r="B58" i="12"/>
  <c r="B54" i="9"/>
  <c r="B48" i="9"/>
  <c r="B64" i="5"/>
  <c r="B58" i="5"/>
  <c r="B48" i="7"/>
  <c r="B54" i="7"/>
  <c r="B53" i="8"/>
  <c r="B59" i="8"/>
  <c r="B53" i="6"/>
  <c r="B59" i="6"/>
  <c r="B53" i="16"/>
  <c r="B59" i="16"/>
  <c r="B64" i="17"/>
  <c r="B58" i="17"/>
  <c r="B64" i="10"/>
  <c r="B58" i="10"/>
  <c r="B53" i="18"/>
  <c r="B59" i="18"/>
  <c r="B74" i="20" l="1"/>
  <c r="B73" i="20" s="1"/>
  <c r="B68" i="20"/>
  <c r="B68" i="19"/>
  <c r="B74" i="19"/>
  <c r="B73" i="19" s="1"/>
  <c r="B58" i="8"/>
  <c r="B64" i="8"/>
  <c r="B69" i="10"/>
  <c r="B63" i="10"/>
  <c r="B58" i="18"/>
  <c r="B64" i="18"/>
  <c r="B64" i="6"/>
  <c r="B58" i="6"/>
  <c r="B53" i="7"/>
  <c r="B59" i="7"/>
  <c r="B63" i="15"/>
  <c r="B69" i="15"/>
  <c r="B64" i="16"/>
  <c r="B58" i="16"/>
  <c r="B58" i="13"/>
  <c r="B64" i="13"/>
  <c r="B63" i="5"/>
  <c r="B69" i="5"/>
  <c r="B69" i="12"/>
  <c r="B63" i="12"/>
  <c r="B69" i="17"/>
  <c r="B63" i="17"/>
  <c r="B53" i="9"/>
  <c r="B59" i="9"/>
  <c r="B64" i="14"/>
  <c r="B58" i="14"/>
  <c r="B68" i="15" l="1"/>
  <c r="B74" i="15"/>
  <c r="B73" i="15" s="1"/>
  <c r="B64" i="9"/>
  <c r="B58" i="9"/>
  <c r="B63" i="13"/>
  <c r="B69" i="13"/>
  <c r="B74" i="12"/>
  <c r="B73" i="12" s="1"/>
  <c r="B68" i="12"/>
  <c r="B63" i="6"/>
  <c r="B69" i="6"/>
  <c r="B74" i="10"/>
  <c r="B73" i="10" s="1"/>
  <c r="B68" i="10"/>
  <c r="B68" i="5"/>
  <c r="B74" i="5"/>
  <c r="B73" i="5" s="1"/>
  <c r="B58" i="7"/>
  <c r="B64" i="7"/>
  <c r="B63" i="18"/>
  <c r="B69" i="18"/>
  <c r="B63" i="8"/>
  <c r="B69" i="8"/>
  <c r="B69" i="14"/>
  <c r="B63" i="14"/>
  <c r="B68" i="17"/>
  <c r="B74" i="17"/>
  <c r="B73" i="17" s="1"/>
  <c r="B63" i="16"/>
  <c r="B69" i="16"/>
  <c r="B68" i="8" l="1"/>
  <c r="B74" i="8"/>
  <c r="B73" i="8" s="1"/>
  <c r="B63" i="7"/>
  <c r="B69" i="7"/>
  <c r="B63" i="9"/>
  <c r="B69" i="9"/>
  <c r="B74" i="16"/>
  <c r="B73" i="16" s="1"/>
  <c r="B68" i="16"/>
  <c r="B68" i="18"/>
  <c r="B74" i="18"/>
  <c r="B73" i="18" s="1"/>
  <c r="B74" i="6"/>
  <c r="B73" i="6" s="1"/>
  <c r="B68" i="6"/>
  <c r="B68" i="13"/>
  <c r="B74" i="13"/>
  <c r="B73" i="13" s="1"/>
  <c r="B74" i="14"/>
  <c r="B73" i="14" s="1"/>
  <c r="B68" i="14"/>
  <c r="B68" i="7" l="1"/>
  <c r="B74" i="7"/>
  <c r="B73" i="7" s="1"/>
  <c r="B74" i="9"/>
  <c r="B73" i="9" s="1"/>
  <c r="B68" i="9"/>
</calcChain>
</file>

<file path=xl/sharedStrings.xml><?xml version="1.0" encoding="utf-8"?>
<sst xmlns="http://schemas.openxmlformats.org/spreadsheetml/2006/main" count="1090" uniqueCount="108">
  <si>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</si>
  <si>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</si>
  <si>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</si>
  <si>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</si>
  <si>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</si>
  <si>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</si>
  <si>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</si>
  <si>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</si>
  <si>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</si>
  <si>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</si>
  <si>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Su</t>
  </si>
  <si>
    <t>M</t>
  </si>
  <si>
    <t>Tu</t>
  </si>
  <si>
    <t>W</t>
  </si>
  <si>
    <t>Th</t>
  </si>
  <si>
    <t>F</t>
  </si>
  <si>
    <t>Sa</t>
  </si>
  <si>
    <t>外出</t>
  </si>
  <si>
    <t>备注</t>
  </si>
  <si>
    <t>包商银行农贷无纸化项目实施</t>
  </si>
  <si>
    <t>包商银行平台金融无纸化项目实施</t>
  </si>
  <si>
    <t>INSTRUCTIONS</t>
  </si>
  <si>
    <t>• Enter the Start Time in cell A6 as "8:00 AM"</t>
  </si>
  <si>
    <t>• Enter the Start Date for the week in cell C4</t>
  </si>
  <si>
    <t>民生银行无纸化交流</t>
  </si>
  <si>
    <t>产品规划</t>
  </si>
  <si>
    <t xml:space="preserve"> </t>
  </si>
  <si>
    <t>在司</t>
  </si>
  <si>
    <t>陆金所证据保全交流</t>
  </si>
  <si>
    <t>物美集团无纸化交流</t>
  </si>
  <si>
    <t>深圳银行峰会</t>
  </si>
  <si>
    <t>返京</t>
  </si>
  <si>
    <t>移动办公OA规划</t>
  </si>
  <si>
    <t>金融与仲裁全流程无纸化业务对接研讨会</t>
  </si>
  <si>
    <t>人民银行科技司规标处移动办公OA汇报</t>
  </si>
  <si>
    <t>大众汽车消费金融司法交流</t>
  </si>
  <si>
    <t>普天智慧社区无纸化交流</t>
  </si>
  <si>
    <t>贵阳银行PPT、北京朝阳区法院交流准备；</t>
  </si>
  <si>
    <t>大众汽车消费金融无纸化交流</t>
  </si>
  <si>
    <t>朝阳区法院无纸化司法实践交流</t>
  </si>
  <si>
    <t>深圳万科集团可信电子签名平台售前项目</t>
  </si>
  <si>
    <t>年中汇报</t>
  </si>
  <si>
    <t>产品规划；无纸化课题内刊文档编制；场景证书微信推文编制；手写原笔迹签名专利编制</t>
  </si>
  <si>
    <t>产品规划；无纸化课题内刊文档编制；场景证书微信推文编制；手写原笔迹签名专利编制；智能机器人厂商交流</t>
  </si>
  <si>
    <t>中国银行电子回单业务交流</t>
  </si>
  <si>
    <t>参加银行峰会</t>
  </si>
  <si>
    <t>百信银行标书编制</t>
  </si>
  <si>
    <t>昆仑银行柜面无纸化交流</t>
  </si>
  <si>
    <t>物流行业峰会ppt编制</t>
  </si>
  <si>
    <t>参加物流行业峰会</t>
  </si>
  <si>
    <t>无纸化产品规划</t>
  </si>
  <si>
    <t>金标委支付信息保护技术规范、身份认证规范编辑</t>
  </si>
  <si>
    <t>节假日</t>
  </si>
  <si>
    <t>PC手写签名控件及手写屏梳理</t>
  </si>
  <si>
    <t>阿里巴巴可信电子签名及解决方案交流</t>
  </si>
  <si>
    <t>立白集团无纸化交流</t>
  </si>
  <si>
    <t>顺丰集团无纸化交流</t>
  </si>
  <si>
    <t>百旺电子发票平台交流</t>
  </si>
  <si>
    <t>上海分公司柜面无纸化+手写屏培训</t>
  </si>
  <si>
    <t>EVENING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</si>
  <si>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</si>
  <si>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</si>
  <si>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</si>
  <si>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</si>
  <si>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</si>
  <si>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</si>
  <si>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</si>
  <si>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</si>
  <si>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</si>
  <si>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</si>
  <si>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</si>
  <si>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</si>
  <si>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</si>
  <si>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</si>
  <si>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</si>
  <si>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电子发票开票、查询平台可行性分析</t>
  </si>
  <si>
    <t>中原消费金融无纸化专访事宜</t>
  </si>
  <si>
    <t>会议管理系统建设方案</t>
  </si>
  <si>
    <t>无纸化产品规划和需求研讨</t>
  </si>
  <si>
    <t>华融金交中心现场实施</t>
  </si>
  <si>
    <t>无纸化专利研讨</t>
  </si>
  <si>
    <t>哈尔滨消费金融无纸化交流</t>
  </si>
  <si>
    <t>民生信托无纸化交流</t>
  </si>
  <si>
    <t>华融金交平台无纸化实施</t>
  </si>
  <si>
    <t>焦作中旅优质员工贷管理办法上会汇报</t>
  </si>
  <si>
    <t>焦作中旅优质员工贷无纸化实施</t>
  </si>
  <si>
    <t>华融金交中心实施</t>
  </si>
  <si>
    <t>电子发票技术交流</t>
  </si>
  <si>
    <t>郑州银行无纸化实施</t>
  </si>
  <si>
    <t>航信电子发票平台合作交流</t>
  </si>
  <si>
    <t>招商银行信用卡无纸化投标</t>
  </si>
  <si>
    <t>常州公积金无纸化demo准备</t>
  </si>
  <si>
    <t>镇江公积金无纸化交流</t>
  </si>
  <si>
    <t>南京银行柜面无纸化实施支持</t>
  </si>
  <si>
    <t>汉王手写笔迹校验技术合作交流</t>
  </si>
  <si>
    <t>包商银行农贷方案汇报</t>
    <phoneticPr fontId="20" type="noConversion"/>
  </si>
  <si>
    <t>包商银行平台金融实施方案交流</t>
    <phoneticPr fontId="20" type="noConversion"/>
  </si>
  <si>
    <t>中国贸仲证据保全合作谈判</t>
    <phoneticPr fontId="20" type="noConversion"/>
  </si>
  <si>
    <t>民生银行无纸化演示交流</t>
    <phoneticPr fontId="20" type="noConversion"/>
  </si>
  <si>
    <t>产品规划</t>
    <phoneticPr fontId="20" type="noConversion"/>
  </si>
  <si>
    <t>包商银行农贷项目DCMS平台接入问题讨论</t>
    <phoneticPr fontId="20" type="noConversion"/>
  </si>
  <si>
    <t>产品规划</t>
    <phoneticPr fontId="20" type="noConversion"/>
  </si>
  <si>
    <t>电子合同法律应用于发展调研报告发布会</t>
    <phoneticPr fontId="20" type="noConversion"/>
  </si>
  <si>
    <t>计算机资格考试</t>
    <phoneticPr fontId="20" type="noConversion"/>
  </si>
  <si>
    <t>易招标Demo编制</t>
    <phoneticPr fontId="20" type="noConversion"/>
  </si>
  <si>
    <t>易招标Demo编制</t>
    <phoneticPr fontId="20" type="noConversion"/>
  </si>
  <si>
    <t>产品规划</t>
    <phoneticPr fontId="20" type="noConversion"/>
  </si>
  <si>
    <t>内蒙古合作交流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</si>
</sst>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F800]dddd\,\ mmmm\ dd\,\ yyyy"/>
    <numFmt numFmtId="177" formatCode="mmmm\ d\,\ yyyy\ \(dddd\)"/>
    <numFmt numFmtId="178" formatCode="d"/>
    <numFmt numFmtId="179" formatCode="dddd"/>
    <numFmt numFmtId="180" formatCode="mmmm\ yyyy"/>
    <numFmt numFmtId="181" formatCode="&quot;Week &quot;00"/>
  </numFmts>
  <fonts count="22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7" fontId="10" fillId="0" borderId="0" xfId="0" applyNumberFormat="1" applyFont="1" applyAlignment="1">
      <alignment vertical="center"/>
    </xf>
    <xf numFmtId="181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79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8" fillId="0" borderId="9" xfId="0" applyNumberFormat="1" applyFont="1" applyBorder="1" applyAlignment="1" applyProtection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1" fillId="0" borderId="0" xfId="0" applyFont="1" applyBorder="1" applyAlignment="1">
      <alignment horizontal="center" vertical="top"/>
    </xf>
    <xf numFmtId="0" fontId="2" fillId="0" borderId="17" xfId="0" applyFont="1" applyBorder="1"/>
    <xf numFmtId="0" fontId="2" fillId="0" borderId="18" xfId="0" applyFont="1" applyBorder="1"/>
    <xf numFmtId="0" fontId="15" fillId="0" borderId="0" xfId="0" applyFont="1" applyBorder="1"/>
    <xf numFmtId="0" fontId="15" fillId="0" borderId="19" xfId="0" applyFont="1" applyBorder="1"/>
    <xf numFmtId="0" fontId="16" fillId="0" borderId="0" xfId="0" applyFont="1" applyProtection="1"/>
    <xf numFmtId="0" fontId="15" fillId="0" borderId="14" xfId="0" applyFont="1" applyBorder="1"/>
    <xf numFmtId="0" fontId="15" fillId="0" borderId="20" xfId="0" applyFont="1" applyBorder="1"/>
    <xf numFmtId="0" fontId="6" fillId="0" borderId="0" xfId="0" applyFont="1" applyAlignment="1">
      <alignment vertical="center" wrapText="1"/>
    </xf>
    <xf numFmtId="0" fontId="15" fillId="0" borderId="21" xfId="0" applyFont="1" applyBorder="1"/>
    <xf numFmtId="0" fontId="2" fillId="0" borderId="11" xfId="0" applyFont="1" applyBorder="1"/>
    <xf numFmtId="0" fontId="2" fillId="0" borderId="22" xfId="0" applyFont="1" applyBorder="1"/>
    <xf numFmtId="0" fontId="2" fillId="0" borderId="21" xfId="0" applyFont="1" applyBorder="1"/>
    <xf numFmtId="0" fontId="2" fillId="5" borderId="0" xfId="0" applyFont="1" applyFill="1"/>
    <xf numFmtId="0" fontId="2" fillId="0" borderId="23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9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protection locked="0"/>
    </xf>
    <xf numFmtId="0" fontId="8" fillId="3" borderId="26" xfId="0" applyFont="1" applyFill="1" applyBorder="1" applyAlignment="1" applyProtection="1">
      <alignment horizontal="center"/>
    </xf>
    <xf numFmtId="0" fontId="15" fillId="0" borderId="27" xfId="0" applyFont="1" applyBorder="1"/>
    <xf numFmtId="0" fontId="15" fillId="0" borderId="22" xfId="0" applyFont="1" applyBorder="1"/>
    <xf numFmtId="0" fontId="18" fillId="0" borderId="0" xfId="0" applyFont="1"/>
    <xf numFmtId="0" fontId="15" fillId="0" borderId="28" xfId="0" applyFont="1" applyBorder="1" applyAlignment="1">
      <alignment wrapText="1"/>
    </xf>
    <xf numFmtId="0" fontId="2" fillId="0" borderId="26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181" fontId="8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7" fillId="0" borderId="0" xfId="1" applyFill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5" xfId="0" applyFont="1" applyBorder="1" applyAlignment="1" applyProtection="1">
      <alignment horizontal="center"/>
      <protection locked="0"/>
    </xf>
    <xf numFmtId="180" fontId="11" fillId="2" borderId="1" xfId="0" applyNumberFormat="1" applyFont="1" applyFill="1" applyBorder="1" applyAlignment="1" applyProtection="1">
      <alignment horizontal="center" vertical="center"/>
    </xf>
    <xf numFmtId="180" fontId="11" fillId="2" borderId="2" xfId="0" applyNumberFormat="1" applyFont="1" applyFill="1" applyBorder="1" applyAlignment="1" applyProtection="1">
      <alignment horizontal="center" vertical="center"/>
    </xf>
    <xf numFmtId="180" fontId="11" fillId="2" borderId="25" xfId="0" applyNumberFormat="1" applyFont="1" applyFill="1" applyBorder="1" applyAlignment="1" applyProtection="1">
      <alignment horizontal="center" vertical="center"/>
    </xf>
    <xf numFmtId="178" fontId="14" fillId="4" borderId="18" xfId="0" applyNumberFormat="1" applyFont="1" applyFill="1" applyBorder="1" applyAlignment="1">
      <alignment horizontal="center" vertical="center"/>
    </xf>
    <xf numFmtId="178" fontId="14" fillId="4" borderId="35" xfId="0" applyNumberFormat="1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9" fillId="0" borderId="29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B1" sqref="B1:D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61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43003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43003</v>
      </c>
      <c r="D3" s="14"/>
      <c r="E3" s="15">
        <f>1+INT((C3-DATE(YEAR(C3+4-WEEKDAY(C3+6)),1,5)+WEEKDAY(DATE(YEAR(C3+4-WEEKDAY(C3+6)),1,3)))/7)</f>
        <v>39</v>
      </c>
      <c r="F3" s="59">
        <f>2+INT((C3-DATE(YEAR(C3+4-WEEKDAY(C3+6)),1,5)+WEEKDAY(DATE(YEAR(C3+4-WEEKDAY(C3+6)),1,3)))/7)</f>
        <v>40</v>
      </c>
      <c r="G3" s="12"/>
      <c r="H3" s="17" t="s">
        <v>6</v>
      </c>
      <c r="I3" s="49">
        <v>9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42979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43003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>
        <f>IF(K6="",IF(WEEKDAY(G4,1)=MOD(1+4,7)+1,G4,""),K6+1)</f>
        <v>42979</v>
      </c>
      <c r="M6" s="26">
        <f>IF(L6="",IF(WEEKDAY(G4,1)=MOD(1+5,7)+1,G4,""),L6+1)</f>
        <v>42980</v>
      </c>
      <c r="N6" s="16"/>
      <c r="O6" s="16"/>
    </row>
    <row r="7" spans="1:15" ht="20.100000000000001" customHeight="1" x14ac:dyDescent="0.2">
      <c r="A7" s="2"/>
      <c r="B7" s="69">
        <f>C3</f>
        <v>43003</v>
      </c>
      <c r="C7" s="77" t="s">
        <v>105</v>
      </c>
      <c r="D7" s="77" t="s">
        <v>104</v>
      </c>
      <c r="E7" s="74"/>
      <c r="F7" s="56"/>
      <c r="G7" s="26">
        <f>IF(M6="","",IF(MONTH(M6+1)&lt;&gt;MONTH(M6),"",M6+1))</f>
        <v>42981</v>
      </c>
      <c r="H7" s="26">
        <f t="shared" ref="H7:M11" si="0">IF(G7="","",IF(MONTH(G7+1)&lt;&gt;MONTH(G7),"",G7+1))</f>
        <v>42982</v>
      </c>
      <c r="I7" s="26">
        <f t="shared" si="0"/>
        <v>42983</v>
      </c>
      <c r="J7" s="26">
        <f t="shared" si="0"/>
        <v>42984</v>
      </c>
      <c r="K7" s="26">
        <f t="shared" si="0"/>
        <v>42985</v>
      </c>
      <c r="L7" s="26">
        <f t="shared" si="0"/>
        <v>42986</v>
      </c>
      <c r="M7" s="26">
        <f t="shared" si="0"/>
        <v>42987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42988</v>
      </c>
      <c r="H8" s="26">
        <f t="shared" si="0"/>
        <v>42989</v>
      </c>
      <c r="I8" s="26">
        <f t="shared" si="0"/>
        <v>42990</v>
      </c>
      <c r="J8" s="26">
        <f t="shared" si="0"/>
        <v>42991</v>
      </c>
      <c r="K8" s="26">
        <f t="shared" si="0"/>
        <v>42992</v>
      </c>
      <c r="L8" s="26">
        <f t="shared" si="0"/>
        <v>42993</v>
      </c>
      <c r="M8" s="26">
        <f t="shared" si="0"/>
        <v>42994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42995</v>
      </c>
      <c r="H9" s="26">
        <f t="shared" si="0"/>
        <v>42996</v>
      </c>
      <c r="I9" s="26">
        <f t="shared" si="0"/>
        <v>42997</v>
      </c>
      <c r="J9" s="26">
        <f t="shared" si="0"/>
        <v>42998</v>
      </c>
      <c r="K9" s="26">
        <f t="shared" si="0"/>
        <v>42999</v>
      </c>
      <c r="L9" s="26">
        <f t="shared" si="0"/>
        <v>43000</v>
      </c>
      <c r="M9" s="26">
        <f t="shared" si="0"/>
        <v>43001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43002</v>
      </c>
      <c r="H10" s="26">
        <f t="shared" si="0"/>
        <v>43003</v>
      </c>
      <c r="I10" s="26">
        <f t="shared" si="0"/>
        <v>43004</v>
      </c>
      <c r="J10" s="26">
        <f t="shared" si="0"/>
        <v>43005</v>
      </c>
      <c r="K10" s="26">
        <f t="shared" si="0"/>
        <v>43006</v>
      </c>
      <c r="L10" s="26">
        <f t="shared" si="0"/>
        <v>43007</v>
      </c>
      <c r="M10" s="26">
        <f t="shared" si="0"/>
        <v>43008</v>
      </c>
      <c r="N10" s="16"/>
      <c r="O10" s="16"/>
    </row>
    <row r="11" spans="1:15" s="2" customFormat="1" ht="20.100000000000001" customHeight="1" x14ac:dyDescent="0.2">
      <c r="B11" s="21">
        <f>B12</f>
        <v>43004</v>
      </c>
      <c r="C11" s="55" t="s">
        <v>27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43004</v>
      </c>
      <c r="C12" s="77" t="s">
        <v>106</v>
      </c>
      <c r="D12" s="77" t="s">
        <v>106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43005</v>
      </c>
      <c r="C16" s="55" t="s">
        <v>27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43005</v>
      </c>
      <c r="C17" s="77" t="s">
        <v>106</v>
      </c>
      <c r="D17" s="77" t="s">
        <v>107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43006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43006</v>
      </c>
      <c r="C22" s="77" t="s">
        <v>107</v>
      </c>
      <c r="D22" s="77" t="s">
        <v>107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43007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43007</v>
      </c>
      <c r="C27" s="77" t="s">
        <v>107</v>
      </c>
      <c r="D27" s="77" t="s">
        <v>107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43008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9">
        <f>B27+1</f>
        <v>43008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43009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43009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43010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43010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43010</v>
      </c>
      <c r="C44" s="77"/>
      <c r="D44" s="77"/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43011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43011</v>
      </c>
      <c r="C49" s="71"/>
      <c r="D49" s="71"/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43012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43012</v>
      </c>
      <c r="C54" s="77"/>
      <c r="D54" s="77"/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43013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43013</v>
      </c>
      <c r="C59" s="77"/>
      <c r="D59" s="77"/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43014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43014</v>
      </c>
      <c r="C64" s="77"/>
      <c r="D64" s="77"/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43015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43015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43016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43016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54:B56"/>
    <mergeCell ref="C54:C56"/>
    <mergeCell ref="D54:D56"/>
    <mergeCell ref="E54:E56"/>
    <mergeCell ref="B59:B61"/>
    <mergeCell ref="C59:C61"/>
    <mergeCell ref="D59:D61"/>
    <mergeCell ref="E59:E61"/>
    <mergeCell ref="B44:B46"/>
    <mergeCell ref="C44:C46"/>
    <mergeCell ref="D44:D46"/>
    <mergeCell ref="E44:E46"/>
    <mergeCell ref="B49:B51"/>
    <mergeCell ref="C49:C51"/>
    <mergeCell ref="D49:D51"/>
    <mergeCell ref="E49:E51"/>
    <mergeCell ref="B32:B34"/>
    <mergeCell ref="C32:C34"/>
    <mergeCell ref="D32:D34"/>
    <mergeCell ref="E32:E34"/>
    <mergeCell ref="B37:B39"/>
    <mergeCell ref="C37:C39"/>
    <mergeCell ref="D37:D39"/>
    <mergeCell ref="E37:E39"/>
    <mergeCell ref="B22:B24"/>
    <mergeCell ref="C22:C24"/>
    <mergeCell ref="D22:D24"/>
    <mergeCell ref="E22:E24"/>
    <mergeCell ref="B27:B29"/>
    <mergeCell ref="C27:C29"/>
    <mergeCell ref="D27:D29"/>
    <mergeCell ref="E27:E29"/>
    <mergeCell ref="B12:B14"/>
    <mergeCell ref="C12:C14"/>
    <mergeCell ref="D12:D14"/>
    <mergeCell ref="E12:E14"/>
    <mergeCell ref="B17:B19"/>
    <mergeCell ref="C17:C19"/>
    <mergeCell ref="D17:D19"/>
    <mergeCell ref="E17:E19"/>
    <mergeCell ref="B1:D1"/>
    <mergeCell ref="L1:M1"/>
    <mergeCell ref="B2:C2"/>
    <mergeCell ref="L3:M3"/>
    <mergeCell ref="G4:M4"/>
    <mergeCell ref="B7:B9"/>
    <mergeCell ref="C7:C9"/>
    <mergeCell ref="D7:D9"/>
    <mergeCell ref="E7:E9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11" sqref="D1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42884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42884</v>
      </c>
      <c r="D3" s="14"/>
      <c r="E3" s="15">
        <f>1+INT((C3-DATE(YEAR(C3+4-WEEKDAY(C3+6)),1,5)+WEEKDAY(DATE(YEAR(C3+4-WEEKDAY(C3+6)),1,3)))/7)</f>
        <v>22</v>
      </c>
      <c r="F3" s="16"/>
      <c r="G3" s="12"/>
      <c r="H3" s="17" t="s">
        <v>6</v>
      </c>
      <c r="I3" s="49">
        <v>6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42887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42884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9">
        <f>C3</f>
        <v>42884</v>
      </c>
      <c r="C7" s="81" t="s">
        <v>52</v>
      </c>
      <c r="D7" s="78" t="s">
        <v>52</v>
      </c>
      <c r="E7" s="74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9"/>
      <c r="C8" s="82"/>
      <c r="D8" s="79"/>
      <c r="E8" s="75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0"/>
      <c r="C9" s="83"/>
      <c r="D9" s="80"/>
      <c r="E9" s="76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42885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42885</v>
      </c>
      <c r="C12" s="77" t="s">
        <v>52</v>
      </c>
      <c r="D12" s="78" t="s">
        <v>52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9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80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42886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42886</v>
      </c>
      <c r="C17" s="77" t="s">
        <v>53</v>
      </c>
      <c r="D17" s="78" t="s">
        <v>53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9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80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42887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42887</v>
      </c>
      <c r="C22" s="77" t="s">
        <v>53</v>
      </c>
      <c r="D22" s="78" t="s">
        <v>53</v>
      </c>
      <c r="E22" s="74"/>
      <c r="F22" s="34"/>
    </row>
    <row r="23" spans="1:7" ht="20.100000000000001" customHeight="1" x14ac:dyDescent="0.2">
      <c r="A23" s="2"/>
      <c r="B23" s="69"/>
      <c r="C23" s="72"/>
      <c r="D23" s="79"/>
      <c r="E23" s="75"/>
      <c r="F23" s="34"/>
    </row>
    <row r="24" spans="1:7" ht="20.100000000000001" customHeight="1" x14ac:dyDescent="0.2">
      <c r="A24" s="2"/>
      <c r="B24" s="70"/>
      <c r="C24" s="73"/>
      <c r="D24" s="80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42888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42888</v>
      </c>
      <c r="C27" s="77" t="s">
        <v>50</v>
      </c>
      <c r="D27" s="78" t="s">
        <v>50</v>
      </c>
      <c r="E27" s="74"/>
      <c r="F27" s="34"/>
    </row>
    <row r="28" spans="1:7" ht="20.100000000000001" customHeight="1" x14ac:dyDescent="0.2">
      <c r="A28" s="2"/>
      <c r="B28" s="69"/>
      <c r="C28" s="72"/>
      <c r="D28" s="79"/>
      <c r="E28" s="75"/>
      <c r="F28" s="34"/>
    </row>
    <row r="29" spans="1:7" ht="20.100000000000001" customHeight="1" x14ac:dyDescent="0.2">
      <c r="A29" s="2"/>
      <c r="B29" s="70"/>
      <c r="C29" s="73"/>
      <c r="D29" s="80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42889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42889</v>
      </c>
      <c r="C32" s="77"/>
      <c r="D32" s="78"/>
      <c r="E32" s="74"/>
      <c r="F32" s="34"/>
    </row>
    <row r="33" spans="1:6" ht="20.100000000000001" customHeight="1" x14ac:dyDescent="0.2">
      <c r="A33" s="2"/>
      <c r="B33" s="69"/>
      <c r="C33" s="72"/>
      <c r="D33" s="79"/>
      <c r="E33" s="75"/>
      <c r="F33" s="34"/>
    </row>
    <row r="34" spans="1:6" ht="20.100000000000001" customHeight="1" x14ac:dyDescent="0.2">
      <c r="A34" s="2"/>
      <c r="B34" s="70"/>
      <c r="C34" s="73"/>
      <c r="D34" s="80"/>
      <c r="E34" s="76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42890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42890</v>
      </c>
      <c r="C37" s="77"/>
      <c r="D37" s="78"/>
      <c r="E37" s="74"/>
      <c r="F37" s="34"/>
    </row>
    <row r="38" spans="1:6" ht="20.100000000000001" customHeight="1" x14ac:dyDescent="0.2">
      <c r="A38" s="2"/>
      <c r="B38" s="69"/>
      <c r="C38" s="72"/>
      <c r="D38" s="79"/>
      <c r="E38" s="75"/>
      <c r="F38" s="34"/>
    </row>
    <row r="39" spans="1:6" ht="20.100000000000001" customHeight="1" x14ac:dyDescent="0.2">
      <c r="A39" s="2"/>
      <c r="B39" s="70"/>
      <c r="C39" s="73"/>
      <c r="D39" s="80"/>
      <c r="E39" s="76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42891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42891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42891</v>
      </c>
      <c r="C44" s="77" t="s">
        <v>54</v>
      </c>
      <c r="D44" s="78" t="s">
        <v>54</v>
      </c>
      <c r="E44" s="74"/>
      <c r="F44" s="34"/>
    </row>
    <row r="45" spans="1:6" ht="20.100000000000001" customHeight="1" x14ac:dyDescent="0.2">
      <c r="A45" s="2"/>
      <c r="B45" s="69"/>
      <c r="C45" s="72"/>
      <c r="D45" s="79"/>
      <c r="E45" s="75"/>
      <c r="F45" s="34"/>
    </row>
    <row r="46" spans="1:6" ht="20.100000000000001" customHeight="1" x14ac:dyDescent="0.2">
      <c r="A46" s="2"/>
      <c r="B46" s="70"/>
      <c r="C46" s="73"/>
      <c r="D46" s="80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42892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42892</v>
      </c>
      <c r="C49" s="77" t="s">
        <v>54</v>
      </c>
      <c r="D49" s="78" t="s">
        <v>54</v>
      </c>
      <c r="E49" s="74"/>
      <c r="F49" s="34"/>
    </row>
    <row r="50" spans="1:6" ht="20.100000000000001" customHeight="1" x14ac:dyDescent="0.2">
      <c r="A50" s="2"/>
      <c r="B50" s="69"/>
      <c r="C50" s="72"/>
      <c r="D50" s="79"/>
      <c r="E50" s="75"/>
      <c r="F50" s="34"/>
    </row>
    <row r="51" spans="1:6" ht="20.100000000000001" customHeight="1" x14ac:dyDescent="0.2">
      <c r="A51" s="2"/>
      <c r="B51" s="70"/>
      <c r="C51" s="73"/>
      <c r="D51" s="80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42893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42893</v>
      </c>
      <c r="C54" s="77" t="s">
        <v>55</v>
      </c>
      <c r="D54" s="78" t="s">
        <v>55</v>
      </c>
      <c r="E54" s="74"/>
      <c r="F54" s="34"/>
    </row>
    <row r="55" spans="1:6" ht="20.100000000000001" customHeight="1" x14ac:dyDescent="0.2">
      <c r="A55" s="2"/>
      <c r="B55" s="69"/>
      <c r="C55" s="72"/>
      <c r="D55" s="79"/>
      <c r="E55" s="75"/>
      <c r="F55" s="34"/>
    </row>
    <row r="56" spans="1:6" ht="20.100000000000001" customHeight="1" x14ac:dyDescent="0.2">
      <c r="A56" s="2"/>
      <c r="B56" s="70"/>
      <c r="C56" s="73"/>
      <c r="D56" s="80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42894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42894</v>
      </c>
      <c r="C59" s="77" t="s">
        <v>56</v>
      </c>
      <c r="D59" s="78" t="s">
        <v>56</v>
      </c>
      <c r="E59" s="74"/>
      <c r="F59" s="34"/>
    </row>
    <row r="60" spans="1:6" ht="20.100000000000001" customHeight="1" x14ac:dyDescent="0.2">
      <c r="A60" s="2"/>
      <c r="B60" s="69"/>
      <c r="C60" s="72"/>
      <c r="D60" s="79"/>
      <c r="E60" s="75"/>
      <c r="F60" s="34"/>
    </row>
    <row r="61" spans="1:6" ht="20.100000000000001" customHeight="1" x14ac:dyDescent="0.2">
      <c r="A61" s="2"/>
      <c r="B61" s="70"/>
      <c r="C61" s="73"/>
      <c r="D61" s="80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42895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42895</v>
      </c>
      <c r="C64" s="77" t="s">
        <v>57</v>
      </c>
      <c r="D64" s="78" t="s">
        <v>58</v>
      </c>
      <c r="E64" s="74"/>
      <c r="F64" s="34"/>
    </row>
    <row r="65" spans="1:6" ht="20.100000000000001" customHeight="1" x14ac:dyDescent="0.2">
      <c r="A65" s="2"/>
      <c r="B65" s="69"/>
      <c r="C65" s="72"/>
      <c r="D65" s="79"/>
      <c r="E65" s="75"/>
      <c r="F65" s="34"/>
    </row>
    <row r="66" spans="1:6" ht="20.100000000000001" customHeight="1" x14ac:dyDescent="0.2">
      <c r="A66" s="2"/>
      <c r="B66" s="70"/>
      <c r="C66" s="73"/>
      <c r="D66" s="80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42896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42896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42897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42897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ColWidth="9" defaultRowHeight="13.5" x14ac:dyDescent="0.15"/>
  <sheetData>
    <row r="1" spans="1:1" x14ac:dyDescent="0.15">
      <c r="A1" s="54" t="s">
        <v>17</v>
      </c>
    </row>
    <row r="2" spans="1:1" x14ac:dyDescent="0.15">
      <c r="A2" s="54" t="s">
        <v>27</v>
      </c>
    </row>
    <row r="3" spans="1:1" x14ac:dyDescent="0.15">
      <c r="A3" s="54" t="s">
        <v>26</v>
      </c>
    </row>
  </sheetData>
  <phoneticPr fontId="2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5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9">
        <v>3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42795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42814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>
        <f>IF(I6="",IF(WEEKDAY(G4,1)=MOD(1+2,7)+1,G4,""),I6+1)</f>
        <v>42795</v>
      </c>
      <c r="K6" s="26">
        <f>IF(J6="",IF(WEEKDAY(G4,1)=MOD(1+3,7)+1,G4,""),J6+1)</f>
        <v>42796</v>
      </c>
      <c r="L6" s="26">
        <f>IF(K6="",IF(WEEKDAY(G4,1)=MOD(1+4,7)+1,G4,""),K6+1)</f>
        <v>42797</v>
      </c>
      <c r="M6" s="26">
        <f>IF(L6="",IF(WEEKDAY(G4,1)=MOD(1+5,7)+1,G4,""),L6+1)</f>
        <v>42798</v>
      </c>
      <c r="N6" s="16"/>
      <c r="O6" s="16"/>
    </row>
    <row r="7" spans="1:15" ht="20.100000000000001" customHeight="1" x14ac:dyDescent="0.2">
      <c r="A7" s="2"/>
      <c r="B7" s="84">
        <f>E2</f>
        <v>42814</v>
      </c>
      <c r="C7" s="27"/>
      <c r="D7" s="53"/>
      <c r="E7" s="41"/>
      <c r="G7" s="26">
        <f>IF(M6="","",IF(MONTH(M6+1)&lt;&gt;MONTH(M6),"",M6+1))</f>
        <v>42799</v>
      </c>
      <c r="H7" s="26">
        <f t="shared" ref="H7:J7" si="0">IF(G7="","",IF(MONTH(G7+1)&lt;&gt;MONTH(G7),"",G7+1))</f>
        <v>42800</v>
      </c>
      <c r="I7" s="26">
        <f t="shared" si="0"/>
        <v>42801</v>
      </c>
      <c r="J7" s="26">
        <f t="shared" si="0"/>
        <v>42802</v>
      </c>
      <c r="K7" s="26">
        <f t="shared" ref="K7:M7" si="1">IF(J7="","",IF(MONTH(J7+1)&lt;&gt;MONTH(J7),"",J7+1))</f>
        <v>42803</v>
      </c>
      <c r="L7" s="26">
        <f t="shared" si="1"/>
        <v>42804</v>
      </c>
      <c r="M7" s="26">
        <f t="shared" si="1"/>
        <v>42805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42806</v>
      </c>
      <c r="H8" s="26">
        <f t="shared" ref="H8:M11" si="3">IF(G8="","",IF(MONTH(G8+1)&lt;&gt;MONTH(G8),"",G8+1))</f>
        <v>42807</v>
      </c>
      <c r="I8" s="26">
        <f t="shared" si="3"/>
        <v>42808</v>
      </c>
      <c r="J8" s="26">
        <f t="shared" si="3"/>
        <v>42809</v>
      </c>
      <c r="K8" s="26">
        <f t="shared" si="3"/>
        <v>42810</v>
      </c>
      <c r="L8" s="26">
        <f t="shared" si="3"/>
        <v>42811</v>
      </c>
      <c r="M8" s="26">
        <f t="shared" si="3"/>
        <v>42812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42813</v>
      </c>
      <c r="H9" s="26">
        <f t="shared" si="3"/>
        <v>42814</v>
      </c>
      <c r="I9" s="26">
        <f t="shared" si="3"/>
        <v>42815</v>
      </c>
      <c r="J9" s="26">
        <f t="shared" si="3"/>
        <v>42816</v>
      </c>
      <c r="K9" s="26">
        <f t="shared" si="3"/>
        <v>42817</v>
      </c>
      <c r="L9" s="26">
        <f t="shared" si="3"/>
        <v>42818</v>
      </c>
      <c r="M9" s="26">
        <f t="shared" si="3"/>
        <v>42819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42820</v>
      </c>
      <c r="H10" s="26">
        <f t="shared" si="3"/>
        <v>42821</v>
      </c>
      <c r="I10" s="26">
        <f t="shared" si="3"/>
        <v>42822</v>
      </c>
      <c r="J10" s="26">
        <f t="shared" si="3"/>
        <v>42823</v>
      </c>
      <c r="K10" s="26">
        <f t="shared" si="3"/>
        <v>42824</v>
      </c>
      <c r="L10" s="26">
        <f t="shared" si="3"/>
        <v>42825</v>
      </c>
      <c r="M10" s="26" t="str">
        <f t="shared" si="3"/>
        <v/>
      </c>
      <c r="N10" s="16"/>
      <c r="O10" s="16"/>
    </row>
    <row r="11" spans="1:15" s="2" customFormat="1" ht="20.100000000000001" customHeight="1" x14ac:dyDescent="0.2">
      <c r="B11" s="21">
        <f>B12</f>
        <v>42815</v>
      </c>
      <c r="C11" s="22"/>
      <c r="D11" s="23"/>
      <c r="E11" s="24"/>
      <c r="G11" s="26" t="str">
        <f t="shared" si="2"/>
        <v/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42815</v>
      </c>
      <c r="C12" s="27"/>
      <c r="D12" s="27"/>
      <c r="E12" s="41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42816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42816</v>
      </c>
      <c r="C17" s="27"/>
      <c r="D17" s="27"/>
      <c r="E17" s="41"/>
      <c r="G17" s="40"/>
    </row>
    <row r="18" spans="1:7" ht="20.100000000000001" customHeight="1" x14ac:dyDescent="0.2">
      <c r="A18" s="2"/>
      <c r="B18" s="84"/>
      <c r="C18" s="42"/>
      <c r="D18" s="43"/>
      <c r="E18" s="44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42817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42817</v>
      </c>
      <c r="C22" s="41"/>
      <c r="D22" s="41"/>
      <c r="E22" s="41"/>
    </row>
    <row r="23" spans="1:7" ht="20.100000000000001" customHeight="1" x14ac:dyDescent="0.2">
      <c r="A23" s="2"/>
      <c r="B23" s="84"/>
      <c r="C23" s="42"/>
      <c r="D23" s="43"/>
      <c r="E23" s="44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42818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42818</v>
      </c>
      <c r="C27" s="27"/>
      <c r="D27" s="27"/>
      <c r="E27" s="44"/>
    </row>
    <row r="28" spans="1:7" ht="20.100000000000001" customHeight="1" x14ac:dyDescent="0.2">
      <c r="A28" s="2"/>
      <c r="B28" s="84"/>
      <c r="C28" s="42"/>
      <c r="D28" s="43"/>
      <c r="E28" s="44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42819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42819</v>
      </c>
      <c r="C32" s="27"/>
      <c r="D32" s="43"/>
      <c r="E32" s="44"/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42820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42820</v>
      </c>
      <c r="C37" s="42"/>
      <c r="D37" s="43"/>
      <c r="E37" s="44"/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1">
        <f>B44</f>
        <v>42821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42821</v>
      </c>
      <c r="C44" s="27"/>
      <c r="D44" s="28"/>
      <c r="E44" s="44"/>
    </row>
    <row r="45" spans="1:5" ht="20.100000000000001" customHeight="1" x14ac:dyDescent="0.2">
      <c r="A45" s="2"/>
      <c r="B45" s="84"/>
      <c r="C45" s="27"/>
      <c r="D45" s="43"/>
      <c r="E45" s="44"/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42822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42822</v>
      </c>
      <c r="C49" s="27"/>
      <c r="D49" s="28"/>
      <c r="E49" s="44"/>
    </row>
    <row r="50" spans="1:5" ht="20.100000000000001" customHeight="1" x14ac:dyDescent="0.2">
      <c r="A50" s="2"/>
      <c r="B50" s="84"/>
      <c r="C50" s="42"/>
      <c r="D50" s="43"/>
      <c r="E50" s="44"/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42823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42823</v>
      </c>
      <c r="C54" s="27"/>
      <c r="D54" s="28"/>
      <c r="E54" s="44"/>
    </row>
    <row r="55" spans="1:5" ht="20.100000000000001" customHeight="1" x14ac:dyDescent="0.2">
      <c r="A55" s="2"/>
      <c r="B55" s="84"/>
      <c r="C55" s="42"/>
      <c r="D55" s="28"/>
      <c r="E55" s="44"/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42824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42824</v>
      </c>
      <c r="C59" s="27"/>
      <c r="D59" s="28"/>
      <c r="E59" s="44"/>
    </row>
    <row r="60" spans="1:5" ht="20.100000000000001" customHeight="1" x14ac:dyDescent="0.2">
      <c r="A60" s="2"/>
      <c r="B60" s="84"/>
      <c r="C60" s="42"/>
      <c r="D60" s="47"/>
      <c r="E60" s="44"/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42825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42825</v>
      </c>
      <c r="C64" s="27"/>
      <c r="D64" s="27"/>
      <c r="E64" s="44"/>
    </row>
    <row r="65" spans="1:5" ht="20.100000000000001" customHeight="1" x14ac:dyDescent="0.2">
      <c r="A65" s="2"/>
      <c r="B65" s="84"/>
      <c r="C65" s="42"/>
      <c r="D65" s="43"/>
      <c r="E65" s="44"/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42826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42826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42827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42827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5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9">
        <v>4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42826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42828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4">
        <f>E2</f>
        <v>42828</v>
      </c>
      <c r="C7" s="27" t="s">
        <v>60</v>
      </c>
      <c r="D7" s="27" t="s">
        <v>60</v>
      </c>
      <c r="E7" s="41" t="s">
        <v>60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42829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42829</v>
      </c>
      <c r="C12" s="27" t="s">
        <v>60</v>
      </c>
      <c r="D12" s="27" t="s">
        <v>60</v>
      </c>
      <c r="E12" s="41" t="s">
        <v>60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42"/>
      <c r="D13" s="43"/>
      <c r="E13" s="4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29"/>
      <c r="D14" s="30"/>
      <c r="E14" s="31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42830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42830</v>
      </c>
      <c r="C17" s="27" t="s">
        <v>61</v>
      </c>
      <c r="D17" s="27" t="s">
        <v>61</v>
      </c>
      <c r="E17" s="41" t="s">
        <v>61</v>
      </c>
      <c r="G17" s="40"/>
    </row>
    <row r="18" spans="1:7" ht="20.100000000000001" customHeight="1" x14ac:dyDescent="0.2">
      <c r="A18" s="2"/>
      <c r="B18" s="84"/>
      <c r="C18" s="42"/>
      <c r="D18" s="43"/>
      <c r="E18" s="44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42831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42831</v>
      </c>
      <c r="C22" s="27" t="s">
        <v>61</v>
      </c>
      <c r="D22" s="27" t="s">
        <v>61</v>
      </c>
      <c r="E22" s="41" t="s">
        <v>61</v>
      </c>
    </row>
    <row r="23" spans="1:7" ht="20.100000000000001" customHeight="1" x14ac:dyDescent="0.2">
      <c r="A23" s="2"/>
      <c r="B23" s="84"/>
      <c r="C23" s="42"/>
      <c r="D23" s="43"/>
      <c r="E23" s="44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42832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42832</v>
      </c>
      <c r="C27" s="27" t="s">
        <v>62</v>
      </c>
      <c r="D27" s="27" t="s">
        <v>62</v>
      </c>
      <c r="E27" s="27" t="s">
        <v>62</v>
      </c>
    </row>
    <row r="28" spans="1:7" ht="20.100000000000001" customHeight="1" x14ac:dyDescent="0.2">
      <c r="A28" s="2"/>
      <c r="B28" s="84"/>
      <c r="C28" s="42"/>
      <c r="D28" s="43"/>
      <c r="E28" s="44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42833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42833</v>
      </c>
      <c r="C32" s="27" t="s">
        <v>62</v>
      </c>
      <c r="D32" s="27" t="s">
        <v>62</v>
      </c>
      <c r="E32" s="27" t="s">
        <v>62</v>
      </c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42834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42834</v>
      </c>
      <c r="C37" s="27" t="s">
        <v>62</v>
      </c>
      <c r="D37" s="27" t="s">
        <v>62</v>
      </c>
      <c r="E37" s="27" t="s">
        <v>62</v>
      </c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1">
        <f>B44</f>
        <v>42835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42835</v>
      </c>
      <c r="C44" s="27" t="s">
        <v>63</v>
      </c>
      <c r="D44" s="27" t="s">
        <v>63</v>
      </c>
      <c r="E44" s="27" t="s">
        <v>63</v>
      </c>
    </row>
    <row r="45" spans="1:5" ht="20.100000000000001" customHeight="1" x14ac:dyDescent="0.2">
      <c r="A45" s="2"/>
      <c r="B45" s="84"/>
      <c r="C45" s="27"/>
      <c r="D45" s="43"/>
      <c r="E45" s="44"/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42836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42836</v>
      </c>
      <c r="C49" s="27" t="s">
        <v>64</v>
      </c>
      <c r="D49" s="27" t="s">
        <v>64</v>
      </c>
      <c r="E49" s="41" t="s">
        <v>64</v>
      </c>
    </row>
    <row r="50" spans="1:5" ht="20.100000000000001" customHeight="1" x14ac:dyDescent="0.2">
      <c r="A50" s="2"/>
      <c r="B50" s="84"/>
      <c r="C50" s="27" t="s">
        <v>65</v>
      </c>
      <c r="D50" s="27" t="s">
        <v>65</v>
      </c>
      <c r="E50" s="27" t="s">
        <v>65</v>
      </c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42837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42837</v>
      </c>
      <c r="C54" s="27" t="s">
        <v>64</v>
      </c>
      <c r="D54" s="27" t="s">
        <v>64</v>
      </c>
      <c r="E54" s="41" t="s">
        <v>64</v>
      </c>
    </row>
    <row r="55" spans="1:5" ht="20.100000000000001" customHeight="1" x14ac:dyDescent="0.2">
      <c r="A55" s="2"/>
      <c r="B55" s="84"/>
      <c r="C55" s="42"/>
      <c r="D55" s="28"/>
      <c r="E55" s="44"/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42838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42838</v>
      </c>
      <c r="C59" s="27" t="s">
        <v>66</v>
      </c>
      <c r="D59" s="27" t="s">
        <v>66</v>
      </c>
      <c r="E59" s="41" t="s">
        <v>66</v>
      </c>
    </row>
    <row r="60" spans="1:5" ht="20.100000000000001" customHeight="1" x14ac:dyDescent="0.2">
      <c r="A60" s="2"/>
      <c r="B60" s="84"/>
      <c r="C60" s="42"/>
      <c r="D60" s="47"/>
      <c r="E60" s="44"/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42839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42839</v>
      </c>
      <c r="C64" s="27" t="s">
        <v>66</v>
      </c>
      <c r="D64" s="27" t="s">
        <v>66</v>
      </c>
      <c r="E64" s="41" t="s">
        <v>66</v>
      </c>
    </row>
    <row r="65" spans="1:5" ht="20.100000000000001" customHeight="1" x14ac:dyDescent="0.2">
      <c r="A65" s="2"/>
      <c r="B65" s="84"/>
      <c r="C65" s="42"/>
      <c r="D65" s="43"/>
      <c r="E65" s="44"/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42840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42840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42841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42841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2" zoomScale="90" zoomScaleNormal="90" workbookViewId="0">
      <selection activeCell="D29" sqref="D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5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9">
        <v>4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42826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42842</v>
      </c>
      <c r="C6" s="22"/>
      <c r="D6" s="23"/>
      <c r="E6" s="24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42826</v>
      </c>
      <c r="N6" s="16"/>
      <c r="O6" s="16"/>
    </row>
    <row r="7" spans="1:15" ht="20.100000000000001" customHeight="1" x14ac:dyDescent="0.2">
      <c r="A7" s="2"/>
      <c r="B7" s="84">
        <f>E2</f>
        <v>42842</v>
      </c>
      <c r="C7" s="27" t="s">
        <v>67</v>
      </c>
      <c r="D7" s="27" t="s">
        <v>67</v>
      </c>
      <c r="E7" s="41" t="s">
        <v>67</v>
      </c>
      <c r="G7" s="26">
        <f>IF(M6="","",IF(MONTH(M6+1)&lt;&gt;MONTH(M6),"",M6+1))</f>
        <v>42827</v>
      </c>
      <c r="H7" s="26">
        <f t="shared" ref="H7:J7" si="0">IF(G7="","",IF(MONTH(G7+1)&lt;&gt;MONTH(G7),"",G7+1))</f>
        <v>42828</v>
      </c>
      <c r="I7" s="26">
        <f t="shared" si="0"/>
        <v>42829</v>
      </c>
      <c r="J7" s="26">
        <f t="shared" si="0"/>
        <v>42830</v>
      </c>
      <c r="K7" s="26">
        <f t="shared" ref="K7:M7" si="1">IF(J7="","",IF(MONTH(J7+1)&lt;&gt;MONTH(J7),"",J7+1))</f>
        <v>42831</v>
      </c>
      <c r="L7" s="26">
        <f t="shared" si="1"/>
        <v>42832</v>
      </c>
      <c r="M7" s="26">
        <f t="shared" si="1"/>
        <v>42833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41"/>
      <c r="G8" s="26">
        <f t="shared" ref="G8:G11" si="2">IF(M7="","",IF(MONTH(M7+1)&lt;&gt;MONTH(M7),"",M7+1))</f>
        <v>42834</v>
      </c>
      <c r="H8" s="26">
        <f t="shared" ref="H8:M11" si="3">IF(G8="","",IF(MONTH(G8+1)&lt;&gt;MONTH(G8),"",G8+1))</f>
        <v>42835</v>
      </c>
      <c r="I8" s="26">
        <f t="shared" si="3"/>
        <v>42836</v>
      </c>
      <c r="J8" s="26">
        <f t="shared" si="3"/>
        <v>42837</v>
      </c>
      <c r="K8" s="26">
        <f t="shared" si="3"/>
        <v>42838</v>
      </c>
      <c r="L8" s="26">
        <f t="shared" si="3"/>
        <v>42839</v>
      </c>
      <c r="M8" s="26">
        <f t="shared" si="3"/>
        <v>42840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2"/>
        <v>42841</v>
      </c>
      <c r="H9" s="26">
        <f t="shared" si="3"/>
        <v>42842</v>
      </c>
      <c r="I9" s="26">
        <f t="shared" si="3"/>
        <v>42843</v>
      </c>
      <c r="J9" s="26">
        <f t="shared" si="3"/>
        <v>42844</v>
      </c>
      <c r="K9" s="26">
        <f t="shared" si="3"/>
        <v>42845</v>
      </c>
      <c r="L9" s="26">
        <f t="shared" si="3"/>
        <v>42846</v>
      </c>
      <c r="M9" s="26">
        <f t="shared" si="3"/>
        <v>42847</v>
      </c>
      <c r="N9" s="16"/>
      <c r="O9" s="16"/>
    </row>
    <row r="10" spans="1:15" s="2" customFormat="1" ht="20.100000000000001" customHeight="1" x14ac:dyDescent="0.2">
      <c r="B10" s="32"/>
      <c r="G10" s="26">
        <f t="shared" si="2"/>
        <v>42848</v>
      </c>
      <c r="H10" s="26">
        <f t="shared" si="3"/>
        <v>42849</v>
      </c>
      <c r="I10" s="26">
        <f t="shared" si="3"/>
        <v>42850</v>
      </c>
      <c r="J10" s="26">
        <f t="shared" si="3"/>
        <v>42851</v>
      </c>
      <c r="K10" s="26">
        <f t="shared" si="3"/>
        <v>42852</v>
      </c>
      <c r="L10" s="26">
        <f t="shared" si="3"/>
        <v>42853</v>
      </c>
      <c r="M10" s="26">
        <f t="shared" si="3"/>
        <v>42854</v>
      </c>
      <c r="N10" s="16"/>
      <c r="O10" s="16"/>
    </row>
    <row r="11" spans="1:15" s="2" customFormat="1" ht="20.100000000000001" customHeight="1" x14ac:dyDescent="0.2">
      <c r="B11" s="21">
        <f>B12</f>
        <v>42843</v>
      </c>
      <c r="C11" s="22"/>
      <c r="D11" s="23"/>
      <c r="E11" s="24"/>
      <c r="G11" s="26">
        <f t="shared" si="2"/>
        <v>42855</v>
      </c>
      <c r="H11" s="26" t="str">
        <f t="shared" si="3"/>
        <v/>
      </c>
      <c r="I11" s="26" t="str">
        <f t="shared" si="3"/>
        <v/>
      </c>
      <c r="J11" s="26" t="str">
        <f t="shared" si="3"/>
        <v/>
      </c>
      <c r="K11" s="26" t="str">
        <f t="shared" si="3"/>
        <v/>
      </c>
      <c r="L11" s="26" t="str">
        <f t="shared" si="3"/>
        <v/>
      </c>
      <c r="M11" s="26" t="str">
        <f t="shared" si="3"/>
        <v/>
      </c>
      <c r="N11" s="16"/>
      <c r="O11" s="16"/>
    </row>
    <row r="12" spans="1:15" s="2" customFormat="1" ht="20.100000000000001" customHeight="1" x14ac:dyDescent="0.2">
      <c r="B12" s="84">
        <f>B7+1</f>
        <v>42843</v>
      </c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41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 t="s">
        <v>68</v>
      </c>
      <c r="D14" s="38" t="s">
        <v>68</v>
      </c>
      <c r="E14" s="38" t="s">
        <v>68</v>
      </c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42844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42844</v>
      </c>
      <c r="C17" s="27" t="s">
        <v>69</v>
      </c>
      <c r="D17" s="27" t="s">
        <v>69</v>
      </c>
      <c r="E17" s="41" t="s">
        <v>69</v>
      </c>
      <c r="G17" s="40"/>
    </row>
    <row r="18" spans="1:7" ht="20.100000000000001" customHeight="1" x14ac:dyDescent="0.2">
      <c r="A18" s="2"/>
      <c r="B18" s="84"/>
      <c r="C18" s="27"/>
      <c r="D18" s="27"/>
      <c r="E18" s="41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42845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42845</v>
      </c>
      <c r="C22" s="27" t="s">
        <v>70</v>
      </c>
      <c r="D22" s="27" t="s">
        <v>70</v>
      </c>
      <c r="E22" s="41" t="s">
        <v>70</v>
      </c>
    </row>
    <row r="23" spans="1:7" ht="20.100000000000001" customHeight="1" x14ac:dyDescent="0.2">
      <c r="A23" s="2"/>
      <c r="B23" s="84"/>
      <c r="C23" s="27"/>
      <c r="D23" s="27"/>
      <c r="E23" s="41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42846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42846</v>
      </c>
      <c r="C27" s="27" t="s">
        <v>70</v>
      </c>
      <c r="D27" s="27" t="s">
        <v>70</v>
      </c>
      <c r="E27" s="41" t="s">
        <v>70</v>
      </c>
    </row>
    <row r="28" spans="1:7" ht="20.100000000000001" customHeight="1" x14ac:dyDescent="0.2">
      <c r="A28" s="2"/>
      <c r="B28" s="84"/>
      <c r="C28" s="27"/>
      <c r="D28" s="27"/>
      <c r="E28" s="41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42847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42847</v>
      </c>
      <c r="C32" s="27"/>
      <c r="D32" s="27"/>
      <c r="E32" s="41"/>
    </row>
    <row r="33" spans="1:5" ht="20.100000000000001" customHeight="1" x14ac:dyDescent="0.2">
      <c r="A33" s="2"/>
      <c r="B33" s="84"/>
      <c r="C33" s="42"/>
      <c r="D33" s="43"/>
      <c r="E33" s="44"/>
    </row>
    <row r="34" spans="1:5" ht="20.100000000000001" customHeight="1" x14ac:dyDescent="0.2">
      <c r="A34" s="2"/>
      <c r="B34" s="85"/>
      <c r="C34" s="29"/>
      <c r="D34" s="30"/>
      <c r="E34" s="31"/>
    </row>
    <row r="35" spans="1:5" ht="20.100000000000001" customHeight="1" x14ac:dyDescent="0.2">
      <c r="B35" s="32"/>
    </row>
    <row r="36" spans="1:5" ht="20.100000000000001" customHeight="1" x14ac:dyDescent="0.2">
      <c r="B36" s="21">
        <f>B37</f>
        <v>42848</v>
      </c>
      <c r="C36" s="22"/>
      <c r="D36" s="23"/>
      <c r="E36" s="24"/>
    </row>
    <row r="37" spans="1:5" ht="20.100000000000001" customHeight="1" x14ac:dyDescent="0.2">
      <c r="A37" s="2"/>
      <c r="B37" s="84">
        <f>B32+1</f>
        <v>42848</v>
      </c>
      <c r="C37" s="27"/>
      <c r="D37" s="27"/>
      <c r="E37" s="41"/>
    </row>
    <row r="38" spans="1:5" ht="20.100000000000001" customHeight="1" x14ac:dyDescent="0.2">
      <c r="A38" s="2"/>
      <c r="B38" s="84"/>
      <c r="C38" s="42"/>
      <c r="D38" s="43"/>
      <c r="E38" s="44"/>
    </row>
    <row r="39" spans="1:5" ht="20.100000000000001" customHeight="1" x14ac:dyDescent="0.2">
      <c r="A39" s="2"/>
      <c r="B39" s="85"/>
      <c r="C39" s="29"/>
      <c r="D39" s="30"/>
      <c r="E39" s="31"/>
    </row>
    <row r="40" spans="1:5" ht="20.100000000000001" customHeight="1" x14ac:dyDescent="0.2">
      <c r="B40" s="32"/>
    </row>
    <row r="41" spans="1:5" ht="20.100000000000001" customHeight="1" x14ac:dyDescent="0.2">
      <c r="A41" s="45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1">
        <f>B44</f>
        <v>42849</v>
      </c>
      <c r="C43" s="22"/>
      <c r="D43" s="23"/>
      <c r="E43" s="24"/>
    </row>
    <row r="44" spans="1:5" ht="20.100000000000001" customHeight="1" x14ac:dyDescent="0.2">
      <c r="A44" s="2"/>
      <c r="B44" s="84">
        <f>B37+1</f>
        <v>42849</v>
      </c>
      <c r="C44" s="27" t="s">
        <v>71</v>
      </c>
      <c r="D44" s="27" t="s">
        <v>71</v>
      </c>
      <c r="E44" s="52" t="s">
        <v>71</v>
      </c>
    </row>
    <row r="45" spans="1:5" ht="20.100000000000001" customHeight="1" x14ac:dyDescent="0.2">
      <c r="A45" s="2"/>
      <c r="B45" s="84"/>
      <c r="C45" s="27" t="s">
        <v>72</v>
      </c>
      <c r="D45" s="27" t="s">
        <v>72</v>
      </c>
      <c r="E45" s="52" t="s">
        <v>72</v>
      </c>
    </row>
    <row r="46" spans="1:5" ht="20.100000000000001" customHeight="1" x14ac:dyDescent="0.2">
      <c r="A46" s="2"/>
      <c r="B46" s="85"/>
      <c r="C46" s="29"/>
      <c r="D46" s="30"/>
      <c r="E46" s="31"/>
    </row>
    <row r="47" spans="1:5" ht="20.100000000000001" customHeight="1" x14ac:dyDescent="0.2">
      <c r="A47" s="2"/>
      <c r="B47" s="32"/>
      <c r="C47" s="2"/>
      <c r="D47" s="2"/>
      <c r="E47" s="2"/>
    </row>
    <row r="48" spans="1:5" ht="20.100000000000001" customHeight="1" x14ac:dyDescent="0.2">
      <c r="A48" s="2"/>
      <c r="B48" s="21">
        <f>B49</f>
        <v>42850</v>
      </c>
      <c r="C48" s="22"/>
      <c r="D48" s="23"/>
      <c r="E48" s="24"/>
    </row>
    <row r="49" spans="1:5" ht="20.100000000000001" customHeight="1" x14ac:dyDescent="0.2">
      <c r="A49" s="2"/>
      <c r="B49" s="84">
        <f>B44+1</f>
        <v>42850</v>
      </c>
      <c r="C49" s="27" t="s">
        <v>73</v>
      </c>
      <c r="D49" s="27" t="s">
        <v>73</v>
      </c>
      <c r="E49" s="27" t="s">
        <v>73</v>
      </c>
    </row>
    <row r="50" spans="1:5" ht="20.100000000000001" customHeight="1" x14ac:dyDescent="0.2">
      <c r="A50" s="2"/>
      <c r="B50" s="84"/>
      <c r="C50" s="42"/>
      <c r="D50" s="28"/>
      <c r="E50" s="44"/>
    </row>
    <row r="51" spans="1:5" ht="20.100000000000001" customHeight="1" x14ac:dyDescent="0.2">
      <c r="A51" s="2"/>
      <c r="B51" s="85"/>
      <c r="C51" s="29"/>
      <c r="D51" s="30"/>
      <c r="E51" s="31"/>
    </row>
    <row r="52" spans="1:5" ht="20.100000000000001" customHeight="1" x14ac:dyDescent="0.2">
      <c r="A52" s="2"/>
      <c r="B52" s="32"/>
      <c r="C52" s="2"/>
      <c r="D52" s="2"/>
      <c r="E52" s="2"/>
    </row>
    <row r="53" spans="1:5" ht="20.100000000000001" customHeight="1" x14ac:dyDescent="0.2">
      <c r="A53" s="2"/>
      <c r="B53" s="21">
        <f>B54</f>
        <v>42851</v>
      </c>
      <c r="C53" s="22"/>
      <c r="D53" s="23"/>
      <c r="E53" s="24"/>
    </row>
    <row r="54" spans="1:5" ht="20.100000000000001" customHeight="1" x14ac:dyDescent="0.2">
      <c r="A54" s="2"/>
      <c r="B54" s="84">
        <f>B49+1</f>
        <v>42851</v>
      </c>
      <c r="C54" s="27" t="s">
        <v>74</v>
      </c>
      <c r="D54" s="27" t="s">
        <v>74</v>
      </c>
      <c r="E54" s="27" t="s">
        <v>74</v>
      </c>
    </row>
    <row r="55" spans="1:5" ht="20.100000000000001" customHeight="1" x14ac:dyDescent="0.2">
      <c r="A55" s="2"/>
      <c r="B55" s="84"/>
      <c r="C55" s="27" t="s">
        <v>75</v>
      </c>
      <c r="D55" s="27" t="s">
        <v>75</v>
      </c>
      <c r="E55" s="27" t="s">
        <v>75</v>
      </c>
    </row>
    <row r="56" spans="1:5" ht="20.100000000000001" customHeight="1" x14ac:dyDescent="0.2">
      <c r="A56" s="2"/>
      <c r="B56" s="85"/>
      <c r="C56" s="29"/>
      <c r="D56" s="30"/>
      <c r="E56" s="31"/>
    </row>
    <row r="57" spans="1:5" ht="20.100000000000001" customHeight="1" x14ac:dyDescent="0.2">
      <c r="B57" s="32"/>
    </row>
    <row r="58" spans="1:5" ht="20.100000000000001" customHeight="1" x14ac:dyDescent="0.2">
      <c r="B58" s="21">
        <f>B59</f>
        <v>42852</v>
      </c>
      <c r="C58" s="22"/>
      <c r="D58" s="23"/>
      <c r="E58" s="24"/>
    </row>
    <row r="59" spans="1:5" ht="20.100000000000001" customHeight="1" x14ac:dyDescent="0.2">
      <c r="A59" s="2"/>
      <c r="B59" s="84">
        <f>B54+1</f>
        <v>42852</v>
      </c>
      <c r="C59" s="27" t="s">
        <v>74</v>
      </c>
      <c r="D59" s="27" t="s">
        <v>74</v>
      </c>
      <c r="E59" s="27" t="s">
        <v>74</v>
      </c>
    </row>
    <row r="60" spans="1:5" ht="20.100000000000001" customHeight="1" x14ac:dyDescent="0.2">
      <c r="A60" s="2"/>
      <c r="B60" s="84"/>
      <c r="C60" s="27" t="s">
        <v>75</v>
      </c>
      <c r="D60" s="27" t="s">
        <v>75</v>
      </c>
      <c r="E60" s="27" t="s">
        <v>75</v>
      </c>
    </row>
    <row r="61" spans="1:5" ht="20.100000000000001" customHeight="1" x14ac:dyDescent="0.2">
      <c r="A61" s="2"/>
      <c r="B61" s="85"/>
      <c r="C61" s="29"/>
      <c r="D61" s="30"/>
      <c r="E61" s="31"/>
    </row>
    <row r="62" spans="1:5" ht="20.100000000000001" customHeight="1" x14ac:dyDescent="0.2">
      <c r="B62" s="32"/>
    </row>
    <row r="63" spans="1:5" ht="20.100000000000001" customHeight="1" x14ac:dyDescent="0.2">
      <c r="B63" s="21">
        <f>B64</f>
        <v>42853</v>
      </c>
      <c r="C63" s="22"/>
      <c r="D63" s="23"/>
      <c r="E63" s="24"/>
    </row>
    <row r="64" spans="1:5" ht="20.100000000000001" customHeight="1" x14ac:dyDescent="0.2">
      <c r="A64" s="2"/>
      <c r="B64" s="84">
        <f>B59+1</f>
        <v>42853</v>
      </c>
      <c r="C64" s="27" t="s">
        <v>76</v>
      </c>
      <c r="D64" s="27" t="s">
        <v>76</v>
      </c>
      <c r="E64" s="27" t="s">
        <v>76</v>
      </c>
    </row>
    <row r="65" spans="1:5" ht="20.100000000000001" customHeight="1" x14ac:dyDescent="0.2">
      <c r="A65" s="2"/>
      <c r="B65" s="84"/>
      <c r="C65" s="27" t="s">
        <v>75</v>
      </c>
      <c r="D65" s="27" t="s">
        <v>75</v>
      </c>
      <c r="E65" s="27" t="s">
        <v>75</v>
      </c>
    </row>
    <row r="66" spans="1:5" ht="20.100000000000001" customHeight="1" x14ac:dyDescent="0.2">
      <c r="A66" s="2"/>
      <c r="B66" s="85"/>
      <c r="C66" s="29"/>
      <c r="D66" s="30"/>
      <c r="E66" s="31"/>
    </row>
    <row r="67" spans="1:5" ht="20.100000000000001" customHeight="1" x14ac:dyDescent="0.2">
      <c r="B67" s="32"/>
    </row>
    <row r="68" spans="1:5" ht="20.100000000000001" customHeight="1" x14ac:dyDescent="0.2">
      <c r="B68" s="21">
        <f>B69</f>
        <v>42854</v>
      </c>
      <c r="C68" s="22"/>
      <c r="D68" s="23"/>
      <c r="E68" s="24"/>
    </row>
    <row r="69" spans="1:5" ht="20.100000000000001" customHeight="1" x14ac:dyDescent="0.2">
      <c r="A69" s="2"/>
      <c r="B69" s="84">
        <f>B64+1</f>
        <v>42854</v>
      </c>
      <c r="C69" s="27"/>
      <c r="D69" s="27"/>
      <c r="E69" s="44"/>
    </row>
    <row r="70" spans="1:5" ht="20.100000000000001" customHeight="1" x14ac:dyDescent="0.2">
      <c r="A70" s="2"/>
      <c r="B70" s="84"/>
      <c r="C70" s="42"/>
      <c r="D70" s="43"/>
      <c r="E70" s="44"/>
    </row>
    <row r="71" spans="1:5" ht="20.100000000000001" customHeight="1" x14ac:dyDescent="0.2">
      <c r="A71" s="2"/>
      <c r="B71" s="85"/>
      <c r="C71" s="29"/>
      <c r="D71" s="30"/>
      <c r="E71" s="31"/>
    </row>
    <row r="72" spans="1:5" ht="20.100000000000001" customHeight="1" x14ac:dyDescent="0.2">
      <c r="B72" s="32"/>
    </row>
    <row r="73" spans="1:5" ht="20.100000000000001" customHeight="1" x14ac:dyDescent="0.2">
      <c r="B73" s="21">
        <f>B74</f>
        <v>42855</v>
      </c>
      <c r="C73" s="22"/>
      <c r="D73" s="23"/>
      <c r="E73" s="24"/>
    </row>
    <row r="74" spans="1:5" ht="20.100000000000001" customHeight="1" x14ac:dyDescent="0.2">
      <c r="A74" s="2"/>
      <c r="B74" s="84">
        <f>B69+1</f>
        <v>42855</v>
      </c>
      <c r="C74" s="42"/>
      <c r="D74" s="43"/>
      <c r="E74" s="44"/>
    </row>
    <row r="75" spans="1:5" ht="20.100000000000001" customHeight="1" x14ac:dyDescent="0.2">
      <c r="A75" s="2"/>
      <c r="B75" s="84"/>
      <c r="C75" s="42"/>
      <c r="D75" s="43"/>
      <c r="E75" s="44"/>
    </row>
    <row r="76" spans="1:5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5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42856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6"/>
      <c r="G3" s="12"/>
      <c r="H3" s="17" t="s">
        <v>6</v>
      </c>
      <c r="I3" s="49">
        <v>5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42856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42856</v>
      </c>
      <c r="C6" s="22"/>
      <c r="D6" s="23"/>
      <c r="E6" s="24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4">
        <f>E2</f>
        <v>42856</v>
      </c>
      <c r="C7" s="27" t="s">
        <v>75</v>
      </c>
      <c r="D7" s="27" t="s">
        <v>75</v>
      </c>
      <c r="E7" s="28" t="s">
        <v>75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4"/>
      <c r="C8" s="27" t="s">
        <v>77</v>
      </c>
      <c r="D8" s="27" t="s">
        <v>77</v>
      </c>
      <c r="E8" s="28" t="s">
        <v>77</v>
      </c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3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42857</v>
      </c>
      <c r="C11" s="22"/>
      <c r="D11" s="23"/>
      <c r="E11" s="2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4">
        <f>B7+1</f>
        <v>42857</v>
      </c>
      <c r="C12" s="35" t="s">
        <v>78</v>
      </c>
      <c r="D12" s="35" t="s">
        <v>78</v>
      </c>
      <c r="E12" s="35" t="s">
        <v>78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42858</v>
      </c>
      <c r="C16" s="22"/>
      <c r="D16" s="23"/>
      <c r="E16" s="24"/>
      <c r="F16" s="2"/>
      <c r="G16" s="40"/>
      <c r="H16" s="2"/>
      <c r="I16" s="2"/>
    </row>
    <row r="17" spans="1:7" ht="20.100000000000001" customHeight="1" x14ac:dyDescent="0.2">
      <c r="A17" s="2"/>
      <c r="B17" s="84">
        <f>B12+1</f>
        <v>42858</v>
      </c>
      <c r="C17" s="27" t="s">
        <v>79</v>
      </c>
      <c r="D17" s="27" t="s">
        <v>79</v>
      </c>
      <c r="E17" s="28" t="s">
        <v>79</v>
      </c>
      <c r="F17" s="34"/>
      <c r="G17" s="40"/>
    </row>
    <row r="18" spans="1:7" ht="20.100000000000001" customHeight="1" x14ac:dyDescent="0.2">
      <c r="A18" s="2"/>
      <c r="B18" s="84"/>
      <c r="C18" s="27"/>
      <c r="D18" s="27"/>
      <c r="E18" s="41"/>
      <c r="G18" s="40"/>
    </row>
    <row r="19" spans="1:7" ht="20.100000000000001" customHeight="1" x14ac:dyDescent="0.2">
      <c r="A19" s="2"/>
      <c r="B19" s="85"/>
      <c r="C19" s="29"/>
      <c r="D19" s="30"/>
      <c r="E19" s="31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42859</v>
      </c>
      <c r="C21" s="22"/>
      <c r="D21" s="23"/>
      <c r="E21" s="24"/>
    </row>
    <row r="22" spans="1:7" ht="20.100000000000001" customHeight="1" x14ac:dyDescent="0.2">
      <c r="A22" s="2"/>
      <c r="B22" s="84">
        <f>B17+1</f>
        <v>42859</v>
      </c>
      <c r="C22" s="27" t="s">
        <v>80</v>
      </c>
      <c r="D22" s="27" t="s">
        <v>80</v>
      </c>
      <c r="E22" s="28" t="s">
        <v>80</v>
      </c>
      <c r="F22" s="34"/>
    </row>
    <row r="23" spans="1:7" ht="20.100000000000001" customHeight="1" x14ac:dyDescent="0.2">
      <c r="A23" s="2"/>
      <c r="B23" s="84"/>
      <c r="C23" s="27"/>
      <c r="D23" s="27"/>
      <c r="E23" s="41"/>
    </row>
    <row r="24" spans="1:7" ht="20.100000000000001" customHeight="1" x14ac:dyDescent="0.2">
      <c r="A24" s="2"/>
      <c r="B24" s="85"/>
      <c r="C24" s="29"/>
      <c r="D24" s="30"/>
      <c r="E24" s="31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42860</v>
      </c>
      <c r="C26" s="22"/>
      <c r="D26" s="23"/>
      <c r="E26" s="24"/>
    </row>
    <row r="27" spans="1:7" ht="20.100000000000001" customHeight="1" x14ac:dyDescent="0.2">
      <c r="A27" s="2"/>
      <c r="B27" s="84">
        <f>B22+1</f>
        <v>42860</v>
      </c>
      <c r="C27" s="27" t="s">
        <v>79</v>
      </c>
      <c r="D27" s="27" t="s">
        <v>79</v>
      </c>
      <c r="E27" s="28" t="s">
        <v>79</v>
      </c>
      <c r="F27" s="34"/>
    </row>
    <row r="28" spans="1:7" ht="20.100000000000001" customHeight="1" x14ac:dyDescent="0.2">
      <c r="A28" s="2"/>
      <c r="B28" s="84"/>
      <c r="C28" s="27"/>
      <c r="D28" s="27"/>
      <c r="E28" s="41"/>
    </row>
    <row r="29" spans="1:7" ht="20.100000000000001" customHeight="1" x14ac:dyDescent="0.2">
      <c r="A29" s="2"/>
      <c r="B29" s="85"/>
      <c r="C29" s="29"/>
      <c r="D29" s="30"/>
      <c r="E29" s="31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42861</v>
      </c>
      <c r="C31" s="22"/>
      <c r="D31" s="23"/>
      <c r="E31" s="24"/>
    </row>
    <row r="32" spans="1:7" ht="20.100000000000001" customHeight="1" x14ac:dyDescent="0.2">
      <c r="A32" s="2"/>
      <c r="B32" s="84">
        <f>B27+1</f>
        <v>42861</v>
      </c>
      <c r="C32" s="27"/>
      <c r="D32" s="27"/>
      <c r="E32" s="41"/>
    </row>
    <row r="33" spans="1:6" ht="20.100000000000001" customHeight="1" x14ac:dyDescent="0.2">
      <c r="A33" s="2"/>
      <c r="B33" s="84"/>
      <c r="C33" s="42"/>
      <c r="D33" s="43"/>
      <c r="E33" s="44"/>
    </row>
    <row r="34" spans="1:6" ht="20.100000000000001" customHeight="1" x14ac:dyDescent="0.2">
      <c r="A34" s="2"/>
      <c r="B34" s="85"/>
      <c r="C34" s="29"/>
      <c r="D34" s="30"/>
      <c r="E34" s="31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42862</v>
      </c>
      <c r="C36" s="22"/>
      <c r="D36" s="23"/>
      <c r="E36" s="24"/>
    </row>
    <row r="37" spans="1:6" ht="20.100000000000001" customHeight="1" x14ac:dyDescent="0.2">
      <c r="A37" s="2"/>
      <c r="B37" s="84">
        <f>B32+1</f>
        <v>42862</v>
      </c>
      <c r="C37" s="27"/>
      <c r="D37" s="27"/>
      <c r="E37" s="41"/>
    </row>
    <row r="38" spans="1:6" ht="20.100000000000001" customHeight="1" x14ac:dyDescent="0.2">
      <c r="A38" s="2"/>
      <c r="B38" s="84"/>
      <c r="C38" s="42"/>
      <c r="D38" s="43"/>
      <c r="E38" s="44"/>
    </row>
    <row r="39" spans="1:6" ht="20.100000000000001" customHeight="1" x14ac:dyDescent="0.2">
      <c r="A39" s="2"/>
      <c r="B39" s="85"/>
      <c r="C39" s="29"/>
      <c r="D39" s="30"/>
      <c r="E39" s="31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1">
        <f>B44</f>
        <v>42863</v>
      </c>
      <c r="C43" s="22"/>
      <c r="D43" s="23"/>
      <c r="E43" s="24"/>
    </row>
    <row r="44" spans="1:6" ht="20.100000000000001" customHeight="1" x14ac:dyDescent="0.2">
      <c r="A44" s="2"/>
      <c r="B44" s="84">
        <f>B37+1</f>
        <v>42863</v>
      </c>
      <c r="C44" s="27" t="s">
        <v>81</v>
      </c>
      <c r="D44" s="27" t="s">
        <v>81</v>
      </c>
      <c r="E44" s="52" t="s">
        <v>81</v>
      </c>
    </row>
    <row r="45" spans="1:6" ht="20.100000000000001" customHeight="1" x14ac:dyDescent="0.2">
      <c r="A45" s="2"/>
      <c r="B45" s="84"/>
      <c r="C45" s="27" t="s">
        <v>82</v>
      </c>
      <c r="D45" s="27" t="s">
        <v>82</v>
      </c>
      <c r="E45" s="28" t="s">
        <v>82</v>
      </c>
      <c r="F45" s="34"/>
    </row>
    <row r="46" spans="1:6" ht="20.100000000000001" customHeight="1" x14ac:dyDescent="0.2">
      <c r="A46" s="2"/>
      <c r="B46" s="85"/>
      <c r="C46" s="29"/>
      <c r="D46" s="30"/>
      <c r="E46" s="31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42864</v>
      </c>
      <c r="C48" s="22"/>
      <c r="D48" s="23"/>
      <c r="E48" s="24"/>
    </row>
    <row r="49" spans="1:6" ht="20.100000000000001" customHeight="1" x14ac:dyDescent="0.2">
      <c r="A49" s="2"/>
      <c r="B49" s="84">
        <f>B44+1</f>
        <v>42864</v>
      </c>
      <c r="C49" s="27" t="s">
        <v>83</v>
      </c>
      <c r="D49" s="27" t="s">
        <v>83</v>
      </c>
      <c r="E49" s="28" t="s">
        <v>83</v>
      </c>
      <c r="F49" s="34"/>
    </row>
    <row r="50" spans="1:6" ht="20.100000000000001" customHeight="1" x14ac:dyDescent="0.2">
      <c r="A50" s="2"/>
      <c r="B50" s="84"/>
      <c r="C50" s="42"/>
      <c r="D50" s="28"/>
      <c r="E50" s="44"/>
    </row>
    <row r="51" spans="1:6" ht="20.100000000000001" customHeight="1" x14ac:dyDescent="0.2">
      <c r="A51" s="2"/>
      <c r="B51" s="85"/>
      <c r="C51" s="29"/>
      <c r="D51" s="30"/>
      <c r="E51" s="31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42865</v>
      </c>
      <c r="C53" s="22"/>
      <c r="D53" s="23"/>
      <c r="E53" s="24"/>
    </row>
    <row r="54" spans="1:6" ht="20.100000000000001" customHeight="1" x14ac:dyDescent="0.2">
      <c r="A54" s="2"/>
      <c r="B54" s="84">
        <f>B49+1</f>
        <v>42865</v>
      </c>
      <c r="C54" s="27" t="s">
        <v>84</v>
      </c>
      <c r="D54" s="27" t="s">
        <v>84</v>
      </c>
      <c r="E54" s="28" t="s">
        <v>84</v>
      </c>
      <c r="F54" s="34"/>
    </row>
    <row r="55" spans="1:6" ht="20.100000000000001" customHeight="1" x14ac:dyDescent="0.2">
      <c r="A55" s="2"/>
      <c r="B55" s="84"/>
      <c r="C55" s="27"/>
      <c r="D55" s="27"/>
      <c r="E55" s="28"/>
      <c r="F55" s="34"/>
    </row>
    <row r="56" spans="1:6" ht="20.100000000000001" customHeight="1" x14ac:dyDescent="0.2">
      <c r="A56" s="2"/>
      <c r="B56" s="85"/>
      <c r="C56" s="29"/>
      <c r="D56" s="30"/>
      <c r="E56" s="31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42866</v>
      </c>
      <c r="C58" s="22"/>
      <c r="D58" s="23"/>
      <c r="E58" s="24"/>
    </row>
    <row r="59" spans="1:6" ht="20.100000000000001" customHeight="1" x14ac:dyDescent="0.2">
      <c r="A59" s="2"/>
      <c r="B59" s="84">
        <f>B54+1</f>
        <v>42866</v>
      </c>
      <c r="C59" s="27" t="s">
        <v>85</v>
      </c>
      <c r="D59" s="27" t="s">
        <v>85</v>
      </c>
      <c r="E59" s="28" t="s">
        <v>85</v>
      </c>
      <c r="F59" s="34"/>
    </row>
    <row r="60" spans="1:6" ht="20.100000000000001" customHeight="1" x14ac:dyDescent="0.2">
      <c r="A60" s="2"/>
      <c r="B60" s="84"/>
      <c r="C60" s="27"/>
      <c r="D60" s="27"/>
      <c r="E60" s="28"/>
      <c r="F60" s="34"/>
    </row>
    <row r="61" spans="1:6" ht="20.100000000000001" customHeight="1" x14ac:dyDescent="0.2">
      <c r="A61" s="2"/>
      <c r="B61" s="85"/>
      <c r="C61" s="29"/>
      <c r="D61" s="30"/>
      <c r="E61" s="31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42867</v>
      </c>
      <c r="C63" s="22"/>
      <c r="D63" s="23"/>
      <c r="E63" s="24"/>
    </row>
    <row r="64" spans="1:6" ht="20.100000000000001" customHeight="1" x14ac:dyDescent="0.2">
      <c r="A64" s="2"/>
      <c r="B64" s="84">
        <f>B59+1</f>
        <v>42867</v>
      </c>
      <c r="C64" s="27" t="s">
        <v>85</v>
      </c>
      <c r="D64" s="27" t="s">
        <v>85</v>
      </c>
      <c r="E64" s="28" t="s">
        <v>85</v>
      </c>
      <c r="F64" s="34"/>
    </row>
    <row r="65" spans="1:6" ht="20.100000000000001" customHeight="1" x14ac:dyDescent="0.2">
      <c r="A65" s="2"/>
      <c r="B65" s="84"/>
      <c r="C65" s="27"/>
      <c r="D65" s="27"/>
      <c r="E65" s="28"/>
      <c r="F65" s="34"/>
    </row>
    <row r="66" spans="1:6" ht="20.100000000000001" customHeight="1" x14ac:dyDescent="0.2">
      <c r="A66" s="2"/>
      <c r="B66" s="85"/>
      <c r="C66" s="29"/>
      <c r="D66" s="30"/>
      <c r="E66" s="31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42868</v>
      </c>
      <c r="C68" s="22"/>
      <c r="D68" s="23"/>
      <c r="E68" s="24"/>
    </row>
    <row r="69" spans="1:6" ht="20.100000000000001" customHeight="1" x14ac:dyDescent="0.2">
      <c r="A69" s="2"/>
      <c r="B69" s="84">
        <f>B64+1</f>
        <v>42868</v>
      </c>
      <c r="C69" s="27"/>
      <c r="D69" s="27"/>
      <c r="E69" s="44"/>
    </row>
    <row r="70" spans="1:6" ht="20.100000000000001" customHeight="1" x14ac:dyDescent="0.2">
      <c r="A70" s="2"/>
      <c r="B70" s="84"/>
      <c r="C70" s="42"/>
      <c r="D70" s="43"/>
      <c r="E70" s="44"/>
    </row>
    <row r="71" spans="1:6" ht="20.100000000000001" customHeight="1" x14ac:dyDescent="0.2">
      <c r="A71" s="2"/>
      <c r="B71" s="85"/>
      <c r="C71" s="29"/>
      <c r="D71" s="30"/>
      <c r="E71" s="31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42869</v>
      </c>
      <c r="C73" s="22"/>
      <c r="D73" s="23"/>
      <c r="E73" s="24"/>
    </row>
    <row r="74" spans="1:6" ht="20.100000000000001" customHeight="1" x14ac:dyDescent="0.2">
      <c r="A74" s="2"/>
      <c r="B74" s="84">
        <f>B69+1</f>
        <v>42869</v>
      </c>
      <c r="C74" s="42"/>
      <c r="D74" s="43"/>
      <c r="E74" s="44"/>
    </row>
    <row r="75" spans="1:6" ht="20.100000000000001" customHeight="1" x14ac:dyDescent="0.2">
      <c r="A75" s="2"/>
      <c r="B75" s="84"/>
      <c r="C75" s="42"/>
      <c r="D75" s="43"/>
      <c r="E75" s="44"/>
    </row>
    <row r="76" spans="1:6" ht="20.100000000000001" customHeight="1" x14ac:dyDescent="0.2">
      <c r="A76" s="2"/>
      <c r="B76" s="85"/>
      <c r="C76" s="29"/>
      <c r="D76" s="30"/>
      <c r="E76" s="31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5" zoomScale="90" zoomScaleNormal="90" workbookViewId="0">
      <selection activeCell="C45" sqref="C4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5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42870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42870</v>
      </c>
      <c r="D3" s="14"/>
      <c r="E3" s="15">
        <f>1+INT((C3-DATE(YEAR(C3+4-WEEKDAY(C3+6)),1,5)+WEEKDAY(DATE(YEAR(C3+4-WEEKDAY(C3+6)),1,3)))/7)</f>
        <v>20</v>
      </c>
      <c r="F3" s="16"/>
      <c r="G3" s="12"/>
      <c r="H3" s="17" t="s">
        <v>6</v>
      </c>
      <c r="I3" s="49">
        <v>5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42856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 t="s">
        <v>59</v>
      </c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42870</v>
      </c>
      <c r="C6" s="22"/>
      <c r="D6" s="23"/>
      <c r="E6" s="24"/>
      <c r="F6" s="25"/>
      <c r="G6" s="26" t="str">
        <f>IF(WEEKDAY(G4,1)=1,G4,"")</f>
        <v/>
      </c>
      <c r="H6" s="26">
        <f>IF(G6="",IF(WEEKDAY(G4,1)=MOD(1,7)+1,G4,""),G6+1)</f>
        <v>42856</v>
      </c>
      <c r="I6" s="26">
        <f>IF(H6="",IF(WEEKDAY(G4,1)=MOD(1+1,7)+1,G4,""),H6+1)</f>
        <v>42857</v>
      </c>
      <c r="J6" s="26">
        <f>IF(I6="",IF(WEEKDAY(G4,1)=MOD(1+2,7)+1,G4,""),I6+1)</f>
        <v>42858</v>
      </c>
      <c r="K6" s="26">
        <f>IF(J6="",IF(WEEKDAY(G4,1)=MOD(1+3,7)+1,G4,""),J6+1)</f>
        <v>42859</v>
      </c>
      <c r="L6" s="26">
        <f>IF(K6="",IF(WEEKDAY(G4,1)=MOD(1+4,7)+1,G4,""),K6+1)</f>
        <v>42860</v>
      </c>
      <c r="M6" s="26">
        <f>IF(L6="",IF(WEEKDAY(G4,1)=MOD(1+5,7)+1,G4,""),L6+1)</f>
        <v>42861</v>
      </c>
      <c r="N6" s="16"/>
      <c r="O6" s="16"/>
    </row>
    <row r="7" spans="1:15" ht="20.100000000000001" customHeight="1" x14ac:dyDescent="0.2">
      <c r="A7" s="2"/>
      <c r="B7" s="84">
        <f>E2</f>
        <v>42870</v>
      </c>
      <c r="C7" s="27" t="s">
        <v>86</v>
      </c>
      <c r="D7" s="27" t="s">
        <v>86</v>
      </c>
      <c r="E7" s="28" t="s">
        <v>86</v>
      </c>
      <c r="F7" s="25"/>
      <c r="G7" s="26">
        <f>IF(M6="","",IF(MONTH(M6+1)&lt;&gt;MONTH(M6),"",M6+1))</f>
        <v>42862</v>
      </c>
      <c r="H7" s="26">
        <f t="shared" ref="H7:M11" si="0">IF(G7="","",IF(MONTH(G7+1)&lt;&gt;MONTH(G7),"",G7+1))</f>
        <v>42863</v>
      </c>
      <c r="I7" s="26">
        <f t="shared" si="0"/>
        <v>42864</v>
      </c>
      <c r="J7" s="26">
        <f t="shared" si="0"/>
        <v>42865</v>
      </c>
      <c r="K7" s="26">
        <f t="shared" si="0"/>
        <v>42866</v>
      </c>
      <c r="L7" s="26">
        <f t="shared" si="0"/>
        <v>42867</v>
      </c>
      <c r="M7" s="26">
        <f t="shared" si="0"/>
        <v>42868</v>
      </c>
      <c r="N7" s="16"/>
      <c r="O7" s="16"/>
    </row>
    <row r="8" spans="1:15" ht="20.100000000000001" customHeight="1" x14ac:dyDescent="0.2">
      <c r="A8" s="2"/>
      <c r="B8" s="84"/>
      <c r="C8" s="27"/>
      <c r="D8" s="27"/>
      <c r="E8" s="28"/>
      <c r="F8" s="25"/>
      <c r="G8" s="26">
        <f t="shared" ref="G8:G11" si="1">IF(M7="","",IF(MONTH(M7+1)&lt;&gt;MONTH(M7),"",M7+1))</f>
        <v>42869</v>
      </c>
      <c r="H8" s="26">
        <f t="shared" si="0"/>
        <v>42870</v>
      </c>
      <c r="I8" s="26">
        <f t="shared" si="0"/>
        <v>42871</v>
      </c>
      <c r="J8" s="26">
        <f t="shared" si="0"/>
        <v>42872</v>
      </c>
      <c r="K8" s="26">
        <f t="shared" si="0"/>
        <v>42873</v>
      </c>
      <c r="L8" s="26">
        <f t="shared" si="0"/>
        <v>42874</v>
      </c>
      <c r="M8" s="26">
        <f t="shared" si="0"/>
        <v>42875</v>
      </c>
      <c r="N8" s="16"/>
      <c r="O8" s="16"/>
    </row>
    <row r="9" spans="1:15" s="2" customFormat="1" ht="20.100000000000001" customHeight="1" x14ac:dyDescent="0.2">
      <c r="B9" s="85"/>
      <c r="C9" s="29"/>
      <c r="D9" s="30"/>
      <c r="E9" s="31"/>
      <c r="F9" s="25"/>
      <c r="G9" s="26">
        <f t="shared" si="1"/>
        <v>42876</v>
      </c>
      <c r="H9" s="26">
        <f t="shared" si="0"/>
        <v>42877</v>
      </c>
      <c r="I9" s="26">
        <f t="shared" si="0"/>
        <v>42878</v>
      </c>
      <c r="J9" s="26">
        <f t="shared" si="0"/>
        <v>42879</v>
      </c>
      <c r="K9" s="26">
        <f t="shared" si="0"/>
        <v>42880</v>
      </c>
      <c r="L9" s="26">
        <f t="shared" si="0"/>
        <v>42881</v>
      </c>
      <c r="M9" s="26">
        <f t="shared" si="0"/>
        <v>42882</v>
      </c>
      <c r="N9" s="16"/>
      <c r="O9" s="16"/>
    </row>
    <row r="10" spans="1:15" s="2" customFormat="1" ht="20.100000000000001" customHeight="1" x14ac:dyDescent="0.2">
      <c r="B10" s="32"/>
      <c r="G10" s="26">
        <f t="shared" si="1"/>
        <v>42883</v>
      </c>
      <c r="H10" s="26">
        <f t="shared" si="0"/>
        <v>42884</v>
      </c>
      <c r="I10" s="26">
        <f t="shared" si="0"/>
        <v>42885</v>
      </c>
      <c r="J10" s="26">
        <f t="shared" si="0"/>
        <v>42886</v>
      </c>
      <c r="K10" s="26" t="str">
        <f t="shared" si="0"/>
        <v/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42871</v>
      </c>
      <c r="C11" s="22"/>
      <c r="D11" s="23"/>
      <c r="E11" s="33"/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84">
        <f>B7+1</f>
        <v>42871</v>
      </c>
      <c r="C12" s="35" t="s">
        <v>87</v>
      </c>
      <c r="D12" s="35" t="s">
        <v>87</v>
      </c>
      <c r="E12" s="35" t="s">
        <v>87</v>
      </c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84"/>
      <c r="C13" s="27"/>
      <c r="D13" s="27"/>
      <c r="E13" s="36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85"/>
      <c r="C14" s="38"/>
      <c r="D14" s="38"/>
      <c r="E14" s="39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42872</v>
      </c>
      <c r="C16" s="22"/>
      <c r="D16" s="23"/>
      <c r="E16" s="24"/>
      <c r="F16" s="34"/>
      <c r="G16" s="40"/>
      <c r="H16" s="2"/>
      <c r="I16" s="2"/>
    </row>
    <row r="17" spans="1:7" ht="20.100000000000001" customHeight="1" x14ac:dyDescent="0.2">
      <c r="A17" s="2"/>
      <c r="B17" s="84">
        <f>B12+1</f>
        <v>42872</v>
      </c>
      <c r="C17" s="27" t="s">
        <v>88</v>
      </c>
      <c r="D17" s="27" t="s">
        <v>88</v>
      </c>
      <c r="E17" s="28" t="s">
        <v>88</v>
      </c>
      <c r="F17" s="34"/>
      <c r="G17" s="40"/>
    </row>
    <row r="18" spans="1:7" ht="20.100000000000001" customHeight="1" x14ac:dyDescent="0.2">
      <c r="A18" s="2"/>
      <c r="B18" s="84"/>
      <c r="C18" s="27"/>
      <c r="D18" s="27"/>
      <c r="E18" s="41"/>
      <c r="F18" s="34"/>
      <c r="G18" s="40"/>
    </row>
    <row r="19" spans="1:7" ht="20.100000000000001" customHeight="1" x14ac:dyDescent="0.2">
      <c r="A19" s="2"/>
      <c r="B19" s="85"/>
      <c r="C19" s="29"/>
      <c r="D19" s="30"/>
      <c r="E19" s="31"/>
      <c r="F19" s="34"/>
    </row>
    <row r="20" spans="1:7" ht="20.100000000000001" customHeight="1" x14ac:dyDescent="0.2">
      <c r="B20" s="32"/>
    </row>
    <row r="21" spans="1:7" ht="20.100000000000001" customHeight="1" x14ac:dyDescent="0.2">
      <c r="B21" s="21">
        <f>B22</f>
        <v>42873</v>
      </c>
      <c r="C21" s="22"/>
      <c r="D21" s="23"/>
      <c r="E21" s="24"/>
      <c r="F21" s="34"/>
    </row>
    <row r="22" spans="1:7" ht="20.100000000000001" customHeight="1" x14ac:dyDescent="0.2">
      <c r="A22" s="2"/>
      <c r="B22" s="84">
        <f>B17+1</f>
        <v>42873</v>
      </c>
      <c r="C22" s="27" t="s">
        <v>88</v>
      </c>
      <c r="D22" s="27" t="s">
        <v>88</v>
      </c>
      <c r="E22" s="28" t="s">
        <v>88</v>
      </c>
      <c r="F22" s="34"/>
    </row>
    <row r="23" spans="1:7" ht="20.100000000000001" customHeight="1" x14ac:dyDescent="0.2">
      <c r="A23" s="2"/>
      <c r="B23" s="84"/>
      <c r="C23" s="27"/>
      <c r="D23" s="27"/>
      <c r="E23" s="41"/>
      <c r="F23" s="34"/>
    </row>
    <row r="24" spans="1:7" ht="20.100000000000001" customHeight="1" x14ac:dyDescent="0.2">
      <c r="A24" s="2"/>
      <c r="B24" s="85"/>
      <c r="C24" s="29"/>
      <c r="D24" s="30"/>
      <c r="E24" s="31"/>
      <c r="F24" s="34"/>
    </row>
    <row r="25" spans="1:7" ht="20.100000000000001" customHeight="1" x14ac:dyDescent="0.2">
      <c r="B25" s="32"/>
    </row>
    <row r="26" spans="1:7" ht="20.100000000000001" customHeight="1" x14ac:dyDescent="0.2">
      <c r="B26" s="21">
        <f>B27</f>
        <v>42874</v>
      </c>
      <c r="C26" s="22"/>
      <c r="D26" s="23"/>
      <c r="E26" s="24"/>
      <c r="F26" s="34"/>
    </row>
    <row r="27" spans="1:7" ht="20.100000000000001" customHeight="1" x14ac:dyDescent="0.2">
      <c r="A27" s="2"/>
      <c r="B27" s="84">
        <f>B22+1</f>
        <v>42874</v>
      </c>
      <c r="C27" s="27" t="s">
        <v>50</v>
      </c>
      <c r="D27" s="27" t="s">
        <v>50</v>
      </c>
      <c r="E27" s="28" t="s">
        <v>50</v>
      </c>
      <c r="F27" s="34"/>
    </row>
    <row r="28" spans="1:7" ht="20.100000000000001" customHeight="1" x14ac:dyDescent="0.2">
      <c r="A28" s="2"/>
      <c r="B28" s="84"/>
      <c r="C28" s="27"/>
      <c r="D28" s="27"/>
      <c r="E28" s="41"/>
      <c r="F28" s="34"/>
    </row>
    <row r="29" spans="1:7" ht="20.100000000000001" customHeight="1" x14ac:dyDescent="0.2">
      <c r="A29" s="2"/>
      <c r="B29" s="85"/>
      <c r="C29" s="29"/>
      <c r="D29" s="30"/>
      <c r="E29" s="31"/>
      <c r="F29" s="34"/>
    </row>
    <row r="30" spans="1:7" ht="20.100000000000001" customHeight="1" x14ac:dyDescent="0.2">
      <c r="B30" s="32"/>
    </row>
    <row r="31" spans="1:7" ht="20.100000000000001" customHeight="1" x14ac:dyDescent="0.2">
      <c r="B31" s="21">
        <f>B32</f>
        <v>42875</v>
      </c>
      <c r="C31" s="22"/>
      <c r="D31" s="23"/>
      <c r="E31" s="24"/>
      <c r="F31" s="34"/>
    </row>
    <row r="32" spans="1:7" ht="20.100000000000001" customHeight="1" x14ac:dyDescent="0.2">
      <c r="A32" s="2"/>
      <c r="B32" s="84">
        <f>B27+1</f>
        <v>42875</v>
      </c>
      <c r="C32" s="27"/>
      <c r="D32" s="27"/>
      <c r="E32" s="41"/>
      <c r="F32" s="34"/>
    </row>
    <row r="33" spans="1:6" ht="20.100000000000001" customHeight="1" x14ac:dyDescent="0.2">
      <c r="A33" s="2"/>
      <c r="B33" s="84"/>
      <c r="C33" s="42"/>
      <c r="D33" s="43"/>
      <c r="E33" s="44"/>
      <c r="F33" s="34"/>
    </row>
    <row r="34" spans="1:6" ht="20.100000000000001" customHeight="1" x14ac:dyDescent="0.2">
      <c r="A34" s="2"/>
      <c r="B34" s="85"/>
      <c r="C34" s="29"/>
      <c r="D34" s="30"/>
      <c r="E34" s="31"/>
      <c r="F34" s="34"/>
    </row>
    <row r="35" spans="1:6" ht="20.100000000000001" customHeight="1" x14ac:dyDescent="0.2">
      <c r="B35" s="32"/>
    </row>
    <row r="36" spans="1:6" ht="20.100000000000001" customHeight="1" x14ac:dyDescent="0.2">
      <c r="B36" s="21">
        <f>B37</f>
        <v>42876</v>
      </c>
      <c r="C36" s="22"/>
      <c r="D36" s="23"/>
      <c r="E36" s="24"/>
      <c r="F36" s="34"/>
    </row>
    <row r="37" spans="1:6" ht="20.100000000000001" customHeight="1" x14ac:dyDescent="0.2">
      <c r="A37" s="2"/>
      <c r="B37" s="84">
        <f>B32+1</f>
        <v>42876</v>
      </c>
      <c r="C37" s="27"/>
      <c r="D37" s="27"/>
      <c r="E37" s="41"/>
      <c r="F37" s="34"/>
    </row>
    <row r="38" spans="1:6" ht="20.100000000000001" customHeight="1" x14ac:dyDescent="0.2">
      <c r="A38" s="2"/>
      <c r="B38" s="84"/>
      <c r="C38" s="42"/>
      <c r="D38" s="43"/>
      <c r="E38" s="44"/>
      <c r="F38" s="34"/>
    </row>
    <row r="39" spans="1:6" ht="20.100000000000001" customHeight="1" x14ac:dyDescent="0.2">
      <c r="A39" s="2"/>
      <c r="B39" s="85"/>
      <c r="C39" s="29"/>
      <c r="D39" s="30"/>
      <c r="E39" s="31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42877</v>
      </c>
      <c r="D41" s="14"/>
      <c r="E41" s="15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1">
        <f>B44</f>
        <v>42877</v>
      </c>
      <c r="C43" s="22"/>
      <c r="D43" s="23"/>
      <c r="E43" s="33"/>
      <c r="F43" s="34"/>
    </row>
    <row r="44" spans="1:6" ht="20.100000000000001" customHeight="1" x14ac:dyDescent="0.2">
      <c r="A44" s="2"/>
      <c r="B44" s="84">
        <f>B37+1</f>
        <v>42877</v>
      </c>
      <c r="C44" s="27" t="s">
        <v>89</v>
      </c>
      <c r="D44" s="27" t="s">
        <v>89</v>
      </c>
      <c r="E44" s="27" t="s">
        <v>89</v>
      </c>
      <c r="F44" s="34"/>
    </row>
    <row r="45" spans="1:6" ht="20.100000000000001" customHeight="1" x14ac:dyDescent="0.2">
      <c r="A45" s="2"/>
      <c r="B45" s="84"/>
      <c r="C45" s="27"/>
      <c r="D45" s="27"/>
      <c r="E45" s="28"/>
      <c r="F45" s="34"/>
    </row>
    <row r="46" spans="1:6" ht="20.100000000000001" customHeight="1" x14ac:dyDescent="0.2">
      <c r="A46" s="2"/>
      <c r="B46" s="85"/>
      <c r="C46" s="29"/>
      <c r="D46" s="30"/>
      <c r="E46" s="46"/>
      <c r="F46" s="34"/>
    </row>
    <row r="47" spans="1:6" ht="20.100000000000001" customHeight="1" x14ac:dyDescent="0.2">
      <c r="A47" s="2"/>
      <c r="B47" s="32"/>
      <c r="C47" s="2"/>
      <c r="D47" s="2"/>
      <c r="E47" s="2"/>
    </row>
    <row r="48" spans="1:6" ht="20.100000000000001" customHeight="1" x14ac:dyDescent="0.2">
      <c r="A48" s="2"/>
      <c r="B48" s="21">
        <f>B49</f>
        <v>42878</v>
      </c>
      <c r="C48" s="22"/>
      <c r="D48" s="23"/>
      <c r="E48" s="33"/>
      <c r="F48" s="34"/>
    </row>
    <row r="49" spans="1:6" ht="20.100000000000001" customHeight="1" x14ac:dyDescent="0.2">
      <c r="A49" s="2"/>
      <c r="B49" s="84">
        <f>B44+1</f>
        <v>42878</v>
      </c>
      <c r="C49" s="27" t="s">
        <v>90</v>
      </c>
      <c r="D49" s="27" t="s">
        <v>90</v>
      </c>
      <c r="E49" s="27" t="s">
        <v>90</v>
      </c>
      <c r="F49" s="34"/>
    </row>
    <row r="50" spans="1:6" ht="20.100000000000001" customHeight="1" x14ac:dyDescent="0.2">
      <c r="A50" s="2"/>
      <c r="B50" s="84"/>
      <c r="C50" s="42"/>
      <c r="D50" s="28"/>
      <c r="E50" s="47"/>
      <c r="F50" s="34"/>
    </row>
    <row r="51" spans="1:6" ht="20.100000000000001" customHeight="1" x14ac:dyDescent="0.2">
      <c r="A51" s="2"/>
      <c r="B51" s="85"/>
      <c r="C51" s="29"/>
      <c r="D51" s="30"/>
      <c r="E51" s="46"/>
      <c r="F51" s="34"/>
    </row>
    <row r="52" spans="1:6" ht="20.100000000000001" customHeight="1" x14ac:dyDescent="0.2">
      <c r="A52" s="2"/>
      <c r="B52" s="32"/>
      <c r="C52" s="2"/>
      <c r="D52" s="2"/>
      <c r="E52" s="2"/>
    </row>
    <row r="53" spans="1:6" ht="20.100000000000001" customHeight="1" x14ac:dyDescent="0.2">
      <c r="A53" s="2"/>
      <c r="B53" s="21">
        <f>B54</f>
        <v>42879</v>
      </c>
      <c r="C53" s="22"/>
      <c r="D53" s="23"/>
      <c r="E53" s="33"/>
      <c r="F53" s="34"/>
    </row>
    <row r="54" spans="1:6" ht="20.100000000000001" customHeight="1" x14ac:dyDescent="0.2">
      <c r="A54" s="2"/>
      <c r="B54" s="84">
        <f>B49+1</f>
        <v>42879</v>
      </c>
      <c r="C54" s="27" t="s">
        <v>90</v>
      </c>
      <c r="D54" s="27" t="s">
        <v>90</v>
      </c>
      <c r="E54" s="27" t="s">
        <v>90</v>
      </c>
      <c r="F54" s="34"/>
    </row>
    <row r="55" spans="1:6" ht="20.100000000000001" customHeight="1" x14ac:dyDescent="0.2">
      <c r="A55" s="2"/>
      <c r="B55" s="84"/>
      <c r="C55" s="27" t="s">
        <v>91</v>
      </c>
      <c r="D55" s="27" t="s">
        <v>91</v>
      </c>
      <c r="E55" s="27" t="s">
        <v>91</v>
      </c>
      <c r="F55" s="34"/>
    </row>
    <row r="56" spans="1:6" ht="20.100000000000001" customHeight="1" x14ac:dyDescent="0.2">
      <c r="A56" s="2"/>
      <c r="B56" s="85"/>
      <c r="C56" s="29"/>
      <c r="D56" s="30"/>
      <c r="E56" s="46"/>
      <c r="F56" s="34"/>
    </row>
    <row r="57" spans="1:6" ht="20.100000000000001" customHeight="1" x14ac:dyDescent="0.2">
      <c r="B57" s="32"/>
    </row>
    <row r="58" spans="1:6" ht="20.100000000000001" customHeight="1" x14ac:dyDescent="0.2">
      <c r="B58" s="21">
        <f>B59</f>
        <v>42880</v>
      </c>
      <c r="C58" s="22"/>
      <c r="D58" s="23"/>
      <c r="E58" s="33"/>
      <c r="F58" s="34"/>
    </row>
    <row r="59" spans="1:6" ht="20.100000000000001" customHeight="1" x14ac:dyDescent="0.2">
      <c r="A59" s="2"/>
      <c r="B59" s="84">
        <f>B54+1</f>
        <v>42880</v>
      </c>
      <c r="C59" s="27" t="s">
        <v>91</v>
      </c>
      <c r="D59" s="27" t="s">
        <v>91</v>
      </c>
      <c r="E59" s="27" t="s">
        <v>91</v>
      </c>
      <c r="F59" s="34"/>
    </row>
    <row r="60" spans="1:6" ht="20.100000000000001" customHeight="1" x14ac:dyDescent="0.2">
      <c r="A60" s="2"/>
      <c r="B60" s="84"/>
      <c r="C60" s="27"/>
      <c r="D60" s="27"/>
      <c r="E60" s="28"/>
      <c r="F60" s="34"/>
    </row>
    <row r="61" spans="1:6" ht="20.100000000000001" customHeight="1" x14ac:dyDescent="0.2">
      <c r="A61" s="2"/>
      <c r="B61" s="85"/>
      <c r="C61" s="29"/>
      <c r="D61" s="30"/>
      <c r="E61" s="46"/>
      <c r="F61" s="34"/>
    </row>
    <row r="62" spans="1:6" ht="20.100000000000001" customHeight="1" x14ac:dyDescent="0.2">
      <c r="B62" s="32"/>
    </row>
    <row r="63" spans="1:6" ht="20.100000000000001" customHeight="1" x14ac:dyDescent="0.2">
      <c r="B63" s="21">
        <f>B64</f>
        <v>42881</v>
      </c>
      <c r="C63" s="22"/>
      <c r="D63" s="23"/>
      <c r="E63" s="33"/>
      <c r="F63" s="34"/>
    </row>
    <row r="64" spans="1:6" ht="20.100000000000001" customHeight="1" x14ac:dyDescent="0.2">
      <c r="A64" s="2"/>
      <c r="B64" s="84">
        <f>B59+1</f>
        <v>42881</v>
      </c>
      <c r="C64" s="27" t="s">
        <v>92</v>
      </c>
      <c r="D64" s="27" t="s">
        <v>92</v>
      </c>
      <c r="E64" s="27" t="s">
        <v>92</v>
      </c>
      <c r="F64" s="34"/>
    </row>
    <row r="65" spans="1:6" ht="20.100000000000001" customHeight="1" x14ac:dyDescent="0.2">
      <c r="A65" s="2"/>
      <c r="B65" s="84"/>
      <c r="C65" s="27"/>
      <c r="D65" s="27"/>
      <c r="E65" s="28"/>
      <c r="F65" s="34"/>
    </row>
    <row r="66" spans="1:6" ht="20.100000000000001" customHeight="1" x14ac:dyDescent="0.2">
      <c r="A66" s="2"/>
      <c r="B66" s="85"/>
      <c r="C66" s="29"/>
      <c r="D66" s="30"/>
      <c r="E66" s="46"/>
      <c r="F66" s="34"/>
    </row>
    <row r="67" spans="1:6" ht="20.100000000000001" customHeight="1" x14ac:dyDescent="0.2">
      <c r="B67" s="32"/>
    </row>
    <row r="68" spans="1:6" ht="20.100000000000001" customHeight="1" x14ac:dyDescent="0.2">
      <c r="B68" s="21">
        <f>B69</f>
        <v>42882</v>
      </c>
      <c r="C68" s="22"/>
      <c r="D68" s="23"/>
      <c r="E68" s="24"/>
      <c r="F68" s="34"/>
    </row>
    <row r="69" spans="1:6" ht="20.100000000000001" customHeight="1" x14ac:dyDescent="0.2">
      <c r="A69" s="2"/>
      <c r="B69" s="84">
        <f>B64+1</f>
        <v>42882</v>
      </c>
      <c r="C69" s="27" t="s">
        <v>31</v>
      </c>
      <c r="D69" s="27" t="s">
        <v>31</v>
      </c>
      <c r="E69" s="27" t="s">
        <v>31</v>
      </c>
      <c r="F69" s="34"/>
    </row>
    <row r="70" spans="1:6" ht="20.100000000000001" customHeight="1" x14ac:dyDescent="0.2">
      <c r="A70" s="2"/>
      <c r="B70" s="84"/>
      <c r="C70" s="27" t="s">
        <v>93</v>
      </c>
      <c r="D70" s="27" t="s">
        <v>93</v>
      </c>
      <c r="E70" s="27" t="s">
        <v>93</v>
      </c>
      <c r="F70" s="34"/>
    </row>
    <row r="71" spans="1:6" ht="20.100000000000001" customHeight="1" x14ac:dyDescent="0.2">
      <c r="A71" s="2"/>
      <c r="B71" s="85"/>
      <c r="C71" s="38" t="s">
        <v>94</v>
      </c>
      <c r="D71" s="38" t="s">
        <v>94</v>
      </c>
      <c r="E71" s="38" t="s">
        <v>94</v>
      </c>
      <c r="F71" s="34"/>
    </row>
    <row r="72" spans="1:6" ht="20.100000000000001" customHeight="1" x14ac:dyDescent="0.2">
      <c r="B72" s="32"/>
    </row>
    <row r="73" spans="1:6" ht="20.100000000000001" customHeight="1" x14ac:dyDescent="0.2">
      <c r="B73" s="21">
        <f>B74</f>
        <v>42883</v>
      </c>
      <c r="C73" s="22"/>
      <c r="D73" s="23"/>
      <c r="E73" s="24"/>
      <c r="F73" s="34"/>
    </row>
    <row r="74" spans="1:6" ht="20.100000000000001" customHeight="1" x14ac:dyDescent="0.2">
      <c r="A74" s="2"/>
      <c r="B74" s="84">
        <f>B69+1</f>
        <v>42883</v>
      </c>
      <c r="C74" s="42"/>
      <c r="D74" s="43"/>
      <c r="E74" s="44"/>
      <c r="F74" s="34"/>
    </row>
    <row r="75" spans="1:6" ht="20.100000000000001" customHeight="1" x14ac:dyDescent="0.2">
      <c r="A75" s="2"/>
      <c r="B75" s="84"/>
      <c r="C75" s="42"/>
      <c r="D75" s="43"/>
      <c r="E75" s="44"/>
      <c r="F75" s="34"/>
    </row>
    <row r="76" spans="1:6" ht="20.100000000000001" customHeight="1" x14ac:dyDescent="0.2">
      <c r="A76" s="2"/>
      <c r="B76" s="85"/>
      <c r="C76" s="29"/>
      <c r="D76" s="30"/>
      <c r="E76" s="31"/>
      <c r="F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7" sqref="C17:C1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60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42989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42989</v>
      </c>
      <c r="D3" s="14"/>
      <c r="E3" s="15">
        <f>1+INT((C3-DATE(YEAR(C3+4-WEEKDAY(C3+6)),1,5)+WEEKDAY(DATE(YEAR(C3+4-WEEKDAY(C3+6)),1,3)))/7)</f>
        <v>37</v>
      </c>
      <c r="F3" s="59">
        <f>2+INT((C3-DATE(YEAR(C3+4-WEEKDAY(C3+6)),1,5)+WEEKDAY(DATE(YEAR(C3+4-WEEKDAY(C3+6)),1,3)))/7)</f>
        <v>38</v>
      </c>
      <c r="G3" s="12"/>
      <c r="H3" s="17" t="s">
        <v>6</v>
      </c>
      <c r="I3" s="49">
        <v>8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42948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42989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9">
        <f>C3</f>
        <v>42989</v>
      </c>
      <c r="C7" s="71" t="s">
        <v>97</v>
      </c>
      <c r="D7" s="71" t="s">
        <v>97</v>
      </c>
      <c r="E7" s="74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42990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42990</v>
      </c>
      <c r="C12" s="71" t="s">
        <v>98</v>
      </c>
      <c r="D12" s="71" t="s">
        <v>98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42991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42991</v>
      </c>
      <c r="C17" s="71" t="s">
        <v>99</v>
      </c>
      <c r="D17" s="71" t="s">
        <v>99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42992</v>
      </c>
      <c r="C21" s="55" t="s">
        <v>27</v>
      </c>
      <c r="D21" s="55" t="s">
        <v>27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42992</v>
      </c>
      <c r="C22" s="71" t="s">
        <v>99</v>
      </c>
      <c r="D22" s="71" t="s">
        <v>99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42993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42993</v>
      </c>
      <c r="C27" s="71" t="s">
        <v>99</v>
      </c>
      <c r="D27" s="71" t="s">
        <v>99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42994</v>
      </c>
      <c r="C31" s="55"/>
      <c r="D31" s="55"/>
      <c r="E31" s="55" t="s">
        <v>18</v>
      </c>
      <c r="F31" s="34"/>
    </row>
    <row r="32" spans="1:7" ht="20.100000000000001" customHeight="1" x14ac:dyDescent="0.2">
      <c r="A32" s="2"/>
      <c r="B32" s="69">
        <f>B27+1</f>
        <v>42994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42995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42995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42996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42996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42996</v>
      </c>
      <c r="C44" s="77" t="s">
        <v>102</v>
      </c>
      <c r="D44" s="77" t="s">
        <v>102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42997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42997</v>
      </c>
      <c r="C49" s="71" t="s">
        <v>99</v>
      </c>
      <c r="D49" s="71" t="s">
        <v>99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42998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42998</v>
      </c>
      <c r="C54" s="77" t="s">
        <v>103</v>
      </c>
      <c r="D54" s="77" t="s">
        <v>103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42999</v>
      </c>
      <c r="C58" s="55" t="s">
        <v>27</v>
      </c>
      <c r="D58" s="55" t="s">
        <v>27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42999</v>
      </c>
      <c r="C59" s="77" t="s">
        <v>103</v>
      </c>
      <c r="D59" s="77" t="s">
        <v>103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43000</v>
      </c>
      <c r="C63" s="55" t="s">
        <v>27</v>
      </c>
      <c r="D63" s="55" t="s">
        <v>27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43000</v>
      </c>
      <c r="C64" s="77" t="s">
        <v>103</v>
      </c>
      <c r="D64" s="77" t="s">
        <v>103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43001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43001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43002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43002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C73:D73 C16:D16 C21:D21 C26:D26 C36:D36 C31:D31 C43:D43 C48:D48 C53:D53 C58:D58 C68:D68 C63:D63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9" zoomScale="90" zoomScaleNormal="90" workbookViewId="0">
      <selection activeCell="D64" sqref="D64:D6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42975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42975</v>
      </c>
      <c r="D3" s="14"/>
      <c r="E3" s="15">
        <f>1+INT((C3-DATE(YEAR(C3+4-WEEKDAY(C3+6)),1,5)+WEEKDAY(DATE(YEAR(C3+4-WEEKDAY(C3+6)),1,3)))/7)</f>
        <v>35</v>
      </c>
      <c r="F3" s="59">
        <f>2+INT((C3-DATE(YEAR(C3+4-WEEKDAY(C3+6)),1,5)+WEEKDAY(DATE(YEAR(C3+4-WEEKDAY(C3+6)),1,3)))/7)</f>
        <v>36</v>
      </c>
      <c r="G3" s="12"/>
      <c r="H3" s="17" t="s">
        <v>6</v>
      </c>
      <c r="I3" s="49">
        <v>8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42948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42975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9">
        <f>C3</f>
        <v>42975</v>
      </c>
      <c r="C7" s="77" t="s">
        <v>19</v>
      </c>
      <c r="D7" s="77" t="s">
        <v>19</v>
      </c>
      <c r="E7" s="74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42976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42976</v>
      </c>
      <c r="C12" s="77" t="s">
        <v>20</v>
      </c>
      <c r="D12" s="77" t="s">
        <v>20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42977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42977</v>
      </c>
      <c r="C17" s="77" t="s">
        <v>24</v>
      </c>
      <c r="D17" s="77" t="s">
        <v>24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42978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42978</v>
      </c>
      <c r="C22" s="77" t="s">
        <v>24</v>
      </c>
      <c r="D22" s="77" t="s">
        <v>24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42979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42979</v>
      </c>
      <c r="C27" s="77" t="s">
        <v>25</v>
      </c>
      <c r="D27" s="77" t="s">
        <v>25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42980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42980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42981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42981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42982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42982</v>
      </c>
      <c r="C43" s="55" t="s">
        <v>27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42982</v>
      </c>
      <c r="C44" s="71" t="s">
        <v>95</v>
      </c>
      <c r="D44" s="71" t="s">
        <v>95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42983</v>
      </c>
      <c r="C48" s="55" t="s">
        <v>17</v>
      </c>
      <c r="D48" s="55" t="s">
        <v>17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42983</v>
      </c>
      <c r="C49" s="71" t="s">
        <v>96</v>
      </c>
      <c r="D49" s="71" t="s">
        <v>96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42984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42984</v>
      </c>
      <c r="C54" s="77" t="s">
        <v>100</v>
      </c>
      <c r="D54" s="77" t="s">
        <v>100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42985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42985</v>
      </c>
      <c r="C59" s="77" t="s">
        <v>101</v>
      </c>
      <c r="D59" s="77" t="s">
        <v>101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42986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42986</v>
      </c>
      <c r="C64" s="77" t="s">
        <v>101</v>
      </c>
      <c r="D64" s="77" t="s">
        <v>101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42987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42987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42988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42988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7" zoomScale="90" zoomScaleNormal="90" workbookViewId="0">
      <selection activeCell="E27" sqref="E27:E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42961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42961</v>
      </c>
      <c r="D3" s="14"/>
      <c r="E3" s="15">
        <f>1+INT((C3-DATE(YEAR(C3+4-WEEKDAY(C3+6)),1,5)+WEEKDAY(DATE(YEAR(C3+4-WEEKDAY(C3+6)),1,3)))/7)</f>
        <v>33</v>
      </c>
      <c r="F3" s="59">
        <f>2+INT((C3-DATE(YEAR(C3+4-WEEKDAY(C3+6)),1,5)+WEEKDAY(DATE(YEAR(C3+4-WEEKDAY(C3+6)),1,3)))/7)</f>
        <v>34</v>
      </c>
      <c r="G3" s="12"/>
      <c r="H3" s="17" t="s">
        <v>6</v>
      </c>
      <c r="I3" s="49">
        <v>8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42948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42961</v>
      </c>
      <c r="C6" s="55" t="s">
        <v>17</v>
      </c>
      <c r="D6" s="55" t="s">
        <v>17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9">
        <f>C3</f>
        <v>42961</v>
      </c>
      <c r="C7" s="77" t="s">
        <v>28</v>
      </c>
      <c r="D7" s="77" t="s">
        <v>28</v>
      </c>
      <c r="E7" s="74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42962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42962</v>
      </c>
      <c r="C12" s="77" t="s">
        <v>29</v>
      </c>
      <c r="D12" s="77" t="s">
        <v>30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42963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42963</v>
      </c>
      <c r="C17" s="77" t="s">
        <v>30</v>
      </c>
      <c r="D17" s="77" t="s">
        <v>30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42964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42964</v>
      </c>
      <c r="C22" s="77" t="s">
        <v>30</v>
      </c>
      <c r="D22" s="77" t="s">
        <v>30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42965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42965</v>
      </c>
      <c r="C27" s="77" t="s">
        <v>30</v>
      </c>
      <c r="D27" s="77" t="s">
        <v>31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42966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42966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42967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42967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42968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42968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42968</v>
      </c>
      <c r="C44" s="77" t="s">
        <v>32</v>
      </c>
      <c r="D44" s="77" t="s">
        <v>32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42969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42969</v>
      </c>
      <c r="C49" s="77" t="s">
        <v>32</v>
      </c>
      <c r="D49" s="77" t="s">
        <v>32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42970</v>
      </c>
      <c r="C53" s="55" t="s">
        <v>27</v>
      </c>
      <c r="D53" s="55" t="s">
        <v>27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42970</v>
      </c>
      <c r="C54" s="77" t="s">
        <v>33</v>
      </c>
      <c r="D54" s="77" t="s">
        <v>33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42971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42971</v>
      </c>
      <c r="C59" s="77" t="s">
        <v>34</v>
      </c>
      <c r="D59" s="77" t="s">
        <v>34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42972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42972</v>
      </c>
      <c r="C64" s="77" t="s">
        <v>25</v>
      </c>
      <c r="D64" s="77" t="s">
        <v>25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42973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42973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42974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42974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12" sqref="C12:C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42947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42947</v>
      </c>
      <c r="D3" s="14"/>
      <c r="E3" s="15">
        <f>1+INT((C3-DATE(YEAR(C3+4-WEEKDAY(C3+6)),1,5)+WEEKDAY(DATE(YEAR(C3+4-WEEKDAY(C3+6)),1,3)))/7)</f>
        <v>31</v>
      </c>
      <c r="F3" s="59">
        <f>2+INT((C3-DATE(YEAR(C3+4-WEEKDAY(C3+6)),1,5)+WEEKDAY(DATE(YEAR(C3+4-WEEKDAY(C3+6)),1,3)))/7)</f>
        <v>32</v>
      </c>
      <c r="G3" s="12"/>
      <c r="H3" s="17" t="s">
        <v>6</v>
      </c>
      <c r="I3" s="49">
        <v>8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42948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42947</v>
      </c>
      <c r="C6" s="55" t="s">
        <v>17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>
        <f>IF(H6="",IF(WEEKDAY(G4,1)=MOD(1+1,7)+1,G4,""),H6+1)</f>
        <v>42948</v>
      </c>
      <c r="J6" s="26">
        <f>IF(I6="",IF(WEEKDAY(G4,1)=MOD(1+2,7)+1,G4,""),I6+1)</f>
        <v>42949</v>
      </c>
      <c r="K6" s="26">
        <f>IF(J6="",IF(WEEKDAY(G4,1)=MOD(1+3,7)+1,G4,""),J6+1)</f>
        <v>42950</v>
      </c>
      <c r="L6" s="26">
        <f>IF(K6="",IF(WEEKDAY(G4,1)=MOD(1+4,7)+1,G4,""),K6+1)</f>
        <v>42951</v>
      </c>
      <c r="M6" s="26">
        <f>IF(L6="",IF(WEEKDAY(G4,1)=MOD(1+5,7)+1,G4,""),L6+1)</f>
        <v>42952</v>
      </c>
      <c r="N6" s="16"/>
      <c r="O6" s="16"/>
    </row>
    <row r="7" spans="1:15" ht="20.100000000000001" customHeight="1" x14ac:dyDescent="0.2">
      <c r="A7" s="2"/>
      <c r="B7" s="69">
        <f>C3</f>
        <v>42947</v>
      </c>
      <c r="C7" s="77" t="s">
        <v>35</v>
      </c>
      <c r="D7" s="77" t="s">
        <v>25</v>
      </c>
      <c r="E7" s="74"/>
      <c r="F7" s="56"/>
      <c r="G7" s="26">
        <f>IF(M6="","",IF(MONTH(M6+1)&lt;&gt;MONTH(M6),"",M6+1))</f>
        <v>42953</v>
      </c>
      <c r="H7" s="26">
        <f t="shared" ref="H7:M11" si="0">IF(G7="","",IF(MONTH(G7+1)&lt;&gt;MONTH(G7),"",G7+1))</f>
        <v>42954</v>
      </c>
      <c r="I7" s="26">
        <f t="shared" si="0"/>
        <v>42955</v>
      </c>
      <c r="J7" s="26">
        <f t="shared" si="0"/>
        <v>42956</v>
      </c>
      <c r="K7" s="26">
        <f t="shared" si="0"/>
        <v>42957</v>
      </c>
      <c r="L7" s="26">
        <f t="shared" si="0"/>
        <v>42958</v>
      </c>
      <c r="M7" s="26">
        <f t="shared" si="0"/>
        <v>42959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42960</v>
      </c>
      <c r="H8" s="26">
        <f t="shared" si="0"/>
        <v>42961</v>
      </c>
      <c r="I8" s="26">
        <f t="shared" si="0"/>
        <v>42962</v>
      </c>
      <c r="J8" s="26">
        <f t="shared" si="0"/>
        <v>42963</v>
      </c>
      <c r="K8" s="26">
        <f t="shared" si="0"/>
        <v>42964</v>
      </c>
      <c r="L8" s="26">
        <f t="shared" si="0"/>
        <v>42965</v>
      </c>
      <c r="M8" s="26">
        <f t="shared" si="0"/>
        <v>42966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42967</v>
      </c>
      <c r="H9" s="26">
        <f t="shared" si="0"/>
        <v>42968</v>
      </c>
      <c r="I9" s="26">
        <f t="shared" si="0"/>
        <v>42969</v>
      </c>
      <c r="J9" s="26">
        <f t="shared" si="0"/>
        <v>42970</v>
      </c>
      <c r="K9" s="26">
        <f t="shared" si="0"/>
        <v>42971</v>
      </c>
      <c r="L9" s="26">
        <f t="shared" si="0"/>
        <v>42972</v>
      </c>
      <c r="M9" s="26">
        <f t="shared" si="0"/>
        <v>42973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42974</v>
      </c>
      <c r="H10" s="26">
        <f t="shared" si="0"/>
        <v>42975</v>
      </c>
      <c r="I10" s="26">
        <f t="shared" si="0"/>
        <v>42976</v>
      </c>
      <c r="J10" s="26">
        <f t="shared" si="0"/>
        <v>42977</v>
      </c>
      <c r="K10" s="26">
        <f t="shared" si="0"/>
        <v>42978</v>
      </c>
      <c r="L10" s="26" t="str">
        <f t="shared" si="0"/>
        <v/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42948</v>
      </c>
      <c r="C11" s="55" t="s">
        <v>17</v>
      </c>
      <c r="D11" s="55" t="s">
        <v>27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42948</v>
      </c>
      <c r="C12" s="77" t="s">
        <v>36</v>
      </c>
      <c r="D12" s="77" t="s">
        <v>25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42949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42949</v>
      </c>
      <c r="C17" s="77" t="s">
        <v>25</v>
      </c>
      <c r="D17" s="77" t="s">
        <v>25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42950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42950</v>
      </c>
      <c r="C22" s="77" t="s">
        <v>25</v>
      </c>
      <c r="D22" s="77" t="s">
        <v>25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42951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42951</v>
      </c>
      <c r="C27" s="77" t="s">
        <v>25</v>
      </c>
      <c r="D27" s="77" t="s">
        <v>25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42952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42952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42953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42953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42954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42954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42954</v>
      </c>
      <c r="C44" s="77" t="s">
        <v>25</v>
      </c>
      <c r="D44" s="77" t="s">
        <v>25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42955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42955</v>
      </c>
      <c r="C49" s="77" t="s">
        <v>25</v>
      </c>
      <c r="D49" s="77" t="s">
        <v>25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42956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42956</v>
      </c>
      <c r="C54" s="77" t="s">
        <v>25</v>
      </c>
      <c r="D54" s="77" t="s">
        <v>25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42957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42957</v>
      </c>
      <c r="C59" s="77" t="s">
        <v>25</v>
      </c>
      <c r="D59" s="77" t="s">
        <v>25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42958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42958</v>
      </c>
      <c r="C64" s="77" t="s">
        <v>25</v>
      </c>
      <c r="D64" s="77" t="s">
        <v>25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42959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42959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42960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42960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17" zoomScale="90" zoomScaleNormal="90" workbookViewId="0">
      <selection activeCell="C59" sqref="C59:C61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42940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42940</v>
      </c>
      <c r="D3" s="14"/>
      <c r="E3" s="15">
        <f>1+INT((C3-DATE(YEAR(C3+4-WEEKDAY(C3+6)),1,5)+WEEKDAY(DATE(YEAR(C3+4-WEEKDAY(C3+6)),1,3)))/7)</f>
        <v>30</v>
      </c>
      <c r="F3" s="59">
        <f>2+INT((C3-DATE(YEAR(C3+4-WEEKDAY(C3+6)),1,5)+WEEKDAY(DATE(YEAR(C3+4-WEEKDAY(C3+6)),1,3)))/7)</f>
        <v>31</v>
      </c>
      <c r="G3" s="12"/>
      <c r="H3" s="17" t="s">
        <v>6</v>
      </c>
      <c r="I3" s="49">
        <v>7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42917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42940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 t="str">
        <f>IF(J6="",IF(WEEKDAY(G4,1)=MOD(1+3,7)+1,G4,""),J6+1)</f>
        <v/>
      </c>
      <c r="L6" s="26" t="str">
        <f>IF(K6="",IF(WEEKDAY(G4,1)=MOD(1+4,7)+1,G4,""),K6+1)</f>
        <v/>
      </c>
      <c r="M6" s="26">
        <f>IF(L6="",IF(WEEKDAY(G4,1)=MOD(1+5,7)+1,G4,""),L6+1)</f>
        <v>42917</v>
      </c>
      <c r="N6" s="16"/>
      <c r="O6" s="16"/>
    </row>
    <row r="7" spans="1:15" ht="20.100000000000001" customHeight="1" x14ac:dyDescent="0.2">
      <c r="A7" s="2"/>
      <c r="B7" s="69">
        <f>C3</f>
        <v>42940</v>
      </c>
      <c r="C7" s="77" t="s">
        <v>37</v>
      </c>
      <c r="D7" s="77" t="s">
        <v>37</v>
      </c>
      <c r="E7" s="74"/>
      <c r="F7" s="56"/>
      <c r="G7" s="26">
        <f>IF(M6="","",IF(MONTH(M6+1)&lt;&gt;MONTH(M6),"",M6+1))</f>
        <v>42918</v>
      </c>
      <c r="H7" s="26">
        <f t="shared" ref="H7:M11" si="0">IF(G7="","",IF(MONTH(G7+1)&lt;&gt;MONTH(G7),"",G7+1))</f>
        <v>42919</v>
      </c>
      <c r="I7" s="26">
        <f t="shared" si="0"/>
        <v>42920</v>
      </c>
      <c r="J7" s="26">
        <f t="shared" si="0"/>
        <v>42921</v>
      </c>
      <c r="K7" s="26">
        <f t="shared" si="0"/>
        <v>42922</v>
      </c>
      <c r="L7" s="26">
        <f t="shared" si="0"/>
        <v>42923</v>
      </c>
      <c r="M7" s="26">
        <f t="shared" si="0"/>
        <v>42924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42925</v>
      </c>
      <c r="H8" s="26">
        <f t="shared" si="0"/>
        <v>42926</v>
      </c>
      <c r="I8" s="26">
        <f t="shared" si="0"/>
        <v>42927</v>
      </c>
      <c r="J8" s="26">
        <f t="shared" si="0"/>
        <v>42928</v>
      </c>
      <c r="K8" s="26">
        <f t="shared" si="0"/>
        <v>42929</v>
      </c>
      <c r="L8" s="26">
        <f t="shared" si="0"/>
        <v>42930</v>
      </c>
      <c r="M8" s="26">
        <f t="shared" si="0"/>
        <v>42931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42932</v>
      </c>
      <c r="H9" s="26">
        <f t="shared" si="0"/>
        <v>42933</v>
      </c>
      <c r="I9" s="26">
        <f t="shared" si="0"/>
        <v>42934</v>
      </c>
      <c r="J9" s="26">
        <f t="shared" si="0"/>
        <v>42935</v>
      </c>
      <c r="K9" s="26">
        <f t="shared" si="0"/>
        <v>42936</v>
      </c>
      <c r="L9" s="26">
        <f t="shared" si="0"/>
        <v>42937</v>
      </c>
      <c r="M9" s="26">
        <f t="shared" si="0"/>
        <v>42938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42939</v>
      </c>
      <c r="H10" s="26">
        <f t="shared" si="0"/>
        <v>42940</v>
      </c>
      <c r="I10" s="26">
        <f t="shared" si="0"/>
        <v>42941</v>
      </c>
      <c r="J10" s="26">
        <f t="shared" si="0"/>
        <v>42942</v>
      </c>
      <c r="K10" s="26">
        <f t="shared" si="0"/>
        <v>42943</v>
      </c>
      <c r="L10" s="26">
        <f t="shared" si="0"/>
        <v>42944</v>
      </c>
      <c r="M10" s="26">
        <f t="shared" si="0"/>
        <v>42945</v>
      </c>
      <c r="N10" s="16"/>
      <c r="O10" s="16"/>
    </row>
    <row r="11" spans="1:15" s="2" customFormat="1" ht="20.100000000000001" customHeight="1" x14ac:dyDescent="0.2">
      <c r="B11" s="21">
        <f>B12</f>
        <v>42941</v>
      </c>
      <c r="C11" s="55" t="s">
        <v>27</v>
      </c>
      <c r="D11" s="55" t="s">
        <v>27</v>
      </c>
      <c r="E11" s="55" t="s">
        <v>18</v>
      </c>
      <c r="F11" s="34"/>
      <c r="G11" s="26">
        <f t="shared" si="1"/>
        <v>42946</v>
      </c>
      <c r="H11" s="26">
        <f t="shared" si="0"/>
        <v>42947</v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42941</v>
      </c>
      <c r="C12" s="77" t="s">
        <v>37</v>
      </c>
      <c r="D12" s="77" t="s">
        <v>37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42942</v>
      </c>
      <c r="C16" s="55" t="s">
        <v>27</v>
      </c>
      <c r="D16" s="55" t="s">
        <v>27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42942</v>
      </c>
      <c r="C17" s="77" t="s">
        <v>37</v>
      </c>
      <c r="D17" s="77" t="s">
        <v>37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42943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42943</v>
      </c>
      <c r="C22" s="77" t="s">
        <v>25</v>
      </c>
      <c r="D22" s="77" t="s">
        <v>25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42944</v>
      </c>
      <c r="C26" s="55" t="s">
        <v>27</v>
      </c>
      <c r="D26" s="55" t="s">
        <v>27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42944</v>
      </c>
      <c r="C27" s="77" t="s">
        <v>25</v>
      </c>
      <c r="D27" s="77" t="s">
        <v>25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42945</v>
      </c>
      <c r="C31" s="55" t="s">
        <v>27</v>
      </c>
      <c r="D31" s="55" t="s">
        <v>27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42945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42946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42946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42947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42947</v>
      </c>
      <c r="C43" s="55" t="s">
        <v>17</v>
      </c>
      <c r="D43" s="55" t="s">
        <v>17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42947</v>
      </c>
      <c r="C44" s="77" t="s">
        <v>38</v>
      </c>
      <c r="D44" s="77" t="s">
        <v>39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42948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42948</v>
      </c>
      <c r="C49" s="77" t="s">
        <v>25</v>
      </c>
      <c r="D49" s="77" t="s">
        <v>25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42949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42949</v>
      </c>
      <c r="C54" s="77" t="s">
        <v>25</v>
      </c>
      <c r="D54" s="77" t="s">
        <v>25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42950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42950</v>
      </c>
      <c r="C59" s="77" t="s">
        <v>25</v>
      </c>
      <c r="D59" s="77" t="s">
        <v>25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42951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42951</v>
      </c>
      <c r="C64" s="77" t="s">
        <v>25</v>
      </c>
      <c r="D64" s="77" t="s">
        <v>25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42952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42952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42953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42953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42926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42926</v>
      </c>
      <c r="D3" s="14"/>
      <c r="E3" s="15">
        <f>1+INT((C3-DATE(YEAR(C3+4-WEEKDAY(C3+6)),1,5)+WEEKDAY(DATE(YEAR(C3+4-WEEKDAY(C3+6)),1,3)))/7)</f>
        <v>28</v>
      </c>
      <c r="F3" s="59">
        <f>2+INT((C3-DATE(YEAR(C3+4-WEEKDAY(C3+6)),1,5)+WEEKDAY(DATE(YEAR(C3+4-WEEKDAY(C3+6)),1,3)))/7)</f>
        <v>29</v>
      </c>
      <c r="G3" s="12"/>
      <c r="H3" s="17" t="s">
        <v>6</v>
      </c>
      <c r="I3" s="49">
        <v>6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42887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42926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9">
        <f>C3</f>
        <v>42926</v>
      </c>
      <c r="C7" s="77" t="s">
        <v>25</v>
      </c>
      <c r="D7" s="77" t="s">
        <v>25</v>
      </c>
      <c r="E7" s="74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42927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42927</v>
      </c>
      <c r="C12" s="77" t="s">
        <v>40</v>
      </c>
      <c r="D12" s="77" t="s">
        <v>40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42928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42928</v>
      </c>
      <c r="C17" s="77" t="s">
        <v>40</v>
      </c>
      <c r="D17" s="77" t="s">
        <v>40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42929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42929</v>
      </c>
      <c r="C22" s="77" t="s">
        <v>40</v>
      </c>
      <c r="D22" s="77" t="s">
        <v>40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42930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42930</v>
      </c>
      <c r="C27" s="77" t="s">
        <v>41</v>
      </c>
      <c r="D27" s="77" t="s">
        <v>41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42931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42931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42932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42932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42933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42933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42933</v>
      </c>
      <c r="C44" s="77" t="s">
        <v>25</v>
      </c>
      <c r="D44" s="77" t="s">
        <v>25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42934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42934</v>
      </c>
      <c r="C49" s="77" t="s">
        <v>25</v>
      </c>
      <c r="D49" s="77" t="s">
        <v>25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42935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42935</v>
      </c>
      <c r="C54" s="77" t="s">
        <v>25</v>
      </c>
      <c r="D54" s="77" t="s">
        <v>25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42936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42936</v>
      </c>
      <c r="C59" s="77" t="s">
        <v>25</v>
      </c>
      <c r="D59" s="77" t="s">
        <v>25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42937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42937</v>
      </c>
      <c r="C64" s="77" t="s">
        <v>25</v>
      </c>
      <c r="D64" s="77" t="s">
        <v>25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42938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42938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42939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42939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54" sqref="C54:C5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42912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42912</v>
      </c>
      <c r="D3" s="14"/>
      <c r="E3" s="15">
        <f>1+INT((C3-DATE(YEAR(C3+4-WEEKDAY(C3+6)),1,5)+WEEKDAY(DATE(YEAR(C3+4-WEEKDAY(C3+6)),1,3)))/7)</f>
        <v>26</v>
      </c>
      <c r="F3" s="59">
        <f>2+INT((C3-DATE(YEAR(C3+4-WEEKDAY(C3+6)),1,5)+WEEKDAY(DATE(YEAR(C3+4-WEEKDAY(C3+6)),1,3)))/7)</f>
        <v>27</v>
      </c>
      <c r="G3" s="12"/>
      <c r="H3" s="17" t="s">
        <v>6</v>
      </c>
      <c r="I3" s="49">
        <v>6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42887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42912</v>
      </c>
      <c r="C6" s="55" t="s">
        <v>27</v>
      </c>
      <c r="D6" s="55" t="s">
        <v>27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9">
        <f>C3</f>
        <v>42912</v>
      </c>
      <c r="C7" s="77" t="s">
        <v>42</v>
      </c>
      <c r="D7" s="77" t="s">
        <v>43</v>
      </c>
      <c r="E7" s="74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9"/>
      <c r="C8" s="72"/>
      <c r="D8" s="72"/>
      <c r="E8" s="75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0"/>
      <c r="C9" s="73"/>
      <c r="D9" s="73"/>
      <c r="E9" s="76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42913</v>
      </c>
      <c r="C11" s="55" t="s">
        <v>17</v>
      </c>
      <c r="D11" s="55" t="s">
        <v>17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42913</v>
      </c>
      <c r="C12" s="77" t="s">
        <v>44</v>
      </c>
      <c r="D12" s="77" t="s">
        <v>44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42914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42914</v>
      </c>
      <c r="C17" s="77" t="s">
        <v>45</v>
      </c>
      <c r="D17" s="77" t="s">
        <v>45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42915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42915</v>
      </c>
      <c r="C22" s="77" t="s">
        <v>45</v>
      </c>
      <c r="D22" s="77" t="s">
        <v>45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42916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42916</v>
      </c>
      <c r="C27" s="77" t="s">
        <v>45</v>
      </c>
      <c r="D27" s="77" t="s">
        <v>45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42917</v>
      </c>
      <c r="C31" s="55" t="s">
        <v>17</v>
      </c>
      <c r="D31" s="55" t="s">
        <v>17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42917</v>
      </c>
      <c r="C32" s="77" t="s">
        <v>45</v>
      </c>
      <c r="D32" s="77" t="s">
        <v>45</v>
      </c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42918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42918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42919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42919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42919</v>
      </c>
      <c r="C44" s="77" t="s">
        <v>25</v>
      </c>
      <c r="D44" s="77" t="s">
        <v>25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42920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42920</v>
      </c>
      <c r="C49" s="77" t="s">
        <v>25</v>
      </c>
      <c r="D49" s="77" t="s">
        <v>25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42921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42921</v>
      </c>
      <c r="C54" s="77" t="s">
        <v>25</v>
      </c>
      <c r="D54" s="77" t="s">
        <v>25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42922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42922</v>
      </c>
      <c r="C59" s="77" t="s">
        <v>25</v>
      </c>
      <c r="D59" s="77" t="s">
        <v>25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42923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42923</v>
      </c>
      <c r="C64" s="77" t="s">
        <v>25</v>
      </c>
      <c r="D64" s="77" t="s">
        <v>25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42924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42924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42925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42925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C27" sqref="C27:C2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63" t="s">
        <v>0</v>
      </c>
      <c r="C1" s="63"/>
      <c r="D1" s="63"/>
      <c r="E1" s="4"/>
      <c r="G1" s="6" t="s">
        <v>1</v>
      </c>
      <c r="H1" s="7"/>
      <c r="I1" s="12"/>
      <c r="J1" s="48"/>
      <c r="K1" s="48"/>
      <c r="L1" s="62"/>
      <c r="M1" s="62"/>
      <c r="N1" s="48"/>
      <c r="O1" s="48"/>
    </row>
    <row r="2" spans="1:15" ht="20.100000000000001" customHeight="1" x14ac:dyDescent="0.2">
      <c r="B2" s="63"/>
      <c r="C2" s="63"/>
      <c r="D2" s="8" t="s">
        <v>2</v>
      </c>
      <c r="E2" s="9">
        <f>C3</f>
        <v>42898</v>
      </c>
      <c r="F2" s="10" t="s">
        <v>3</v>
      </c>
      <c r="G2" s="11" t="s">
        <v>4</v>
      </c>
      <c r="H2" s="12"/>
      <c r="I2" s="12"/>
      <c r="J2" s="48"/>
      <c r="K2" s="48"/>
      <c r="L2" s="48"/>
      <c r="M2" s="48"/>
      <c r="N2" s="16"/>
      <c r="O2" s="16"/>
    </row>
    <row r="3" spans="1:15" s="1" customFormat="1" ht="20.100000000000001" customHeight="1" x14ac:dyDescent="0.2">
      <c r="B3" s="13" t="s">
        <v>5</v>
      </c>
      <c r="C3" s="14">
        <v>42898</v>
      </c>
      <c r="D3" s="14"/>
      <c r="E3" s="15">
        <f>1+INT((C3-DATE(YEAR(C3+4-WEEKDAY(C3+6)),1,5)+WEEKDAY(DATE(YEAR(C3+4-WEEKDAY(C3+6)),1,3)))/7)</f>
        <v>24</v>
      </c>
      <c r="F3" s="59">
        <f>2+INT((C3-DATE(YEAR(C3+4-WEEKDAY(C3+6)),1,5)+WEEKDAY(DATE(YEAR(C3+4-WEEKDAY(C3+6)),1,3)))/7)</f>
        <v>25</v>
      </c>
      <c r="G3" s="12"/>
      <c r="H3" s="17" t="s">
        <v>6</v>
      </c>
      <c r="I3" s="49">
        <v>6</v>
      </c>
      <c r="J3" s="50"/>
      <c r="K3" s="17" t="s">
        <v>7</v>
      </c>
      <c r="L3" s="64">
        <v>2017</v>
      </c>
      <c r="M3" s="65"/>
      <c r="N3" s="16"/>
      <c r="O3" s="16"/>
    </row>
    <row r="4" spans="1:15" ht="20.100000000000001" customHeight="1" x14ac:dyDescent="0.2">
      <c r="A4" s="1"/>
      <c r="B4" s="1"/>
      <c r="C4" s="1"/>
      <c r="D4" s="1"/>
      <c r="E4" s="1"/>
      <c r="F4" s="1"/>
      <c r="G4" s="66">
        <f>DATE(L3,I3,1)</f>
        <v>42887</v>
      </c>
      <c r="H4" s="67"/>
      <c r="I4" s="67"/>
      <c r="J4" s="67"/>
      <c r="K4" s="67"/>
      <c r="L4" s="67"/>
      <c r="M4" s="68"/>
      <c r="N4" s="16"/>
      <c r="O4" s="16"/>
    </row>
    <row r="5" spans="1:15" ht="20.100000000000001" customHeight="1" x14ac:dyDescent="0.2">
      <c r="C5" s="18" t="s">
        <v>8</v>
      </c>
      <c r="D5" s="18" t="s">
        <v>9</v>
      </c>
      <c r="E5" s="18"/>
      <c r="G5" s="19" t="s">
        <v>10</v>
      </c>
      <c r="H5" s="20" t="s">
        <v>11</v>
      </c>
      <c r="I5" s="20" t="s">
        <v>12</v>
      </c>
      <c r="J5" s="20" t="s">
        <v>13</v>
      </c>
      <c r="K5" s="20" t="s">
        <v>14</v>
      </c>
      <c r="L5" s="20" t="s">
        <v>15</v>
      </c>
      <c r="M5" s="51" t="s">
        <v>16</v>
      </c>
      <c r="N5" s="16"/>
      <c r="O5" s="16"/>
    </row>
    <row r="6" spans="1:15" ht="20.100000000000001" customHeight="1" x14ac:dyDescent="0.2">
      <c r="B6" s="21">
        <f>B7</f>
        <v>42898</v>
      </c>
      <c r="C6" s="55" t="s">
        <v>26</v>
      </c>
      <c r="D6" s="55" t="s">
        <v>26</v>
      </c>
      <c r="E6" s="55" t="s">
        <v>18</v>
      </c>
      <c r="F6" s="25"/>
      <c r="G6" s="26" t="str">
        <f>IF(WEEKDAY(G4,1)=1,G4,"")</f>
        <v/>
      </c>
      <c r="H6" s="26" t="str">
        <f>IF(G6="",IF(WEEKDAY(G4,1)=MOD(1,7)+1,G4,""),G6+1)</f>
        <v/>
      </c>
      <c r="I6" s="26" t="str">
        <f>IF(H6="",IF(WEEKDAY(G4,1)=MOD(1+1,7)+1,G4,""),H6+1)</f>
        <v/>
      </c>
      <c r="J6" s="26" t="str">
        <f>IF(I6="",IF(WEEKDAY(G4,1)=MOD(1+2,7)+1,G4,""),I6+1)</f>
        <v/>
      </c>
      <c r="K6" s="26">
        <f>IF(J6="",IF(WEEKDAY(G4,1)=MOD(1+3,7)+1,G4,""),J6+1)</f>
        <v>42887</v>
      </c>
      <c r="L6" s="26">
        <f>IF(K6="",IF(WEEKDAY(G4,1)=MOD(1+4,7)+1,G4,""),K6+1)</f>
        <v>42888</v>
      </c>
      <c r="M6" s="26">
        <f>IF(L6="",IF(WEEKDAY(G4,1)=MOD(1+5,7)+1,G4,""),L6+1)</f>
        <v>42889</v>
      </c>
      <c r="N6" s="16"/>
      <c r="O6" s="16"/>
    </row>
    <row r="7" spans="1:15" ht="20.100000000000001" customHeight="1" x14ac:dyDescent="0.2">
      <c r="A7" s="2"/>
      <c r="B7" s="69">
        <f>C3</f>
        <v>42898</v>
      </c>
      <c r="C7" s="81" t="s">
        <v>46</v>
      </c>
      <c r="D7" s="81" t="s">
        <v>46</v>
      </c>
      <c r="E7" s="74"/>
      <c r="F7" s="56"/>
      <c r="G7" s="26">
        <f>IF(M6="","",IF(MONTH(M6+1)&lt;&gt;MONTH(M6),"",M6+1))</f>
        <v>42890</v>
      </c>
      <c r="H7" s="26">
        <f t="shared" ref="H7:M11" si="0">IF(G7="","",IF(MONTH(G7+1)&lt;&gt;MONTH(G7),"",G7+1))</f>
        <v>42891</v>
      </c>
      <c r="I7" s="26">
        <f t="shared" si="0"/>
        <v>42892</v>
      </c>
      <c r="J7" s="26">
        <f t="shared" si="0"/>
        <v>42893</v>
      </c>
      <c r="K7" s="26">
        <f t="shared" si="0"/>
        <v>42894</v>
      </c>
      <c r="L7" s="26">
        <f t="shared" si="0"/>
        <v>42895</v>
      </c>
      <c r="M7" s="26">
        <f t="shared" si="0"/>
        <v>42896</v>
      </c>
      <c r="N7" s="16"/>
      <c r="O7" s="16"/>
    </row>
    <row r="8" spans="1:15" ht="20.100000000000001" customHeight="1" x14ac:dyDescent="0.2">
      <c r="A8" s="2"/>
      <c r="B8" s="69"/>
      <c r="C8" s="82"/>
      <c r="D8" s="82"/>
      <c r="E8" s="75"/>
      <c r="F8" s="56"/>
      <c r="G8" s="26">
        <f t="shared" ref="G8:G11" si="1">IF(M7="","",IF(MONTH(M7+1)&lt;&gt;MONTH(M7),"",M7+1))</f>
        <v>42897</v>
      </c>
      <c r="H8" s="26">
        <f t="shared" si="0"/>
        <v>42898</v>
      </c>
      <c r="I8" s="26">
        <f t="shared" si="0"/>
        <v>42899</v>
      </c>
      <c r="J8" s="26">
        <f t="shared" si="0"/>
        <v>42900</v>
      </c>
      <c r="K8" s="26">
        <f t="shared" si="0"/>
        <v>42901</v>
      </c>
      <c r="L8" s="26">
        <f t="shared" si="0"/>
        <v>42902</v>
      </c>
      <c r="M8" s="26">
        <f t="shared" si="0"/>
        <v>42903</v>
      </c>
      <c r="N8" s="16"/>
      <c r="O8" s="16"/>
    </row>
    <row r="9" spans="1:15" s="2" customFormat="1" ht="20.100000000000001" customHeight="1" x14ac:dyDescent="0.2">
      <c r="B9" s="70"/>
      <c r="C9" s="83"/>
      <c r="D9" s="83"/>
      <c r="E9" s="76"/>
      <c r="F9" s="56"/>
      <c r="G9" s="26">
        <f t="shared" si="1"/>
        <v>42904</v>
      </c>
      <c r="H9" s="26">
        <f t="shared" si="0"/>
        <v>42905</v>
      </c>
      <c r="I9" s="26">
        <f t="shared" si="0"/>
        <v>42906</v>
      </c>
      <c r="J9" s="26">
        <f t="shared" si="0"/>
        <v>42907</v>
      </c>
      <c r="K9" s="26">
        <f t="shared" si="0"/>
        <v>42908</v>
      </c>
      <c r="L9" s="26">
        <f t="shared" si="0"/>
        <v>42909</v>
      </c>
      <c r="M9" s="26">
        <f t="shared" si="0"/>
        <v>42910</v>
      </c>
      <c r="N9" s="16"/>
      <c r="O9" s="16"/>
    </row>
    <row r="10" spans="1:15" s="2" customFormat="1" ht="20.100000000000001" customHeight="1" x14ac:dyDescent="0.2">
      <c r="B10" s="32"/>
      <c r="C10" s="57"/>
      <c r="D10" s="57"/>
      <c r="E10" s="57"/>
      <c r="G10" s="26">
        <f t="shared" si="1"/>
        <v>42911</v>
      </c>
      <c r="H10" s="26">
        <f t="shared" si="0"/>
        <v>42912</v>
      </c>
      <c r="I10" s="26">
        <f t="shared" si="0"/>
        <v>42913</v>
      </c>
      <c r="J10" s="26">
        <f t="shared" si="0"/>
        <v>42914</v>
      </c>
      <c r="K10" s="26">
        <f t="shared" si="0"/>
        <v>42915</v>
      </c>
      <c r="L10" s="26">
        <f t="shared" si="0"/>
        <v>42916</v>
      </c>
      <c r="M10" s="26" t="str">
        <f t="shared" si="0"/>
        <v/>
      </c>
      <c r="N10" s="16"/>
      <c r="O10" s="16"/>
    </row>
    <row r="11" spans="1:15" s="2" customFormat="1" ht="20.100000000000001" customHeight="1" x14ac:dyDescent="0.2">
      <c r="B11" s="21">
        <f>B12</f>
        <v>42899</v>
      </c>
      <c r="C11" s="55" t="s">
        <v>26</v>
      </c>
      <c r="D11" s="55" t="s">
        <v>26</v>
      </c>
      <c r="E11" s="55" t="s">
        <v>18</v>
      </c>
      <c r="F11" s="34"/>
      <c r="G11" s="26" t="str">
        <f t="shared" si="1"/>
        <v/>
      </c>
      <c r="H11" s="26" t="str">
        <f t="shared" si="0"/>
        <v/>
      </c>
      <c r="I11" s="26" t="str">
        <f t="shared" si="0"/>
        <v/>
      </c>
      <c r="J11" s="26" t="str">
        <f t="shared" si="0"/>
        <v/>
      </c>
      <c r="K11" s="26" t="str">
        <f t="shared" si="0"/>
        <v/>
      </c>
      <c r="L11" s="26" t="str">
        <f t="shared" si="0"/>
        <v/>
      </c>
      <c r="M11" s="26" t="str">
        <f t="shared" si="0"/>
        <v/>
      </c>
      <c r="N11" s="16"/>
      <c r="O11" s="16"/>
    </row>
    <row r="12" spans="1:15" s="2" customFormat="1" ht="20.100000000000001" customHeight="1" x14ac:dyDescent="0.2">
      <c r="B12" s="69">
        <f>B7+1</f>
        <v>42899</v>
      </c>
      <c r="C12" s="77" t="s">
        <v>47</v>
      </c>
      <c r="D12" s="77" t="s">
        <v>47</v>
      </c>
      <c r="E12" s="74"/>
      <c r="F12" s="34"/>
      <c r="G12" s="7"/>
      <c r="H12" s="7"/>
      <c r="I12" s="7"/>
      <c r="J12" s="7"/>
      <c r="K12" s="7"/>
      <c r="L12" s="7"/>
      <c r="M12" s="7"/>
      <c r="N12" s="16"/>
      <c r="O12" s="16"/>
    </row>
    <row r="13" spans="1:15" s="2" customFormat="1" ht="20.100000000000001" customHeight="1" x14ac:dyDescent="0.2">
      <c r="B13" s="69"/>
      <c r="C13" s="72"/>
      <c r="D13" s="72"/>
      <c r="E13" s="75"/>
      <c r="F13" s="34"/>
      <c r="G13" s="37" t="s">
        <v>21</v>
      </c>
      <c r="H13" s="7"/>
      <c r="I13" s="7"/>
      <c r="J13" s="7"/>
      <c r="K13" s="7"/>
      <c r="L13" s="7"/>
      <c r="M13" s="7"/>
      <c r="N13" s="16"/>
      <c r="O13" s="16"/>
    </row>
    <row r="14" spans="1:15" s="2" customFormat="1" ht="20.100000000000001" customHeight="1" x14ac:dyDescent="0.2">
      <c r="B14" s="70"/>
      <c r="C14" s="73"/>
      <c r="D14" s="73"/>
      <c r="E14" s="76"/>
      <c r="F14" s="34"/>
      <c r="G14" s="37" t="s">
        <v>22</v>
      </c>
      <c r="H14" s="7"/>
      <c r="I14" s="7"/>
      <c r="J14" s="7"/>
      <c r="K14" s="7"/>
      <c r="L14" s="7"/>
      <c r="M14" s="7"/>
      <c r="N14" s="16"/>
      <c r="O14" s="16"/>
    </row>
    <row r="15" spans="1:15" s="2" customFormat="1" ht="20.100000000000001" customHeight="1" x14ac:dyDescent="0.2">
      <c r="B15" s="32"/>
      <c r="C15" s="57"/>
      <c r="D15" s="57"/>
      <c r="E15" s="57"/>
      <c r="G15" s="37" t="s">
        <v>23</v>
      </c>
      <c r="H15" s="7"/>
      <c r="I15" s="7"/>
      <c r="J15" s="7"/>
      <c r="K15" s="7"/>
      <c r="L15" s="7"/>
      <c r="M15" s="7"/>
      <c r="N15" s="16"/>
      <c r="O15" s="16"/>
    </row>
    <row r="16" spans="1:15" ht="20.100000000000001" customHeight="1" x14ac:dyDescent="0.2">
      <c r="A16" s="2"/>
      <c r="B16" s="21">
        <f>B17</f>
        <v>42900</v>
      </c>
      <c r="C16" s="55" t="s">
        <v>17</v>
      </c>
      <c r="D16" s="55" t="s">
        <v>17</v>
      </c>
      <c r="E16" s="55" t="s">
        <v>18</v>
      </c>
      <c r="F16" s="34"/>
      <c r="G16" s="40"/>
      <c r="H16" s="2"/>
      <c r="I16" s="2"/>
    </row>
    <row r="17" spans="1:7" ht="20.100000000000001" customHeight="1" x14ac:dyDescent="0.2">
      <c r="A17" s="2"/>
      <c r="B17" s="69">
        <f>B12+1</f>
        <v>42900</v>
      </c>
      <c r="C17" s="77" t="s">
        <v>48</v>
      </c>
      <c r="D17" s="77" t="s">
        <v>48</v>
      </c>
      <c r="E17" s="74"/>
      <c r="F17" s="34"/>
      <c r="G17" s="40"/>
    </row>
    <row r="18" spans="1:7" ht="20.100000000000001" customHeight="1" x14ac:dyDescent="0.2">
      <c r="A18" s="2"/>
      <c r="B18" s="69"/>
      <c r="C18" s="72"/>
      <c r="D18" s="72"/>
      <c r="E18" s="75"/>
      <c r="F18" s="34"/>
      <c r="G18" s="40"/>
    </row>
    <row r="19" spans="1:7" ht="20.100000000000001" customHeight="1" x14ac:dyDescent="0.2">
      <c r="A19" s="2"/>
      <c r="B19" s="70"/>
      <c r="C19" s="73"/>
      <c r="D19" s="73"/>
      <c r="E19" s="76"/>
      <c r="F19" s="34"/>
    </row>
    <row r="20" spans="1:7" ht="20.100000000000001" customHeight="1" x14ac:dyDescent="0.2">
      <c r="B20" s="32"/>
      <c r="C20" s="58"/>
      <c r="D20" s="58"/>
      <c r="E20" s="58"/>
    </row>
    <row r="21" spans="1:7" ht="20.100000000000001" customHeight="1" x14ac:dyDescent="0.2">
      <c r="B21" s="21">
        <f>B22</f>
        <v>42901</v>
      </c>
      <c r="C21" s="55" t="s">
        <v>17</v>
      </c>
      <c r="D21" s="55" t="s">
        <v>17</v>
      </c>
      <c r="E21" s="55" t="s">
        <v>18</v>
      </c>
      <c r="F21" s="34"/>
    </row>
    <row r="22" spans="1:7" ht="20.100000000000001" customHeight="1" x14ac:dyDescent="0.2">
      <c r="A22" s="2"/>
      <c r="B22" s="69">
        <f>B17+1</f>
        <v>42901</v>
      </c>
      <c r="C22" s="77" t="s">
        <v>49</v>
      </c>
      <c r="D22" s="77" t="s">
        <v>49</v>
      </c>
      <c r="E22" s="74"/>
      <c r="F22" s="34"/>
    </row>
    <row r="23" spans="1:7" ht="20.100000000000001" customHeight="1" x14ac:dyDescent="0.2">
      <c r="A23" s="2"/>
      <c r="B23" s="69"/>
      <c r="C23" s="72"/>
      <c r="D23" s="72"/>
      <c r="E23" s="75"/>
      <c r="F23" s="34"/>
    </row>
    <row r="24" spans="1:7" ht="20.100000000000001" customHeight="1" x14ac:dyDescent="0.2">
      <c r="A24" s="2"/>
      <c r="B24" s="70"/>
      <c r="C24" s="73"/>
      <c r="D24" s="73"/>
      <c r="E24" s="76"/>
      <c r="F24" s="34"/>
    </row>
    <row r="25" spans="1:7" ht="20.100000000000001" customHeight="1" x14ac:dyDescent="0.2">
      <c r="B25" s="32"/>
      <c r="C25" s="58"/>
      <c r="D25" s="58"/>
      <c r="E25" s="58"/>
    </row>
    <row r="26" spans="1:7" ht="20.100000000000001" customHeight="1" x14ac:dyDescent="0.2">
      <c r="B26" s="21">
        <f>B27</f>
        <v>42902</v>
      </c>
      <c r="C26" s="55" t="s">
        <v>17</v>
      </c>
      <c r="D26" s="55" t="s">
        <v>17</v>
      </c>
      <c r="E26" s="55" t="s">
        <v>18</v>
      </c>
      <c r="F26" s="34"/>
    </row>
    <row r="27" spans="1:7" ht="20.100000000000001" customHeight="1" x14ac:dyDescent="0.2">
      <c r="A27" s="2"/>
      <c r="B27" s="69">
        <f>B22+1</f>
        <v>42902</v>
      </c>
      <c r="C27" s="77" t="s">
        <v>49</v>
      </c>
      <c r="D27" s="77" t="s">
        <v>49</v>
      </c>
      <c r="E27" s="74"/>
      <c r="F27" s="34"/>
    </row>
    <row r="28" spans="1:7" ht="20.100000000000001" customHeight="1" x14ac:dyDescent="0.2">
      <c r="A28" s="2"/>
      <c r="B28" s="69"/>
      <c r="C28" s="72"/>
      <c r="D28" s="72"/>
      <c r="E28" s="75"/>
      <c r="F28" s="34"/>
    </row>
    <row r="29" spans="1:7" ht="20.100000000000001" customHeight="1" x14ac:dyDescent="0.2">
      <c r="A29" s="2"/>
      <c r="B29" s="70"/>
      <c r="C29" s="73"/>
      <c r="D29" s="73"/>
      <c r="E29" s="76"/>
      <c r="F29" s="34"/>
    </row>
    <row r="30" spans="1:7" ht="20.100000000000001" customHeight="1" x14ac:dyDescent="0.2">
      <c r="B30" s="32"/>
      <c r="C30" s="58"/>
      <c r="D30" s="58"/>
      <c r="E30" s="58"/>
    </row>
    <row r="31" spans="1:7" ht="20.100000000000001" customHeight="1" x14ac:dyDescent="0.2">
      <c r="B31" s="21">
        <f>B32</f>
        <v>42903</v>
      </c>
      <c r="C31" s="55" t="s">
        <v>26</v>
      </c>
      <c r="D31" s="55" t="s">
        <v>26</v>
      </c>
      <c r="E31" s="55" t="s">
        <v>18</v>
      </c>
      <c r="F31" s="34"/>
    </row>
    <row r="32" spans="1:7" ht="20.100000000000001" customHeight="1" x14ac:dyDescent="0.2">
      <c r="A32" s="2"/>
      <c r="B32" s="69">
        <f>B27+1</f>
        <v>42903</v>
      </c>
      <c r="C32" s="77"/>
      <c r="D32" s="77"/>
      <c r="E32" s="77"/>
      <c r="F32" s="34"/>
    </row>
    <row r="33" spans="1:6" ht="20.100000000000001" customHeight="1" x14ac:dyDescent="0.2">
      <c r="A33" s="2"/>
      <c r="B33" s="69"/>
      <c r="C33" s="72"/>
      <c r="D33" s="72"/>
      <c r="E33" s="72"/>
      <c r="F33" s="34"/>
    </row>
    <row r="34" spans="1:6" ht="20.100000000000001" customHeight="1" x14ac:dyDescent="0.2">
      <c r="A34" s="2"/>
      <c r="B34" s="70"/>
      <c r="C34" s="73"/>
      <c r="D34" s="73"/>
      <c r="E34" s="73"/>
      <c r="F34" s="34"/>
    </row>
    <row r="35" spans="1:6" ht="20.100000000000001" customHeight="1" x14ac:dyDescent="0.2">
      <c r="B35" s="32"/>
      <c r="C35" s="58"/>
      <c r="D35" s="58"/>
      <c r="E35" s="58"/>
    </row>
    <row r="36" spans="1:6" ht="20.100000000000001" customHeight="1" x14ac:dyDescent="0.2">
      <c r="B36" s="21">
        <f>B37</f>
        <v>42904</v>
      </c>
      <c r="C36" s="55" t="s">
        <v>26</v>
      </c>
      <c r="D36" s="55" t="s">
        <v>26</v>
      </c>
      <c r="E36" s="55" t="s">
        <v>18</v>
      </c>
      <c r="F36" s="34"/>
    </row>
    <row r="37" spans="1:6" ht="20.100000000000001" customHeight="1" x14ac:dyDescent="0.2">
      <c r="A37" s="2"/>
      <c r="B37" s="69">
        <f>B32+1</f>
        <v>42904</v>
      </c>
      <c r="C37" s="77"/>
      <c r="D37" s="77"/>
      <c r="E37" s="77"/>
      <c r="F37" s="34"/>
    </row>
    <row r="38" spans="1:6" ht="20.100000000000001" customHeight="1" x14ac:dyDescent="0.2">
      <c r="A38" s="2"/>
      <c r="B38" s="69"/>
      <c r="C38" s="72"/>
      <c r="D38" s="72"/>
      <c r="E38" s="72"/>
      <c r="F38" s="34"/>
    </row>
    <row r="39" spans="1:6" ht="20.100000000000001" customHeight="1" x14ac:dyDescent="0.2">
      <c r="A39" s="2"/>
      <c r="B39" s="70"/>
      <c r="C39" s="73"/>
      <c r="D39" s="73"/>
      <c r="E39" s="73"/>
      <c r="F39" s="34"/>
    </row>
    <row r="40" spans="1:6" ht="20.100000000000001" customHeight="1" x14ac:dyDescent="0.2">
      <c r="B40" s="32"/>
    </row>
    <row r="41" spans="1:6" ht="20.100000000000001" customHeight="1" x14ac:dyDescent="0.2">
      <c r="A41" s="45"/>
      <c r="B41" s="13" t="s">
        <v>5</v>
      </c>
      <c r="C41" s="14">
        <f>C3+7</f>
        <v>42905</v>
      </c>
      <c r="D41" s="14"/>
      <c r="E41" s="14"/>
    </row>
    <row r="42" spans="1:6" ht="20.100000000000001" customHeight="1" x14ac:dyDescent="0.2"/>
    <row r="43" spans="1:6" ht="20.100000000000001" customHeight="1" x14ac:dyDescent="0.2">
      <c r="B43" s="21">
        <f>B44</f>
        <v>42905</v>
      </c>
      <c r="C43" s="55" t="s">
        <v>27</v>
      </c>
      <c r="D43" s="55" t="s">
        <v>27</v>
      </c>
      <c r="E43" s="55" t="s">
        <v>18</v>
      </c>
      <c r="F43" s="34"/>
    </row>
    <row r="44" spans="1:6" ht="20.100000000000001" customHeight="1" x14ac:dyDescent="0.2">
      <c r="A44" s="2"/>
      <c r="B44" s="69">
        <f>B37+1</f>
        <v>42905</v>
      </c>
      <c r="C44" s="77" t="s">
        <v>50</v>
      </c>
      <c r="D44" s="77" t="s">
        <v>50</v>
      </c>
      <c r="E44" s="74"/>
      <c r="F44" s="34"/>
    </row>
    <row r="45" spans="1:6" ht="20.100000000000001" customHeight="1" x14ac:dyDescent="0.2">
      <c r="A45" s="2"/>
      <c r="B45" s="69"/>
      <c r="C45" s="72"/>
      <c r="D45" s="72"/>
      <c r="E45" s="75"/>
      <c r="F45" s="34"/>
    </row>
    <row r="46" spans="1:6" ht="20.100000000000001" customHeight="1" x14ac:dyDescent="0.2">
      <c r="A46" s="2"/>
      <c r="B46" s="70"/>
      <c r="C46" s="73"/>
      <c r="D46" s="73"/>
      <c r="E46" s="76"/>
      <c r="F46" s="34"/>
    </row>
    <row r="47" spans="1:6" ht="20.100000000000001" customHeight="1" x14ac:dyDescent="0.2">
      <c r="A47" s="2"/>
      <c r="B47" s="32"/>
      <c r="C47" s="57"/>
      <c r="D47" s="57"/>
      <c r="E47" s="57"/>
    </row>
    <row r="48" spans="1:6" ht="20.100000000000001" customHeight="1" x14ac:dyDescent="0.2">
      <c r="A48" s="2"/>
      <c r="B48" s="21">
        <f>B49</f>
        <v>42906</v>
      </c>
      <c r="C48" s="55" t="s">
        <v>27</v>
      </c>
      <c r="D48" s="55" t="s">
        <v>27</v>
      </c>
      <c r="E48" s="55" t="s">
        <v>18</v>
      </c>
      <c r="F48" s="34"/>
    </row>
    <row r="49" spans="1:6" ht="20.100000000000001" customHeight="1" x14ac:dyDescent="0.2">
      <c r="A49" s="2"/>
      <c r="B49" s="69">
        <f>B44+1</f>
        <v>42906</v>
      </c>
      <c r="C49" s="77" t="s">
        <v>50</v>
      </c>
      <c r="D49" s="77" t="s">
        <v>50</v>
      </c>
      <c r="E49" s="74"/>
      <c r="F49" s="34"/>
    </row>
    <row r="50" spans="1:6" ht="20.100000000000001" customHeight="1" x14ac:dyDescent="0.2">
      <c r="A50" s="2"/>
      <c r="B50" s="69"/>
      <c r="C50" s="72"/>
      <c r="D50" s="72"/>
      <c r="E50" s="75"/>
      <c r="F50" s="34"/>
    </row>
    <row r="51" spans="1:6" ht="20.100000000000001" customHeight="1" x14ac:dyDescent="0.2">
      <c r="A51" s="2"/>
      <c r="B51" s="70"/>
      <c r="C51" s="73"/>
      <c r="D51" s="73"/>
      <c r="E51" s="76"/>
      <c r="F51" s="34"/>
    </row>
    <row r="52" spans="1:6" ht="20.100000000000001" customHeight="1" x14ac:dyDescent="0.2">
      <c r="A52" s="2"/>
      <c r="B52" s="32"/>
      <c r="C52" s="57"/>
      <c r="D52" s="57"/>
      <c r="E52" s="57"/>
    </row>
    <row r="53" spans="1:6" ht="20.100000000000001" customHeight="1" x14ac:dyDescent="0.2">
      <c r="A53" s="2"/>
      <c r="B53" s="21">
        <f>B54</f>
        <v>42907</v>
      </c>
      <c r="C53" s="55" t="s">
        <v>17</v>
      </c>
      <c r="D53" s="55" t="s">
        <v>17</v>
      </c>
      <c r="E53" s="55" t="s">
        <v>18</v>
      </c>
      <c r="F53" s="34"/>
    </row>
    <row r="54" spans="1:6" ht="20.100000000000001" customHeight="1" x14ac:dyDescent="0.2">
      <c r="A54" s="2"/>
      <c r="B54" s="69">
        <f>B49+1</f>
        <v>42907</v>
      </c>
      <c r="C54" s="77" t="s">
        <v>51</v>
      </c>
      <c r="D54" s="77" t="s">
        <v>51</v>
      </c>
      <c r="E54" s="74"/>
      <c r="F54" s="34"/>
    </row>
    <row r="55" spans="1:6" ht="20.100000000000001" customHeight="1" x14ac:dyDescent="0.2">
      <c r="A55" s="2"/>
      <c r="B55" s="69"/>
      <c r="C55" s="72"/>
      <c r="D55" s="72"/>
      <c r="E55" s="75"/>
      <c r="F55" s="34"/>
    </row>
    <row r="56" spans="1:6" ht="20.100000000000001" customHeight="1" x14ac:dyDescent="0.2">
      <c r="A56" s="2"/>
      <c r="B56" s="70"/>
      <c r="C56" s="73"/>
      <c r="D56" s="73"/>
      <c r="E56" s="76"/>
      <c r="F56" s="34"/>
    </row>
    <row r="57" spans="1:6" ht="20.100000000000001" customHeight="1" x14ac:dyDescent="0.2">
      <c r="B57" s="32"/>
      <c r="C57" s="58"/>
      <c r="D57" s="58"/>
      <c r="E57" s="58"/>
    </row>
    <row r="58" spans="1:6" ht="20.100000000000001" customHeight="1" x14ac:dyDescent="0.2">
      <c r="B58" s="21">
        <f>B59</f>
        <v>42908</v>
      </c>
      <c r="C58" s="55" t="s">
        <v>17</v>
      </c>
      <c r="D58" s="55" t="s">
        <v>17</v>
      </c>
      <c r="E58" s="55" t="s">
        <v>18</v>
      </c>
      <c r="F58" s="34"/>
    </row>
    <row r="59" spans="1:6" ht="20.100000000000001" customHeight="1" x14ac:dyDescent="0.2">
      <c r="A59" s="2"/>
      <c r="B59" s="69">
        <f>B54+1</f>
        <v>42908</v>
      </c>
      <c r="C59" s="77" t="s">
        <v>51</v>
      </c>
      <c r="D59" s="77" t="s">
        <v>51</v>
      </c>
      <c r="E59" s="74"/>
      <c r="F59" s="34"/>
    </row>
    <row r="60" spans="1:6" ht="20.100000000000001" customHeight="1" x14ac:dyDescent="0.2">
      <c r="A60" s="2"/>
      <c r="B60" s="69"/>
      <c r="C60" s="72"/>
      <c r="D60" s="72"/>
      <c r="E60" s="75"/>
      <c r="F60" s="34"/>
    </row>
    <row r="61" spans="1:6" ht="20.100000000000001" customHeight="1" x14ac:dyDescent="0.2">
      <c r="A61" s="2"/>
      <c r="B61" s="70"/>
      <c r="C61" s="73"/>
      <c r="D61" s="73"/>
      <c r="E61" s="76"/>
      <c r="F61" s="34"/>
    </row>
    <row r="62" spans="1:6" ht="20.100000000000001" customHeight="1" x14ac:dyDescent="0.2">
      <c r="B62" s="32"/>
      <c r="C62" s="58"/>
      <c r="D62" s="58"/>
      <c r="E62" s="58"/>
    </row>
    <row r="63" spans="1:6" ht="20.100000000000001" customHeight="1" x14ac:dyDescent="0.2">
      <c r="B63" s="21">
        <f>B64</f>
        <v>42909</v>
      </c>
      <c r="C63" s="55" t="s">
        <v>17</v>
      </c>
      <c r="D63" s="55" t="s">
        <v>17</v>
      </c>
      <c r="E63" s="55" t="s">
        <v>18</v>
      </c>
      <c r="F63" s="34"/>
    </row>
    <row r="64" spans="1:6" ht="20.100000000000001" customHeight="1" x14ac:dyDescent="0.2">
      <c r="A64" s="2"/>
      <c r="B64" s="69">
        <f>B59+1</f>
        <v>42909</v>
      </c>
      <c r="C64" s="77" t="s">
        <v>51</v>
      </c>
      <c r="D64" s="77" t="s">
        <v>51</v>
      </c>
      <c r="E64" s="74"/>
      <c r="F64" s="34"/>
    </row>
    <row r="65" spans="1:6" ht="20.100000000000001" customHeight="1" x14ac:dyDescent="0.2">
      <c r="A65" s="2"/>
      <c r="B65" s="69"/>
      <c r="C65" s="72"/>
      <c r="D65" s="72"/>
      <c r="E65" s="75"/>
      <c r="F65" s="34"/>
    </row>
    <row r="66" spans="1:6" ht="20.100000000000001" customHeight="1" x14ac:dyDescent="0.2">
      <c r="A66" s="2"/>
      <c r="B66" s="70"/>
      <c r="C66" s="73"/>
      <c r="D66" s="73"/>
      <c r="E66" s="76"/>
      <c r="F66" s="34"/>
    </row>
    <row r="67" spans="1:6" ht="20.100000000000001" customHeight="1" x14ac:dyDescent="0.2">
      <c r="B67" s="32"/>
      <c r="C67" s="58"/>
      <c r="D67" s="58"/>
      <c r="E67" s="58"/>
    </row>
    <row r="68" spans="1:6" ht="20.100000000000001" customHeight="1" x14ac:dyDescent="0.2">
      <c r="B68" s="21">
        <f>B69</f>
        <v>42910</v>
      </c>
      <c r="C68" s="55" t="s">
        <v>26</v>
      </c>
      <c r="D68" s="55" t="s">
        <v>26</v>
      </c>
      <c r="E68" s="55" t="s">
        <v>18</v>
      </c>
      <c r="F68" s="34"/>
    </row>
    <row r="69" spans="1:6" ht="20.100000000000001" customHeight="1" x14ac:dyDescent="0.2">
      <c r="A69" s="2"/>
      <c r="B69" s="69">
        <f>B64+1</f>
        <v>42910</v>
      </c>
      <c r="C69" s="77"/>
      <c r="D69" s="78"/>
      <c r="E69" s="74"/>
      <c r="F69" s="34"/>
    </row>
    <row r="70" spans="1:6" ht="20.100000000000001" customHeight="1" x14ac:dyDescent="0.2">
      <c r="A70" s="2"/>
      <c r="B70" s="69"/>
      <c r="C70" s="72"/>
      <c r="D70" s="79"/>
      <c r="E70" s="75"/>
      <c r="F70" s="34"/>
    </row>
    <row r="71" spans="1:6" ht="20.100000000000001" customHeight="1" x14ac:dyDescent="0.2">
      <c r="A71" s="2"/>
      <c r="B71" s="70"/>
      <c r="C71" s="73"/>
      <c r="D71" s="80"/>
      <c r="E71" s="76"/>
      <c r="F71" s="34"/>
    </row>
    <row r="72" spans="1:6" ht="20.100000000000001" customHeight="1" x14ac:dyDescent="0.2">
      <c r="B72" s="32"/>
      <c r="C72" s="58"/>
      <c r="D72" s="58"/>
      <c r="E72" s="58"/>
    </row>
    <row r="73" spans="1:6" ht="20.100000000000001" customHeight="1" x14ac:dyDescent="0.2">
      <c r="B73" s="21">
        <f>B74</f>
        <v>42911</v>
      </c>
      <c r="C73" s="55" t="s">
        <v>26</v>
      </c>
      <c r="D73" s="55" t="s">
        <v>26</v>
      </c>
      <c r="E73" s="55" t="s">
        <v>18</v>
      </c>
      <c r="F73" s="34"/>
    </row>
    <row r="74" spans="1:6" ht="20.100000000000001" customHeight="1" x14ac:dyDescent="0.2">
      <c r="A74" s="2"/>
      <c r="B74" s="69">
        <f>B69+1</f>
        <v>42911</v>
      </c>
      <c r="C74" s="77"/>
      <c r="D74" s="78"/>
      <c r="E74" s="74"/>
      <c r="F74" s="34"/>
    </row>
    <row r="75" spans="1:6" ht="20.100000000000001" customHeight="1" x14ac:dyDescent="0.2">
      <c r="A75" s="2"/>
      <c r="B75" s="69"/>
      <c r="C75" s="72"/>
      <c r="D75" s="79"/>
      <c r="E75" s="75"/>
      <c r="F75" s="34"/>
    </row>
    <row r="76" spans="1:6" ht="20.100000000000001" customHeight="1" x14ac:dyDescent="0.2">
      <c r="A76" s="2"/>
      <c r="B76" s="70"/>
      <c r="C76" s="73"/>
      <c r="D76" s="80"/>
      <c r="E76" s="76"/>
      <c r="F76" s="34"/>
    </row>
  </sheetData>
  <mergeCells count="61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  <mergeCell ref="C7:C9"/>
    <mergeCell ref="C12:C14"/>
    <mergeCell ref="C17:C19"/>
    <mergeCell ref="C22:C24"/>
    <mergeCell ref="C27:C29"/>
    <mergeCell ref="C32:C34"/>
    <mergeCell ref="C37:C39"/>
    <mergeCell ref="C44:C46"/>
    <mergeCell ref="C49:C51"/>
    <mergeCell ref="C54:C56"/>
    <mergeCell ref="C59:C61"/>
    <mergeCell ref="C64:C66"/>
    <mergeCell ref="C69:C71"/>
    <mergeCell ref="C74:C76"/>
    <mergeCell ref="D7:D9"/>
    <mergeCell ref="D12:D14"/>
    <mergeCell ref="D17:D19"/>
    <mergeCell ref="D22:D24"/>
    <mergeCell ref="D27:D29"/>
    <mergeCell ref="D32:D34"/>
    <mergeCell ref="D37:D39"/>
    <mergeCell ref="D44:D46"/>
    <mergeCell ref="D49:D51"/>
    <mergeCell ref="D54:D56"/>
    <mergeCell ref="D59:D61"/>
    <mergeCell ref="D64:D66"/>
    <mergeCell ref="D69:D71"/>
    <mergeCell ref="D74:D76"/>
    <mergeCell ref="E7:E9"/>
    <mergeCell ref="E12:E14"/>
    <mergeCell ref="E17:E19"/>
    <mergeCell ref="E22:E24"/>
    <mergeCell ref="E27:E29"/>
    <mergeCell ref="E59:E61"/>
    <mergeCell ref="E64:E66"/>
    <mergeCell ref="E69:E71"/>
    <mergeCell ref="E74:E76"/>
    <mergeCell ref="E32:E34"/>
    <mergeCell ref="E37:E39"/>
    <mergeCell ref="E44:E46"/>
    <mergeCell ref="E49:E51"/>
    <mergeCell ref="E54:E56"/>
  </mergeCells>
  <phoneticPr fontId="20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C11:D11 C16:D16 C21:D21 C26:D26 C31:D31 C36:D36 C43:D43 C48:D48 C53:D53 C58:D58 C63:D63 C68:D68 C73:D73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15</vt:i4>
      </vt:variant>
    </vt:vector>
  </HeadingPairs>
  <TitlesOfParts>
    <vt:vector size="31" baseType="lpstr">
      <vt:lpstr>newest</vt:lpstr>
      <vt:lpstr>week37 - 38</vt:lpstr>
      <vt:lpstr>week35 - 36</vt:lpstr>
      <vt:lpstr>week34 - 35</vt:lpstr>
      <vt:lpstr>week32 - 33</vt:lpstr>
      <vt:lpstr>Week30 - 31</vt:lpstr>
      <vt:lpstr>Week28 - 29</vt:lpstr>
      <vt:lpstr>Week26 - 27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  <vt:lpstr>'Week26 - 27'!Print_Area</vt:lpstr>
      <vt:lpstr>'Week28 - 29'!Print_Area</vt:lpstr>
      <vt:lpstr>'Week30 - 31'!Print_Area</vt:lpstr>
      <vt:lpstr>'week32 - 33'!Print_Area</vt:lpstr>
      <vt:lpstr>'week34 - 35'!Print_Area</vt:lpstr>
      <vt:lpstr>'week35 - 36'!Print_Area</vt:lpstr>
      <vt:lpstr>'week37 - 38'!Print_Area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2017-09-24T01:47:03Z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2052-10.1.0.6748</vt:lpwstr>
  </property>
</Properties>
</file>