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0730" windowHeight="11025" tabRatio="781"/>
  </bookViews>
  <sheets>
    <sheet name="Week 42-43" sheetId="24" r:id="rId1"/>
    <sheet name="Week 41-42" sheetId="23" r:id="rId2"/>
    <sheet name="Week 40-41" sheetId="22" r:id="rId3"/>
    <sheet name="Week 38-40" sheetId="21" r:id="rId4"/>
    <sheet name="Week 37-38" sheetId="20" r:id="rId5"/>
    <sheet name="Week 36-37" sheetId="19" r:id="rId6"/>
    <sheet name="Week 35-36" sheetId="18" r:id="rId7"/>
    <sheet name="Week 34-35" sheetId="17" r:id="rId8"/>
    <sheet name="Week 33-34" sheetId="16" r:id="rId9"/>
    <sheet name="Week 32-33" sheetId="15" r:id="rId10"/>
    <sheet name="Week 31-32" sheetId="14" r:id="rId11"/>
    <sheet name="Week 30-31" sheetId="13" r:id="rId12"/>
    <sheet name="Week 29-30" sheetId="12" r:id="rId13"/>
    <sheet name="Week 28-29" sheetId="11" r:id="rId14"/>
    <sheet name="Week 27-28" sheetId="10" r:id="rId15"/>
    <sheet name="Week 26-27" sheetId="9" r:id="rId16"/>
    <sheet name="Week 25-26" sheetId="8" r:id="rId17"/>
    <sheet name="Week 24-25" sheetId="7" r:id="rId18"/>
    <sheet name="Week 23-24" sheetId="6" r:id="rId19"/>
    <sheet name="20160328-20160403" sheetId="5" state="hidden" r:id="rId20"/>
  </sheets>
  <calcPr calcId="162913"/>
</workbook>
</file>

<file path=xl/calcChain.xml><?xml version="1.0" encoding="utf-8"?>
<calcChain xmlns="http://schemas.openxmlformats.org/spreadsheetml/2006/main">
  <c r="B2" i="24" l="1"/>
  <c r="D2" i="24" s="1"/>
  <c r="G1" i="24" l="1"/>
  <c r="F2" i="24"/>
  <c r="D7" i="24"/>
  <c r="B7" i="24"/>
  <c r="G6" i="24" s="1"/>
  <c r="B2" i="23"/>
  <c r="G1" i="23" s="1"/>
  <c r="D2" i="23"/>
  <c r="F7" i="24" l="1"/>
  <c r="H2" i="24"/>
  <c r="F2" i="23"/>
  <c r="D7" i="23"/>
  <c r="B7" i="23"/>
  <c r="G6" i="23" s="1"/>
  <c r="D7" i="22"/>
  <c r="F7" i="22"/>
  <c r="H7" i="22"/>
  <c r="J7" i="22"/>
  <c r="L7" i="22"/>
  <c r="N7" i="22"/>
  <c r="B7" i="22"/>
  <c r="B2" i="22"/>
  <c r="D2" i="22" s="1"/>
  <c r="F2" i="22" s="1"/>
  <c r="G1" i="22"/>
  <c r="J2" i="24" l="1"/>
  <c r="H7" i="24"/>
  <c r="F7" i="23"/>
  <c r="H2" i="23"/>
  <c r="G6" i="22"/>
  <c r="H2" i="22"/>
  <c r="H7" i="21"/>
  <c r="J7" i="21"/>
  <c r="L7" i="21"/>
  <c r="N7" i="21"/>
  <c r="F7" i="21"/>
  <c r="D7" i="21"/>
  <c r="B7" i="21"/>
  <c r="B2" i="21"/>
  <c r="D2" i="21" s="1"/>
  <c r="G1" i="21"/>
  <c r="L2" i="24" l="1"/>
  <c r="J7" i="24"/>
  <c r="J2" i="23"/>
  <c r="H7" i="23"/>
  <c r="J2" i="22"/>
  <c r="F2" i="21"/>
  <c r="G6" i="21"/>
  <c r="B2" i="20"/>
  <c r="D2" i="20" s="1"/>
  <c r="G1" i="20"/>
  <c r="B2" i="19"/>
  <c r="L7" i="24" l="1"/>
  <c r="N2" i="24"/>
  <c r="N7" i="24" s="1"/>
  <c r="L2" i="23"/>
  <c r="J7" i="23"/>
  <c r="L2" i="22"/>
  <c r="H2" i="21"/>
  <c r="F2" i="20"/>
  <c r="D7" i="20"/>
  <c r="B7" i="20"/>
  <c r="G6" i="20" s="1"/>
  <c r="D2" i="19"/>
  <c r="N2" i="23" l="1"/>
  <c r="N7" i="23" s="1"/>
  <c r="L7" i="23"/>
  <c r="N2" i="22"/>
  <c r="J2" i="21"/>
  <c r="F7" i="20"/>
  <c r="H2" i="20"/>
  <c r="F2" i="19"/>
  <c r="D7" i="19"/>
  <c r="G1" i="19"/>
  <c r="B7" i="19"/>
  <c r="G6" i="19" s="1"/>
  <c r="B2" i="18"/>
  <c r="G1" i="18" s="1"/>
  <c r="L2" i="21" l="1"/>
  <c r="H7" i="20"/>
  <c r="J2" i="20"/>
  <c r="F7" i="19"/>
  <c r="H2" i="19"/>
  <c r="D2" i="18"/>
  <c r="F2" i="18" s="1"/>
  <c r="B7" i="18"/>
  <c r="G6" i="18" s="1"/>
  <c r="B2" i="17"/>
  <c r="D2" i="17" s="1"/>
  <c r="G1" i="17"/>
  <c r="N2" i="21" l="1"/>
  <c r="L2" i="20"/>
  <c r="J7" i="20"/>
  <c r="J2" i="19"/>
  <c r="H7" i="19"/>
  <c r="D7" i="18"/>
  <c r="F7" i="18"/>
  <c r="H2" i="18"/>
  <c r="F2" i="17"/>
  <c r="D7" i="17"/>
  <c r="B7" i="17"/>
  <c r="G6" i="17" s="1"/>
  <c r="B2" i="16"/>
  <c r="D2" i="16" s="1"/>
  <c r="N2" i="20" l="1"/>
  <c r="N7" i="20" s="1"/>
  <c r="L7" i="20"/>
  <c r="L2" i="19"/>
  <c r="J7" i="19"/>
  <c r="J2" i="18"/>
  <c r="H7" i="18"/>
  <c r="F7" i="17"/>
  <c r="H2" i="17"/>
  <c r="F2" i="16"/>
  <c r="D7" i="16"/>
  <c r="B7" i="16"/>
  <c r="G6" i="16" s="1"/>
  <c r="G1" i="16"/>
  <c r="B2" i="15"/>
  <c r="D2" i="15" s="1"/>
  <c r="G1" i="15" l="1"/>
  <c r="N2" i="19"/>
  <c r="N7" i="19" s="1"/>
  <c r="L7" i="19"/>
  <c r="L2" i="18"/>
  <c r="J7" i="18"/>
  <c r="J2" i="17"/>
  <c r="H7" i="17"/>
  <c r="F7" i="16"/>
  <c r="H2" i="16"/>
  <c r="F2" i="15"/>
  <c r="D7" i="15"/>
  <c r="B7" i="15"/>
  <c r="G6" i="15" s="1"/>
  <c r="B2" i="14"/>
  <c r="D2" i="14" s="1"/>
  <c r="G1" i="14" l="1"/>
  <c r="N2" i="18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 l="1"/>
  <c r="N2" i="17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 s="1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 l="1"/>
  <c r="L2" i="10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<sst xmlns="http://schemas.openxmlformats.org/spreadsheetml/2006/main" count="1136" uniqueCount="211">
  <si>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</si>
  <si>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</si>
  <si>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</si>
  <si>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</si>
  <si>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</si>
  <si>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</si>
  <si>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</si>
  <si>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</si>
  <si>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</si>
  <si>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</si>
  <si>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</si>
  <si>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</si>
  <si>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</si>
  <si>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</si>
  <si>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</si>
  <si>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</si>
  <si>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</si>
  <si>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</si>
  <si>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</si>
  <si>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</si>
  <si>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</si>
  <si>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</si>
  <si>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</si>
  <si>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</si>
  <si>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</si>
  <si>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</si>
  <si>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</si>
  <si>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</si>
  <si>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</si>
  <si>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</si>
  <si>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</si>
  <si>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</si>
  <si>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</si>
  <si>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</si>
  <si>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</si>
  <si>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</si>
  <si>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</si>
  <si>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</si>
  <si>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</si>
  <si>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</si>
  <si>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</si>
  <si>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</si>
  <si>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</si>
  <si>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</si>
  <si>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</si>
  <si>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</si>
  <si>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</si>
  <si>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</si>
  <si>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</si>
  <si>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</si>
  <si>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</si>
  <si>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</si>
  <si>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</si>
  <si>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</si>
  <si>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</si>
  <si>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</si>
  <si>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</si>
  <si>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</si>
  <si>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</si>
  <si>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</si>
  <si>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</si>
  <si>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</si>
  <si>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</si>
  <si>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</si>
  <si>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</si>
  <si>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</si>
  <si>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</si>
  <si>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</si>
  <si>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</si>
  <si>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</si>
  <si>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</si>
  <si>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</si>
  <si>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</si>
  <si>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</si>
  <si>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</si>
  <si>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</si>
  <si>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</si>
  <si>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</si>
  <si>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</si>
  <si>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</si>
  <si>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</si>
  <si>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</si>
  <si>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</si>
  <si>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</si>
  <si>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</si>
  <si>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</si>
  <si>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</si>
  <si>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</si>
  <si>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</si>
  <si>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</si>
  <si>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</si>
  <si>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</si>
  <si>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</si>
  <si>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</si>
  <si>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</si>
  <si>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</si>
  <si>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</si>
  <si>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</si>
  <si>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</si>
  <si>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</si>
  <si>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</si>
  <si>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</si>
  <si>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</si>
  <si>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</si>
  <si>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</si>
  <si>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</si>
  <si>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</si>
  <si>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</si>
  <si>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</si>
  <si>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</si>
  <si>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</si>
  <si>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</si>
  <si>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</si>
  <si>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</si>
  <si>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</si>
  <si>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</si>
  <si>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</si>
  <si>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</si>
  <si>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</si>
  <si>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</si>
  <si>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</si>
  <si>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</si>
  <si>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</si>
  <si>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</si>
  <si>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</si>
  <si>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</si>
  <si>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</si>
  <si>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</si>
  <si>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</si>
  <si>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</si>
  <si>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</si>
  <si>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</si>
  <si>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</si>
  <si>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</si>
  <si>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</si>
  <si>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</si>
  <si>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</si>
  <si>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</si>
  <si>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</si>
  <si>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</si>
  <si>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</si>
  <si>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</si>
  <si>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</si>
  <si>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</si>
  <si>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</si>
  <si>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</si>
  <si>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</si>
  <si>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</si>
  <si>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</si>
  <si>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</si>
  <si>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</si>
  <si>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</si>
  <si>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</si>
  <si>
    <t>工作汇报PPT准备</t>
    <phoneticPr fontId="18" type="noConversion"/>
  </si>
  <si>
    <t>亿联无纸化生产系统迁移
（外出）</t>
    <phoneticPr fontId="18" type="noConversion"/>
  </si>
  <si>
    <t>工作汇报准备</t>
    <phoneticPr fontId="18" type="noConversion"/>
  </si>
  <si>
    <t>RA、PKI学习</t>
    <phoneticPr fontId="18" type="noConversion"/>
  </si>
  <si>
    <t>郑州优先贷集成</t>
    <phoneticPr fontId="18" type="noConversion"/>
  </si>
  <si>
    <t>郑州优先贷集成</t>
    <phoneticPr fontId="18" type="noConversion"/>
  </si>
  <si>
    <t>项目梳理
亿联银行开通白名单工作推动
郑州银行weblogic服务重启配合</t>
    <phoneticPr fontId="18" type="noConversion"/>
  </si>
  <si>
    <t>中国神华场景证书使用沟通
工作汇报准备
亿联银行网贷签章联调
项目管理培训</t>
    <phoneticPr fontId="18" type="noConversion"/>
  </si>
  <si>
    <t>中国神华场景证书使用沟通及回复
工作汇报准备
亿联银行网贷签章联调</t>
    <phoneticPr fontId="18" type="noConversion"/>
  </si>
  <si>
    <t>山东网银联盟无纸化项目交接
签章文件大小问题跟进
上线文件检查及沟通
亿联银行网贷签章联调
部署CA（外出）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</si>
  <si>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</si>
  <si>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山东网银联盟无纸化项目交接
签章文件大小问题跟进
上线文件检查及沟通
亿联银行网贷签章联调（外出）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</si>
  <si>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</si>
  <si>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山盟无纸化生产环境部署
（外出）</t>
    <phoneticPr fontId="18" type="noConversion"/>
  </si>
  <si>
    <t>山盟无纸化生产环境高可用性验证
CA部署
（外出）</t>
    <phoneticPr fontId="18" type="noConversion"/>
  </si>
  <si>
    <t>工作汇报准备
三星保险准备</t>
    <phoneticPr fontId="18" type="noConversion"/>
  </si>
  <si>
    <t>CA部署
OA方案
三星保险准备</t>
    <phoneticPr fontId="18" type="noConversion"/>
  </si>
  <si>
    <t>编制人民银行OA方案
沟通海尔消费金融项目情况</t>
    <phoneticPr fontId="18" type="noConversion"/>
  </si>
  <si>
    <t>海尔消费金融项目实施（外出）</t>
    <phoneticPr fontId="18" type="noConversion"/>
  </si>
  <si>
    <t>海尔消费金融测试环境搭建
与开发人员沟通开发细节和demo实现方法（外出）</t>
    <phoneticPr fontId="18" type="noConversion"/>
  </si>
  <si>
    <t>海尔消费金融测试环境搭建
与开发人员沟通开发细节和demo实现方法
与DBA沟通数据库脚本索引过多对性能的潜在影响（外出）</t>
    <phoneticPr fontId="18" type="noConversion"/>
  </si>
  <si>
    <t>海尔消费金融实施方案、部署文档、操作文档的编制和移交
（外出）</t>
    <phoneticPr fontId="18" type="noConversion"/>
  </si>
  <si>
    <t>海尔消费金融沟通场景证书证据固化
客户提出图形化签章量数据的需求待与开发沟通
（外出）</t>
    <phoneticPr fontId="18" type="noConversion"/>
  </si>
  <si>
    <t>参与海尔财务公司云证通+无纸化售前交流
亿联银行密码控件问题配合
（外出）</t>
    <phoneticPr fontId="18" type="noConversion"/>
  </si>
  <si>
    <t>海尔消费金融实施（外出）</t>
    <phoneticPr fontId="18" type="noConversion"/>
  </si>
  <si>
    <t>项目梳理</t>
    <phoneticPr fontId="18" type="noConversion"/>
  </si>
  <si>
    <t>方案研究</t>
    <phoneticPr fontId="18" type="noConversion"/>
  </si>
  <si>
    <t>无纸化会议，梳理项目
更新项目进展及实施方案
沟通海尔消费金融实施问题及风险</t>
    <phoneticPr fontId="18" type="noConversion"/>
  </si>
  <si>
    <t>中关村银行无纸化系统材料准备
亿联银行项目情况沟通
海尔消费金融项目计划沟通
海尔财务公司集群部署沟通</t>
    <phoneticPr fontId="18" type="noConversion"/>
  </si>
  <si>
    <t>郑州银行网银优先贷集成支持</t>
  </si>
  <si>
    <t>亿联银行北京无纸化测试环境搭建联调（外出）</t>
    <phoneticPr fontId="18" type="noConversion"/>
  </si>
  <si>
    <t>亿联银行北京无纸化测试环境搭建联调
郑州银行智能营销集成支持（外出）</t>
    <phoneticPr fontId="18" type="noConversion"/>
  </si>
  <si>
    <t>工作汇报
无纸化产品规划讨论</t>
    <phoneticPr fontId="18" type="noConversion"/>
  </si>
  <si>
    <t>准备项目管理顶层设计
项目标准化文档清单
各阶段输入输出产物
郑行和威商行项目情况沟通</t>
    <phoneticPr fontId="18" type="noConversion"/>
  </si>
  <si>
    <t>中银三星人寿项目启动</t>
    <phoneticPr fontId="18" type="noConversion"/>
  </si>
  <si>
    <t>中银三星人寿实施准备
项目标准化文档清单
各阶段输入输出产物</t>
    <phoneticPr fontId="18" type="noConversion"/>
  </si>
  <si>
    <t>海尔消费金融实施准备
项目标准化文档清单
各阶段输入输出产物</t>
    <phoneticPr fontId="18" type="noConversion"/>
  </si>
  <si>
    <t>郑州银行网银优先贷集成支持
贝壳金控临时支持</t>
    <phoneticPr fontId="18" type="noConversion"/>
  </si>
  <si>
    <t>项目梳理
保险行业无纸化方案
信托行业无纸化方案</t>
    <phoneticPr fontId="18" type="noConversion"/>
  </si>
  <si>
    <t>中银三星人寿项目启动准备
山东网银联盟项目支持（外出）</t>
    <phoneticPr fontId="18" type="noConversion"/>
  </si>
  <si>
    <t>中银三星人寿项目启动准备（外出）</t>
    <phoneticPr fontId="18" type="noConversion"/>
  </si>
  <si>
    <t>山盟项目数据导入方案测试
压测问题沟通协调（外出）</t>
    <phoneticPr fontId="18" type="noConversion"/>
  </si>
  <si>
    <t>山盟项目数据导入方案测试
压测问题沟通协调
郑行交易二部无纸化集成支持
trustsignpdf问题反馈（外出）</t>
    <phoneticPr fontId="18" type="noConversion"/>
  </si>
  <si>
    <t>山盟项目数据导入方案测试
压测问题沟通协调
trustsignpdf支持浏览器问题沟通（外出）</t>
    <phoneticPr fontId="18" type="noConversion"/>
  </si>
  <si>
    <t>山盟项目数据导入方案测试
压测问题定位及沟通协调（外出）</t>
    <phoneticPr fontId="18" type="noConversion"/>
  </si>
  <si>
    <t>山盟项目数据导入方案测试
压测问题沟通协调
郑行集成问题沟通（外出）</t>
    <phoneticPr fontId="18" type="noConversion"/>
  </si>
  <si>
    <t>山盟项目数据导入方案测试
新版前置压测本地测试（外出）</t>
    <phoneticPr fontId="18" type="noConversion"/>
  </si>
  <si>
    <t>项目梳理
信托行业无纸化方案</t>
    <phoneticPr fontId="18" type="noConversion"/>
  </si>
  <si>
    <t>沟通郑行智融在线问题
国富人寿方案编制</t>
    <phoneticPr fontId="18" type="noConversion"/>
  </si>
  <si>
    <t>郑州银行测试服务器tomcat调通（外出）</t>
    <phoneticPr fontId="18" type="noConversion"/>
  </si>
  <si>
    <t>郑州银行测试服务器weblogic12c部署3647
国富人寿方案编制（外出）</t>
    <phoneticPr fontId="18" type="noConversion"/>
  </si>
  <si>
    <t>郑州银行与中金支付沟通ukey签章问题（外出）</t>
    <phoneticPr fontId="18" type="noConversion"/>
  </si>
  <si>
    <t>郑州银行测试服务器weblogic12c升级3654失败，协调开发定位问题（外出）</t>
    <phoneticPr fontId="18" type="noConversion"/>
  </si>
  <si>
    <t>郑州银行测试服务器weblogic10安装（外出）</t>
    <phoneticPr fontId="18" type="noConversion"/>
  </si>
  <si>
    <t>郑州银行本地weblogic10安装成功（外出）</t>
    <phoneticPr fontId="18" type="noConversion"/>
  </si>
  <si>
    <t>郑州银行测试服务器weblogic10安装
本地weblogic10安装成功（外出）</t>
    <phoneticPr fontId="18" type="noConversion"/>
  </si>
  <si>
    <t>郑州银行测试服务器weblogic10部署3647升级3654（外出）</t>
    <phoneticPr fontId="18" type="noConversion"/>
  </si>
  <si>
    <t>项目梳理
金交所无纸化方案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</si>
</sst>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46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7" xfId="0" applyFont="1" applyBorder="1" applyAlignment="1">
      <alignment horizontal="right" vertical="center"/>
    </xf>
    <xf numFmtId="0" fontId="35" fillId="0" borderId="7" xfId="0" applyFont="1" applyBorder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6" fillId="0" borderId="0" xfId="0" applyFont="1">
      <alignment vertical="center"/>
    </xf>
    <xf numFmtId="0" fontId="37" fillId="5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1" fillId="0" borderId="7" xfId="0" applyFont="1" applyBorder="1" applyAlignment="1">
      <alignment horizontal="right" vertical="center"/>
    </xf>
    <xf numFmtId="0" fontId="41" fillId="0" borderId="7" xfId="0" applyFont="1" applyBorder="1" applyAlignment="1">
      <alignment horizontal="left" vertical="center"/>
    </xf>
    <xf numFmtId="0" fontId="41" fillId="0" borderId="7" xfId="0" applyFont="1" applyBorder="1" applyAlignment="1">
      <alignment vertical="center"/>
    </xf>
    <xf numFmtId="0" fontId="42" fillId="0" borderId="0" xfId="0" applyFont="1">
      <alignment vertical="center"/>
    </xf>
    <xf numFmtId="0" fontId="43" fillId="5" borderId="1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176" fontId="43" fillId="5" borderId="1" xfId="0" applyNumberFormat="1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 wrapText="1"/>
    </xf>
    <xf numFmtId="176" fontId="37" fillId="5" borderId="1" xfId="0" applyNumberFormat="1" applyFont="1" applyFill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E9" sqref="E9"/>
    </sheetView>
  </sheetViews>
  <sheetFormatPr defaultRowHeight="14.25"/>
  <cols>
    <col min="1" max="1" width="9" style="70" customWidth="1"/>
    <col min="2" max="15" width="26.625" style="70" customWidth="1"/>
    <col min="16" max="16384" width="9" style="70"/>
  </cols>
  <sheetData>
    <row r="1" spans="1:15" ht="33.75" customHeight="1">
      <c r="A1" s="75" t="s">
        <v>57</v>
      </c>
      <c r="B1" s="75"/>
      <c r="C1" s="75"/>
      <c r="D1" s="75"/>
      <c r="E1" s="75"/>
      <c r="F1" s="67" t="s">
        <v>58</v>
      </c>
      <c r="G1" s="68">
        <f>WEEKNUM(B2)</f>
        <v>43</v>
      </c>
      <c r="H1" s="69"/>
      <c r="I1" s="69"/>
      <c r="J1" s="69"/>
      <c r="K1" s="69"/>
      <c r="L1" s="69"/>
      <c r="M1" s="69"/>
      <c r="N1" s="69"/>
      <c r="O1" s="69"/>
    </row>
    <row r="2" spans="1:15" ht="30" customHeight="1">
      <c r="A2" s="76" t="s">
        <v>59</v>
      </c>
      <c r="B2" s="74">
        <f>DATE(2017,10,23)</f>
        <v>43031</v>
      </c>
      <c r="C2" s="74"/>
      <c r="D2" s="74">
        <f>SUM(B2+1)</f>
        <v>43032</v>
      </c>
      <c r="E2" s="74"/>
      <c r="F2" s="74">
        <f t="shared" ref="F2" si="0">SUM(D2+1)</f>
        <v>43033</v>
      </c>
      <c r="G2" s="74"/>
      <c r="H2" s="74">
        <f t="shared" ref="H2" si="1">SUM(F2+1)</f>
        <v>43034</v>
      </c>
      <c r="I2" s="74"/>
      <c r="J2" s="74">
        <f t="shared" ref="J2" si="2">SUM(H2+1)</f>
        <v>43035</v>
      </c>
      <c r="K2" s="74"/>
      <c r="L2" s="74">
        <f t="shared" ref="L2" si="3">SUM(J2+1)</f>
        <v>43036</v>
      </c>
      <c r="M2" s="74"/>
      <c r="N2" s="74">
        <f t="shared" ref="N2" si="4">SUM(L2+1)</f>
        <v>43037</v>
      </c>
      <c r="O2" s="74"/>
    </row>
    <row r="3" spans="1:15" ht="30" customHeight="1">
      <c r="A3" s="76"/>
      <c r="B3" s="71" t="s">
        <v>127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73" customFormat="1" ht="60" customHeight="1">
      <c r="A4" s="72" t="s">
        <v>61</v>
      </c>
      <c r="B4" s="28" t="s">
        <v>81</v>
      </c>
      <c r="C4" s="28" t="s">
        <v>201</v>
      </c>
      <c r="D4" s="28" t="s">
        <v>202</v>
      </c>
      <c r="E4" s="28" t="s">
        <v>203</v>
      </c>
      <c r="F4" s="28" t="s">
        <v>204</v>
      </c>
      <c r="G4" s="28" t="s">
        <v>205</v>
      </c>
      <c r="H4" s="28" t="s">
        <v>206</v>
      </c>
      <c r="I4" s="28" t="s">
        <v>208</v>
      </c>
      <c r="J4" s="28" t="s">
        <v>207</v>
      </c>
      <c r="K4" s="28" t="s">
        <v>209</v>
      </c>
      <c r="L4" s="72"/>
      <c r="M4" s="72"/>
      <c r="N4" s="72"/>
      <c r="O4" s="72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67" t="s">
        <v>58</v>
      </c>
      <c r="G6" s="68">
        <f>WEEKNUM(B7)</f>
        <v>44</v>
      </c>
      <c r="H6" s="69"/>
      <c r="I6" s="69"/>
      <c r="J6" s="69"/>
      <c r="K6" s="69"/>
      <c r="L6" s="69"/>
      <c r="M6" s="69"/>
      <c r="N6" s="69"/>
      <c r="O6" s="69"/>
    </row>
    <row r="7" spans="1:15" ht="30" customHeight="1">
      <c r="A7" s="76" t="s">
        <v>59</v>
      </c>
      <c r="B7" s="74">
        <f>B2+7</f>
        <v>43038</v>
      </c>
      <c r="C7" s="74"/>
      <c r="D7" s="74">
        <f t="shared" ref="D7" si="5">D2+7</f>
        <v>43039</v>
      </c>
      <c r="E7" s="74"/>
      <c r="F7" s="74">
        <f t="shared" ref="F7" si="6">F2+7</f>
        <v>43040</v>
      </c>
      <c r="G7" s="74"/>
      <c r="H7" s="74">
        <f t="shared" ref="H7" si="7">H2+7</f>
        <v>43041</v>
      </c>
      <c r="I7" s="74"/>
      <c r="J7" s="74">
        <f t="shared" ref="J7" si="8">J2+7</f>
        <v>43042</v>
      </c>
      <c r="K7" s="74"/>
      <c r="L7" s="74">
        <f t="shared" ref="L7" si="9">L2+7</f>
        <v>43043</v>
      </c>
      <c r="M7" s="74"/>
      <c r="N7" s="74">
        <f t="shared" ref="N7" si="10">N2+7</f>
        <v>43044</v>
      </c>
      <c r="O7" s="74"/>
    </row>
    <row r="8" spans="1:15" ht="30" customHeight="1">
      <c r="A8" s="7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73" customFormat="1" ht="60" customHeight="1">
      <c r="A9" s="72" t="s">
        <v>61</v>
      </c>
      <c r="B9" s="28" t="s">
        <v>210</v>
      </c>
      <c r="C9" s="28" t="s">
        <v>210</v>
      </c>
      <c r="D9" s="72" t="s">
        <v>188</v>
      </c>
      <c r="E9" s="72" t="s">
        <v>188</v>
      </c>
      <c r="F9" s="72" t="s">
        <v>189</v>
      </c>
      <c r="G9" s="72" t="s">
        <v>189</v>
      </c>
      <c r="H9" s="72" t="s">
        <v>189</v>
      </c>
      <c r="I9" s="72" t="s">
        <v>189</v>
      </c>
      <c r="J9" s="72" t="s">
        <v>189</v>
      </c>
      <c r="K9" s="72" t="s">
        <v>189</v>
      </c>
      <c r="L9" s="72"/>
      <c r="M9" s="72"/>
      <c r="N9" s="72"/>
      <c r="O9" s="72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DATE(2017,8,7)</f>
        <v>42954</v>
      </c>
      <c r="C2" s="86"/>
      <c r="D2" s="86">
        <f>SUM(B2+1)</f>
        <v>42955</v>
      </c>
      <c r="E2" s="86"/>
      <c r="F2" s="86">
        <f t="shared" ref="F2" si="0">SUM(D2+1)</f>
        <v>42956</v>
      </c>
      <c r="G2" s="86"/>
      <c r="H2" s="86">
        <f t="shared" ref="H2" si="1">SUM(F2+1)</f>
        <v>42957</v>
      </c>
      <c r="I2" s="86"/>
      <c r="J2" s="86">
        <f t="shared" ref="J2" si="2">SUM(H2+1)</f>
        <v>42958</v>
      </c>
      <c r="K2" s="86"/>
      <c r="L2" s="86">
        <f t="shared" ref="L2" si="3">SUM(J2+1)</f>
        <v>42959</v>
      </c>
      <c r="M2" s="86"/>
      <c r="N2" s="86">
        <f t="shared" ref="N2" si="4">SUM(L2+1)</f>
        <v>42960</v>
      </c>
      <c r="O2" s="86"/>
    </row>
    <row r="3" spans="1:15" ht="30" customHeight="1">
      <c r="A3" s="88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42961</v>
      </c>
      <c r="C7" s="86"/>
      <c r="D7" s="86">
        <f t="shared" ref="D7" si="5">D2+7</f>
        <v>42962</v>
      </c>
      <c r="E7" s="86"/>
      <c r="F7" s="86">
        <f t="shared" ref="F7" si="6">F2+7</f>
        <v>42963</v>
      </c>
      <c r="G7" s="86"/>
      <c r="H7" s="86">
        <f t="shared" ref="H7" si="7">H2+7</f>
        <v>42964</v>
      </c>
      <c r="I7" s="86"/>
      <c r="J7" s="86">
        <f t="shared" ref="J7" si="8">J2+7</f>
        <v>42965</v>
      </c>
      <c r="K7" s="86"/>
      <c r="L7" s="86">
        <f t="shared" ref="L7" si="9">L2+7</f>
        <v>42966</v>
      </c>
      <c r="M7" s="86"/>
      <c r="N7" s="86">
        <f t="shared" ref="N7" si="10">N2+7</f>
        <v>42967</v>
      </c>
      <c r="O7" s="86"/>
    </row>
    <row r="8" spans="1:15" ht="30" customHeight="1">
      <c r="A8" s="8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DATE(2017,7,31)</f>
        <v>42947</v>
      </c>
      <c r="C2" s="86"/>
      <c r="D2" s="86">
        <f>SUM(B2+1)</f>
        <v>42948</v>
      </c>
      <c r="E2" s="86"/>
      <c r="F2" s="86">
        <f t="shared" ref="F2" si="0">SUM(D2+1)</f>
        <v>42949</v>
      </c>
      <c r="G2" s="86"/>
      <c r="H2" s="86">
        <f t="shared" ref="H2" si="1">SUM(F2+1)</f>
        <v>42950</v>
      </c>
      <c r="I2" s="86"/>
      <c r="J2" s="86">
        <f t="shared" ref="J2" si="2">SUM(H2+1)</f>
        <v>42951</v>
      </c>
      <c r="K2" s="86"/>
      <c r="L2" s="86">
        <f t="shared" ref="L2" si="3">SUM(J2+1)</f>
        <v>42952</v>
      </c>
      <c r="M2" s="86"/>
      <c r="N2" s="86">
        <f t="shared" ref="N2" si="4">SUM(L2+1)</f>
        <v>42953</v>
      </c>
      <c r="O2" s="86"/>
    </row>
    <row r="3" spans="1:15" ht="30" customHeight="1">
      <c r="A3" s="88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42954</v>
      </c>
      <c r="C7" s="86"/>
      <c r="D7" s="86">
        <f t="shared" ref="D7" si="5">D2+7</f>
        <v>42955</v>
      </c>
      <c r="E7" s="86"/>
      <c r="F7" s="86">
        <f t="shared" ref="F7" si="6">F2+7</f>
        <v>42956</v>
      </c>
      <c r="G7" s="86"/>
      <c r="H7" s="86">
        <f t="shared" ref="H7" si="7">H2+7</f>
        <v>42957</v>
      </c>
      <c r="I7" s="86"/>
      <c r="J7" s="86">
        <f t="shared" ref="J7" si="8">J2+7</f>
        <v>42958</v>
      </c>
      <c r="K7" s="86"/>
      <c r="L7" s="86">
        <f t="shared" ref="L7" si="9">L2+7</f>
        <v>42959</v>
      </c>
      <c r="M7" s="86"/>
      <c r="N7" s="86">
        <f t="shared" ref="N7" si="10">N2+7</f>
        <v>42960</v>
      </c>
      <c r="O7" s="86"/>
    </row>
    <row r="8" spans="1:15" ht="30" customHeight="1">
      <c r="A8" s="8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DATE(2017,7,24)</f>
        <v>42940</v>
      </c>
      <c r="C2" s="86"/>
      <c r="D2" s="86">
        <f>SUM(B2+1)</f>
        <v>42941</v>
      </c>
      <c r="E2" s="86"/>
      <c r="F2" s="86">
        <f t="shared" ref="F2" si="0">SUM(D2+1)</f>
        <v>42942</v>
      </c>
      <c r="G2" s="86"/>
      <c r="H2" s="86">
        <f t="shared" ref="H2" si="1">SUM(F2+1)</f>
        <v>42943</v>
      </c>
      <c r="I2" s="86"/>
      <c r="J2" s="86">
        <f t="shared" ref="J2" si="2">SUM(H2+1)</f>
        <v>42944</v>
      </c>
      <c r="K2" s="86"/>
      <c r="L2" s="86">
        <f t="shared" ref="L2" si="3">SUM(J2+1)</f>
        <v>42945</v>
      </c>
      <c r="M2" s="86"/>
      <c r="N2" s="86">
        <f t="shared" ref="N2" si="4">SUM(L2+1)</f>
        <v>42946</v>
      </c>
      <c r="O2" s="86"/>
    </row>
    <row r="3" spans="1:15" ht="30" customHeight="1">
      <c r="A3" s="88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42947</v>
      </c>
      <c r="C7" s="86"/>
      <c r="D7" s="86">
        <f t="shared" ref="D7" si="5">D2+7</f>
        <v>42948</v>
      </c>
      <c r="E7" s="86"/>
      <c r="F7" s="86">
        <f t="shared" ref="F7" si="6">F2+7</f>
        <v>42949</v>
      </c>
      <c r="G7" s="86"/>
      <c r="H7" s="86">
        <f t="shared" ref="H7" si="7">H2+7</f>
        <v>42950</v>
      </c>
      <c r="I7" s="86"/>
      <c r="J7" s="86">
        <f t="shared" ref="J7" si="8">J2+7</f>
        <v>42951</v>
      </c>
      <c r="K7" s="86"/>
      <c r="L7" s="86">
        <f t="shared" ref="L7" si="9">L2+7</f>
        <v>42952</v>
      </c>
      <c r="M7" s="86"/>
      <c r="N7" s="86">
        <f t="shared" ref="N7" si="10">N2+7</f>
        <v>42953</v>
      </c>
      <c r="O7" s="86"/>
    </row>
    <row r="8" spans="1:15" ht="30" customHeight="1">
      <c r="A8" s="8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DATE(2017,7,17)</f>
        <v>42933</v>
      </c>
      <c r="C2" s="86"/>
      <c r="D2" s="86">
        <f>SUM(B2+1)</f>
        <v>42934</v>
      </c>
      <c r="E2" s="86"/>
      <c r="F2" s="86">
        <f t="shared" ref="F2" si="0">SUM(D2+1)</f>
        <v>42935</v>
      </c>
      <c r="G2" s="86"/>
      <c r="H2" s="86">
        <f t="shared" ref="H2" si="1">SUM(F2+1)</f>
        <v>42936</v>
      </c>
      <c r="I2" s="86"/>
      <c r="J2" s="86">
        <f t="shared" ref="J2" si="2">SUM(H2+1)</f>
        <v>42937</v>
      </c>
      <c r="K2" s="86"/>
      <c r="L2" s="86">
        <f t="shared" ref="L2" si="3">SUM(J2+1)</f>
        <v>42938</v>
      </c>
      <c r="M2" s="86"/>
      <c r="N2" s="86">
        <f t="shared" ref="N2" si="4">SUM(L2+1)</f>
        <v>42939</v>
      </c>
      <c r="O2" s="86"/>
    </row>
    <row r="3" spans="1:15" ht="30" customHeight="1">
      <c r="A3" s="88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42940</v>
      </c>
      <c r="C7" s="86"/>
      <c r="D7" s="86">
        <f t="shared" ref="D7" si="5">D2+7</f>
        <v>42941</v>
      </c>
      <c r="E7" s="86"/>
      <c r="F7" s="86">
        <f t="shared" ref="F7" si="6">F2+7</f>
        <v>42942</v>
      </c>
      <c r="G7" s="86"/>
      <c r="H7" s="86">
        <f t="shared" ref="H7" si="7">H2+7</f>
        <v>42943</v>
      </c>
      <c r="I7" s="86"/>
      <c r="J7" s="86">
        <f t="shared" ref="J7" si="8">J2+7</f>
        <v>42944</v>
      </c>
      <c r="K7" s="86"/>
      <c r="L7" s="86">
        <f t="shared" ref="L7" si="9">L2+7</f>
        <v>42945</v>
      </c>
      <c r="M7" s="86"/>
      <c r="N7" s="86">
        <f t="shared" ref="N7" si="10">N2+7</f>
        <v>42946</v>
      </c>
      <c r="O7" s="86"/>
    </row>
    <row r="8" spans="1:15" ht="30" customHeight="1">
      <c r="A8" s="8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DATE(2017,7,10)</f>
        <v>42926</v>
      </c>
      <c r="C2" s="86"/>
      <c r="D2" s="86">
        <f>SUM(B2+1)</f>
        <v>42927</v>
      </c>
      <c r="E2" s="86"/>
      <c r="F2" s="86">
        <f t="shared" ref="F2" si="0">SUM(D2+1)</f>
        <v>42928</v>
      </c>
      <c r="G2" s="86"/>
      <c r="H2" s="86">
        <f t="shared" ref="H2" si="1">SUM(F2+1)</f>
        <v>42929</v>
      </c>
      <c r="I2" s="86"/>
      <c r="J2" s="86">
        <f t="shared" ref="J2" si="2">SUM(H2+1)</f>
        <v>42930</v>
      </c>
      <c r="K2" s="86"/>
      <c r="L2" s="86">
        <f t="shared" ref="L2" si="3">SUM(J2+1)</f>
        <v>42931</v>
      </c>
      <c r="M2" s="86"/>
      <c r="N2" s="86">
        <f t="shared" ref="N2" si="4">SUM(L2+1)</f>
        <v>42932</v>
      </c>
      <c r="O2" s="86"/>
    </row>
    <row r="3" spans="1:15" ht="30" customHeight="1">
      <c r="A3" s="88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42933</v>
      </c>
      <c r="C7" s="86"/>
      <c r="D7" s="86">
        <f t="shared" ref="D7" si="5">D2+7</f>
        <v>42934</v>
      </c>
      <c r="E7" s="86"/>
      <c r="F7" s="86">
        <f t="shared" ref="F7" si="6">F2+7</f>
        <v>42935</v>
      </c>
      <c r="G7" s="86"/>
      <c r="H7" s="86">
        <f t="shared" ref="H7" si="7">H2+7</f>
        <v>42936</v>
      </c>
      <c r="I7" s="86"/>
      <c r="J7" s="86">
        <f t="shared" ref="J7" si="8">J2+7</f>
        <v>42937</v>
      </c>
      <c r="K7" s="86"/>
      <c r="L7" s="86">
        <f t="shared" ref="L7" si="9">L2+7</f>
        <v>42938</v>
      </c>
      <c r="M7" s="86"/>
      <c r="N7" s="86">
        <f t="shared" ref="N7" si="10">N2+7</f>
        <v>42939</v>
      </c>
      <c r="O7" s="86"/>
    </row>
    <row r="8" spans="1:15" ht="30" customHeight="1">
      <c r="A8" s="8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DATE(2017,7,3)</f>
        <v>42919</v>
      </c>
      <c r="C2" s="86"/>
      <c r="D2" s="86">
        <f>SUM(B2+1)</f>
        <v>42920</v>
      </c>
      <c r="E2" s="86"/>
      <c r="F2" s="86">
        <f t="shared" ref="F2" si="0">SUM(D2+1)</f>
        <v>42921</v>
      </c>
      <c r="G2" s="86"/>
      <c r="H2" s="86">
        <f t="shared" ref="H2" si="1">SUM(F2+1)</f>
        <v>42922</v>
      </c>
      <c r="I2" s="86"/>
      <c r="J2" s="86">
        <f t="shared" ref="J2" si="2">SUM(H2+1)</f>
        <v>42923</v>
      </c>
      <c r="K2" s="86"/>
      <c r="L2" s="86">
        <f t="shared" ref="L2" si="3">SUM(J2+1)</f>
        <v>42924</v>
      </c>
      <c r="M2" s="86"/>
      <c r="N2" s="86">
        <f t="shared" ref="N2" si="4">SUM(L2+1)</f>
        <v>42925</v>
      </c>
      <c r="O2" s="86"/>
    </row>
    <row r="3" spans="1:15" ht="30" customHeight="1">
      <c r="A3" s="88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42926</v>
      </c>
      <c r="C7" s="86"/>
      <c r="D7" s="86">
        <f t="shared" ref="D7" si="5">D2+7</f>
        <v>42927</v>
      </c>
      <c r="E7" s="86"/>
      <c r="F7" s="86">
        <f t="shared" ref="F7" si="6">F2+7</f>
        <v>42928</v>
      </c>
      <c r="G7" s="86"/>
      <c r="H7" s="86">
        <f t="shared" ref="H7" si="7">H2+7</f>
        <v>42929</v>
      </c>
      <c r="I7" s="86"/>
      <c r="J7" s="86">
        <f t="shared" ref="J7" si="8">J2+7</f>
        <v>42930</v>
      </c>
      <c r="K7" s="86"/>
      <c r="L7" s="86">
        <f t="shared" ref="L7" si="9">L2+7</f>
        <v>42931</v>
      </c>
      <c r="M7" s="86"/>
      <c r="N7" s="86">
        <f t="shared" ref="N7" si="10">N2+7</f>
        <v>42932</v>
      </c>
      <c r="O7" s="86"/>
    </row>
    <row r="8" spans="1:15" ht="30" customHeight="1">
      <c r="A8" s="88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DATE(2017,6,26)</f>
        <v>42912</v>
      </c>
      <c r="C2" s="86"/>
      <c r="D2" s="86">
        <f>SUM(B2+1)</f>
        <v>42913</v>
      </c>
      <c r="E2" s="86"/>
      <c r="F2" s="86">
        <f t="shared" ref="F2" si="0">SUM(D2+1)</f>
        <v>42914</v>
      </c>
      <c r="G2" s="86"/>
      <c r="H2" s="86">
        <f t="shared" ref="H2" si="1">SUM(F2+1)</f>
        <v>42915</v>
      </c>
      <c r="I2" s="86"/>
      <c r="J2" s="86">
        <f t="shared" ref="J2" si="2">SUM(H2+1)</f>
        <v>42916</v>
      </c>
      <c r="K2" s="86"/>
      <c r="L2" s="86">
        <f t="shared" ref="L2" si="3">SUM(J2+1)</f>
        <v>42917</v>
      </c>
      <c r="M2" s="86"/>
      <c r="N2" s="86">
        <f t="shared" ref="N2" si="4">SUM(L2+1)</f>
        <v>42918</v>
      </c>
      <c r="O2" s="86"/>
    </row>
    <row r="3" spans="1:15" ht="30" customHeight="1">
      <c r="A3" s="8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42919</v>
      </c>
      <c r="C7" s="86"/>
      <c r="D7" s="86">
        <f t="shared" ref="D7" si="5">D2+7</f>
        <v>42920</v>
      </c>
      <c r="E7" s="86"/>
      <c r="F7" s="86">
        <f t="shared" ref="F7" si="6">F2+7</f>
        <v>42921</v>
      </c>
      <c r="G7" s="86"/>
      <c r="H7" s="86">
        <f t="shared" ref="H7" si="7">H2+7</f>
        <v>42922</v>
      </c>
      <c r="I7" s="86"/>
      <c r="J7" s="86">
        <f t="shared" ref="J7" si="8">J2+7</f>
        <v>42923</v>
      </c>
      <c r="K7" s="86"/>
      <c r="L7" s="86">
        <f t="shared" ref="L7" si="9">L2+7</f>
        <v>42924</v>
      </c>
      <c r="M7" s="86"/>
      <c r="N7" s="86">
        <f t="shared" ref="N7" si="10">N2+7</f>
        <v>42925</v>
      </c>
      <c r="O7" s="86"/>
    </row>
    <row r="8" spans="1:15" ht="30" customHeight="1">
      <c r="A8" s="8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DATE(2017,6,19)</f>
        <v>42905</v>
      </c>
      <c r="C2" s="86"/>
      <c r="D2" s="86">
        <f>SUM(B2+1)</f>
        <v>42906</v>
      </c>
      <c r="E2" s="86"/>
      <c r="F2" s="86">
        <f t="shared" ref="F2" si="0">SUM(D2+1)</f>
        <v>42907</v>
      </c>
      <c r="G2" s="86"/>
      <c r="H2" s="86">
        <f t="shared" ref="H2" si="1">SUM(F2+1)</f>
        <v>42908</v>
      </c>
      <c r="I2" s="86"/>
      <c r="J2" s="86">
        <f t="shared" ref="J2" si="2">SUM(H2+1)</f>
        <v>42909</v>
      </c>
      <c r="K2" s="86"/>
      <c r="L2" s="86">
        <f t="shared" ref="L2" si="3">SUM(J2+1)</f>
        <v>42910</v>
      </c>
      <c r="M2" s="86"/>
      <c r="N2" s="86">
        <f t="shared" ref="N2" si="4">SUM(L2+1)</f>
        <v>42911</v>
      </c>
      <c r="O2" s="86"/>
    </row>
    <row r="3" spans="1:15" ht="30" customHeight="1">
      <c r="A3" s="8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42912</v>
      </c>
      <c r="C7" s="86"/>
      <c r="D7" s="86">
        <f t="shared" ref="D7" si="5">D2+7</f>
        <v>42913</v>
      </c>
      <c r="E7" s="86"/>
      <c r="F7" s="86">
        <f t="shared" ref="F7" si="6">F2+7</f>
        <v>42914</v>
      </c>
      <c r="G7" s="86"/>
      <c r="H7" s="86">
        <f t="shared" ref="H7" si="7">H2+7</f>
        <v>42915</v>
      </c>
      <c r="I7" s="86"/>
      <c r="J7" s="86">
        <f t="shared" ref="J7" si="8">J2+7</f>
        <v>42916</v>
      </c>
      <c r="K7" s="86"/>
      <c r="L7" s="86">
        <f t="shared" ref="L7" si="9">L2+7</f>
        <v>42917</v>
      </c>
      <c r="M7" s="86"/>
      <c r="N7" s="86">
        <f t="shared" ref="N7" si="10">N2+7</f>
        <v>42918</v>
      </c>
      <c r="O7" s="86"/>
    </row>
    <row r="8" spans="1:15" ht="30" customHeight="1">
      <c r="A8" s="8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DATE(2017,6,12)</f>
        <v>42898</v>
      </c>
      <c r="C2" s="86"/>
      <c r="D2" s="86">
        <f>SUM(B2+1)</f>
        <v>42899</v>
      </c>
      <c r="E2" s="86"/>
      <c r="F2" s="86">
        <f t="shared" ref="F2" si="0">SUM(D2+1)</f>
        <v>42900</v>
      </c>
      <c r="G2" s="86"/>
      <c r="H2" s="86">
        <f t="shared" ref="H2" si="1">SUM(F2+1)</f>
        <v>42901</v>
      </c>
      <c r="I2" s="86"/>
      <c r="J2" s="86">
        <f t="shared" ref="J2" si="2">SUM(H2+1)</f>
        <v>42902</v>
      </c>
      <c r="K2" s="86"/>
      <c r="L2" s="86">
        <f t="shared" ref="L2" si="3">SUM(J2+1)</f>
        <v>42903</v>
      </c>
      <c r="M2" s="86"/>
      <c r="N2" s="86">
        <f t="shared" ref="N2" si="4">SUM(L2+1)</f>
        <v>42904</v>
      </c>
      <c r="O2" s="86"/>
    </row>
    <row r="3" spans="1:15" ht="30" customHeight="1">
      <c r="A3" s="8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42905</v>
      </c>
      <c r="C7" s="86"/>
      <c r="D7" s="86">
        <f t="shared" ref="D7" si="5">D2+7</f>
        <v>42906</v>
      </c>
      <c r="E7" s="86"/>
      <c r="F7" s="86">
        <f t="shared" ref="F7" si="6">F2+7</f>
        <v>42907</v>
      </c>
      <c r="G7" s="86"/>
      <c r="H7" s="86">
        <f t="shared" ref="H7" si="7">H2+7</f>
        <v>42908</v>
      </c>
      <c r="I7" s="86"/>
      <c r="J7" s="86">
        <f t="shared" ref="J7" si="8">J2+7</f>
        <v>42909</v>
      </c>
      <c r="K7" s="86"/>
      <c r="L7" s="86">
        <f t="shared" ref="L7" si="9">L2+7</f>
        <v>42910</v>
      </c>
      <c r="M7" s="86"/>
      <c r="N7" s="86">
        <f t="shared" ref="N7" si="10">N2+7</f>
        <v>42911</v>
      </c>
      <c r="O7" s="86"/>
    </row>
    <row r="8" spans="1:15" ht="30" customHeight="1">
      <c r="A8" s="8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DATE(2017,6,5)</f>
        <v>42891</v>
      </c>
      <c r="C2" s="86"/>
      <c r="D2" s="86">
        <f>SUM(B2+1)</f>
        <v>42892</v>
      </c>
      <c r="E2" s="86"/>
      <c r="F2" s="86">
        <f t="shared" ref="F2" si="0">SUM(D2+1)</f>
        <v>42893</v>
      </c>
      <c r="G2" s="86"/>
      <c r="H2" s="86">
        <f t="shared" ref="H2" si="1">SUM(F2+1)</f>
        <v>42894</v>
      </c>
      <c r="I2" s="86"/>
      <c r="J2" s="86">
        <f t="shared" ref="J2" si="2">SUM(H2+1)</f>
        <v>42895</v>
      </c>
      <c r="K2" s="86"/>
      <c r="L2" s="86">
        <f t="shared" ref="L2" si="3">SUM(J2+1)</f>
        <v>42896</v>
      </c>
      <c r="M2" s="86"/>
      <c r="N2" s="86">
        <f t="shared" ref="N2" si="4">SUM(L2+1)</f>
        <v>42897</v>
      </c>
      <c r="O2" s="86"/>
    </row>
    <row r="3" spans="1:15" ht="30" customHeight="1">
      <c r="A3" s="8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42898</v>
      </c>
      <c r="C7" s="86"/>
      <c r="D7" s="86">
        <f t="shared" ref="D7" si="5">D2+7</f>
        <v>42899</v>
      </c>
      <c r="E7" s="86"/>
      <c r="F7" s="86">
        <f t="shared" ref="F7" si="6">F2+7</f>
        <v>42900</v>
      </c>
      <c r="G7" s="86"/>
      <c r="H7" s="86">
        <f t="shared" ref="H7" si="7">H2+7</f>
        <v>42901</v>
      </c>
      <c r="I7" s="86"/>
      <c r="J7" s="86">
        <f t="shared" ref="J7" si="8">J2+7</f>
        <v>42902</v>
      </c>
      <c r="K7" s="86"/>
      <c r="L7" s="86">
        <f t="shared" ref="L7" si="9">L2+7</f>
        <v>42903</v>
      </c>
      <c r="M7" s="86"/>
      <c r="N7" s="86">
        <f t="shared" ref="N7" si="10">N2+7</f>
        <v>42904</v>
      </c>
      <c r="O7" s="86"/>
    </row>
    <row r="8" spans="1:15" ht="30" customHeight="1">
      <c r="A8" s="8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style="70" customWidth="1"/>
    <col min="2" max="15" width="26.625" style="70" customWidth="1"/>
    <col min="16" max="16384" width="9" style="70"/>
  </cols>
  <sheetData>
    <row r="1" spans="1:15" ht="33.75" customHeight="1">
      <c r="A1" s="75" t="s">
        <v>57</v>
      </c>
      <c r="B1" s="75"/>
      <c r="C1" s="75"/>
      <c r="D1" s="75"/>
      <c r="E1" s="75"/>
      <c r="F1" s="67" t="s">
        <v>58</v>
      </c>
      <c r="G1" s="68">
        <f>WEEKNUM(B2)</f>
        <v>42</v>
      </c>
      <c r="H1" s="69"/>
      <c r="I1" s="69"/>
      <c r="J1" s="69"/>
      <c r="K1" s="69"/>
      <c r="L1" s="69"/>
      <c r="M1" s="69"/>
      <c r="N1" s="69"/>
      <c r="O1" s="69"/>
    </row>
    <row r="2" spans="1:15" ht="30" customHeight="1">
      <c r="A2" s="76" t="s">
        <v>59</v>
      </c>
      <c r="B2" s="74">
        <f>DATE(2017,10,16)</f>
        <v>43024</v>
      </c>
      <c r="C2" s="74"/>
      <c r="D2" s="74">
        <f>SUM(B2+1)</f>
        <v>43025</v>
      </c>
      <c r="E2" s="74"/>
      <c r="F2" s="74">
        <f t="shared" ref="F2" si="0">SUM(D2+1)</f>
        <v>43026</v>
      </c>
      <c r="G2" s="74"/>
      <c r="H2" s="74">
        <f t="shared" ref="H2" si="1">SUM(F2+1)</f>
        <v>43027</v>
      </c>
      <c r="I2" s="74"/>
      <c r="J2" s="74">
        <f t="shared" ref="J2" si="2">SUM(H2+1)</f>
        <v>43028</v>
      </c>
      <c r="K2" s="74"/>
      <c r="L2" s="74">
        <f t="shared" ref="L2" si="3">SUM(J2+1)</f>
        <v>43029</v>
      </c>
      <c r="M2" s="74"/>
      <c r="N2" s="74">
        <f t="shared" ref="N2" si="4">SUM(L2+1)</f>
        <v>43030</v>
      </c>
      <c r="O2" s="74"/>
    </row>
    <row r="3" spans="1:15" ht="30" customHeight="1">
      <c r="A3" s="76"/>
      <c r="B3" s="71" t="s">
        <v>127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73" customFormat="1" ht="60" customHeight="1">
      <c r="A4" s="72" t="s">
        <v>61</v>
      </c>
      <c r="B4" s="72" t="s">
        <v>193</v>
      </c>
      <c r="C4" s="72" t="s">
        <v>192</v>
      </c>
      <c r="D4" s="72" t="s">
        <v>194</v>
      </c>
      <c r="E4" s="72" t="s">
        <v>195</v>
      </c>
      <c r="F4" s="72" t="s">
        <v>197</v>
      </c>
      <c r="G4" s="72" t="s">
        <v>197</v>
      </c>
      <c r="H4" s="72" t="s">
        <v>198</v>
      </c>
      <c r="I4" s="72" t="s">
        <v>196</v>
      </c>
      <c r="J4" s="72" t="s">
        <v>194</v>
      </c>
      <c r="K4" s="72" t="s">
        <v>199</v>
      </c>
      <c r="L4" s="72" t="s">
        <v>194</v>
      </c>
      <c r="M4" s="72" t="s">
        <v>194</v>
      </c>
      <c r="N4" s="72" t="s">
        <v>194</v>
      </c>
      <c r="O4" s="72" t="s">
        <v>194</v>
      </c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67" t="s">
        <v>58</v>
      </c>
      <c r="G6" s="68">
        <f>WEEKNUM(B7)</f>
        <v>43</v>
      </c>
      <c r="H6" s="69"/>
      <c r="I6" s="69"/>
      <c r="J6" s="69"/>
      <c r="K6" s="69"/>
      <c r="L6" s="69"/>
      <c r="M6" s="69"/>
      <c r="N6" s="69"/>
      <c r="O6" s="69"/>
    </row>
    <row r="7" spans="1:15" ht="30" customHeight="1">
      <c r="A7" s="76" t="s">
        <v>59</v>
      </c>
      <c r="B7" s="74">
        <f>B2+7</f>
        <v>43031</v>
      </c>
      <c r="C7" s="74"/>
      <c r="D7" s="74">
        <f t="shared" ref="D7" si="5">D2+7</f>
        <v>43032</v>
      </c>
      <c r="E7" s="74"/>
      <c r="F7" s="74">
        <f t="shared" ref="F7" si="6">F2+7</f>
        <v>43033</v>
      </c>
      <c r="G7" s="74"/>
      <c r="H7" s="74">
        <f t="shared" ref="H7" si="7">H2+7</f>
        <v>43034</v>
      </c>
      <c r="I7" s="74"/>
      <c r="J7" s="74">
        <f t="shared" ref="J7" si="8">J2+7</f>
        <v>43035</v>
      </c>
      <c r="K7" s="74"/>
      <c r="L7" s="74">
        <f t="shared" ref="L7" si="9">L2+7</f>
        <v>43036</v>
      </c>
      <c r="M7" s="74"/>
      <c r="N7" s="74">
        <f t="shared" ref="N7" si="10">N2+7</f>
        <v>43037</v>
      </c>
      <c r="O7" s="74"/>
    </row>
    <row r="8" spans="1:15" ht="30" customHeight="1">
      <c r="A8" s="7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73" customFormat="1" ht="60" customHeight="1">
      <c r="A9" s="72" t="s">
        <v>61</v>
      </c>
      <c r="B9" s="72" t="s">
        <v>200</v>
      </c>
      <c r="C9" s="72" t="s">
        <v>200</v>
      </c>
      <c r="D9" s="72" t="s">
        <v>188</v>
      </c>
      <c r="E9" s="72" t="s">
        <v>188</v>
      </c>
      <c r="F9" s="72" t="s">
        <v>189</v>
      </c>
      <c r="G9" s="72" t="s">
        <v>189</v>
      </c>
      <c r="H9" s="72" t="s">
        <v>189</v>
      </c>
      <c r="I9" s="72" t="s">
        <v>189</v>
      </c>
      <c r="J9" s="72" t="s">
        <v>189</v>
      </c>
      <c r="K9" s="72" t="s">
        <v>189</v>
      </c>
      <c r="L9" s="72"/>
      <c r="M9" s="72"/>
      <c r="N9" s="72"/>
      <c r="O9" s="72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6" t="s">
        <v>0</v>
      </c>
      <c r="B1" s="96" t="s">
        <v>1</v>
      </c>
      <c r="C1" s="89" t="s">
        <v>36</v>
      </c>
      <c r="D1" s="90"/>
      <c r="E1" s="91" t="s">
        <v>37</v>
      </c>
      <c r="F1" s="91"/>
      <c r="G1" s="91" t="s">
        <v>38</v>
      </c>
      <c r="H1" s="91"/>
      <c r="I1" s="91" t="s">
        <v>39</v>
      </c>
      <c r="J1" s="91"/>
      <c r="K1" s="89" t="s">
        <v>40</v>
      </c>
      <c r="L1" s="90"/>
      <c r="M1" s="2" t="s">
        <v>41</v>
      </c>
      <c r="N1" s="2" t="s">
        <v>42</v>
      </c>
    </row>
    <row r="2" spans="1:14" ht="24.95" customHeight="1">
      <c r="A2" s="96"/>
      <c r="B2" s="9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style="63" customWidth="1"/>
    <col min="2" max="15" width="26.625" style="63" customWidth="1"/>
    <col min="16" max="16384" width="9" style="63"/>
  </cols>
  <sheetData>
    <row r="1" spans="1:15" ht="33.75" customHeight="1">
      <c r="A1" s="78" t="s">
        <v>57</v>
      </c>
      <c r="B1" s="78"/>
      <c r="C1" s="78"/>
      <c r="D1" s="78"/>
      <c r="E1" s="78"/>
      <c r="F1" s="60" t="s">
        <v>58</v>
      </c>
      <c r="G1" s="61">
        <f>WEEKNUM(B2)</f>
        <v>41</v>
      </c>
      <c r="H1" s="62"/>
      <c r="I1" s="62"/>
      <c r="J1" s="62"/>
      <c r="K1" s="62"/>
      <c r="L1" s="62"/>
      <c r="M1" s="62"/>
      <c r="N1" s="62"/>
      <c r="O1" s="62"/>
    </row>
    <row r="2" spans="1:15" ht="30" customHeight="1">
      <c r="A2" s="79" t="s">
        <v>59</v>
      </c>
      <c r="B2" s="77">
        <f>DATE(2017,10,9)</f>
        <v>43017</v>
      </c>
      <c r="C2" s="77"/>
      <c r="D2" s="77">
        <f>SUM(B2+1)</f>
        <v>43018</v>
      </c>
      <c r="E2" s="77"/>
      <c r="F2" s="77">
        <f t="shared" ref="F2" si="0">SUM(D2+1)</f>
        <v>43019</v>
      </c>
      <c r="G2" s="77"/>
      <c r="H2" s="77">
        <f t="shared" ref="H2" si="1">SUM(F2+1)</f>
        <v>43020</v>
      </c>
      <c r="I2" s="77"/>
      <c r="J2" s="77">
        <f t="shared" ref="J2" si="2">SUM(H2+1)</f>
        <v>43021</v>
      </c>
      <c r="K2" s="77"/>
      <c r="L2" s="77">
        <f t="shared" ref="L2" si="3">SUM(J2+1)</f>
        <v>43022</v>
      </c>
      <c r="M2" s="77"/>
      <c r="N2" s="77">
        <f t="shared" ref="N2" si="4">SUM(L2+1)</f>
        <v>43023</v>
      </c>
      <c r="O2" s="77"/>
    </row>
    <row r="3" spans="1:15" ht="30" customHeight="1">
      <c r="A3" s="79"/>
      <c r="B3" s="64" t="s">
        <v>127</v>
      </c>
      <c r="C3" s="64" t="s">
        <v>3</v>
      </c>
      <c r="D3" s="64" t="s">
        <v>2</v>
      </c>
      <c r="E3" s="64" t="s">
        <v>3</v>
      </c>
      <c r="F3" s="64" t="s">
        <v>2</v>
      </c>
      <c r="G3" s="64" t="s">
        <v>3</v>
      </c>
      <c r="H3" s="64" t="s">
        <v>2</v>
      </c>
      <c r="I3" s="64" t="s">
        <v>3</v>
      </c>
      <c r="J3" s="64" t="s">
        <v>2</v>
      </c>
      <c r="K3" s="64" t="s">
        <v>3</v>
      </c>
      <c r="L3" s="64" t="s">
        <v>2</v>
      </c>
      <c r="M3" s="64" t="s">
        <v>3</v>
      </c>
      <c r="N3" s="64" t="s">
        <v>2</v>
      </c>
      <c r="O3" s="64" t="s">
        <v>3</v>
      </c>
    </row>
    <row r="4" spans="1:15" s="66" customFormat="1" ht="60" customHeight="1">
      <c r="A4" s="65" t="s">
        <v>61</v>
      </c>
      <c r="B4" s="65" t="s">
        <v>181</v>
      </c>
      <c r="C4" s="65" t="s">
        <v>180</v>
      </c>
      <c r="D4" s="65" t="s">
        <v>183</v>
      </c>
      <c r="E4" s="65" t="s">
        <v>184</v>
      </c>
      <c r="F4" s="65" t="s">
        <v>183</v>
      </c>
      <c r="G4" s="65" t="s">
        <v>183</v>
      </c>
      <c r="H4" s="65" t="s">
        <v>182</v>
      </c>
      <c r="I4" s="65" t="s">
        <v>190</v>
      </c>
      <c r="J4" s="65" t="s">
        <v>185</v>
      </c>
      <c r="K4" s="65" t="s">
        <v>186</v>
      </c>
      <c r="L4" s="65"/>
      <c r="M4" s="65"/>
      <c r="N4" s="65"/>
      <c r="O4" s="65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60" t="s">
        <v>58</v>
      </c>
      <c r="G6" s="61">
        <f>WEEKNUM(B7)</f>
        <v>42</v>
      </c>
      <c r="H6" s="62"/>
      <c r="I6" s="62"/>
      <c r="J6" s="62"/>
      <c r="K6" s="62"/>
      <c r="L6" s="62"/>
      <c r="M6" s="62"/>
      <c r="N6" s="62"/>
      <c r="O6" s="62"/>
    </row>
    <row r="7" spans="1:15" ht="30" customHeight="1">
      <c r="A7" s="79" t="s">
        <v>59</v>
      </c>
      <c r="B7" s="77">
        <f>B2+7</f>
        <v>43024</v>
      </c>
      <c r="C7" s="77"/>
      <c r="D7" s="77">
        <f t="shared" ref="D7" si="5">D2+7</f>
        <v>43025</v>
      </c>
      <c r="E7" s="77"/>
      <c r="F7" s="77">
        <f t="shared" ref="F7" si="6">F2+7</f>
        <v>43026</v>
      </c>
      <c r="G7" s="77"/>
      <c r="H7" s="77">
        <f t="shared" ref="H7" si="7">H2+7</f>
        <v>43027</v>
      </c>
      <c r="I7" s="77"/>
      <c r="J7" s="77">
        <f t="shared" ref="J7" si="8">J2+7</f>
        <v>43028</v>
      </c>
      <c r="K7" s="77"/>
      <c r="L7" s="77">
        <f t="shared" ref="L7" si="9">L2+7</f>
        <v>43029</v>
      </c>
      <c r="M7" s="77"/>
      <c r="N7" s="77">
        <f t="shared" ref="N7" si="10">N2+7</f>
        <v>43030</v>
      </c>
      <c r="O7" s="77"/>
    </row>
    <row r="8" spans="1:15" ht="30" customHeight="1">
      <c r="A8" s="79"/>
      <c r="B8" s="64" t="s">
        <v>2</v>
      </c>
      <c r="C8" s="64" t="s">
        <v>3</v>
      </c>
      <c r="D8" s="64" t="s">
        <v>2</v>
      </c>
      <c r="E8" s="64" t="s">
        <v>3</v>
      </c>
      <c r="F8" s="64" t="s">
        <v>2</v>
      </c>
      <c r="G8" s="64" t="s">
        <v>3</v>
      </c>
      <c r="H8" s="64" t="s">
        <v>2</v>
      </c>
      <c r="I8" s="64" t="s">
        <v>3</v>
      </c>
      <c r="J8" s="64" t="s">
        <v>2</v>
      </c>
      <c r="K8" s="64" t="s">
        <v>3</v>
      </c>
      <c r="L8" s="64" t="s">
        <v>2</v>
      </c>
      <c r="M8" s="64" t="s">
        <v>3</v>
      </c>
      <c r="N8" s="64" t="s">
        <v>2</v>
      </c>
      <c r="O8" s="64" t="s">
        <v>3</v>
      </c>
    </row>
    <row r="9" spans="1:15" s="66" customFormat="1" ht="60" customHeight="1">
      <c r="A9" s="65" t="s">
        <v>61</v>
      </c>
      <c r="B9" s="65" t="s">
        <v>191</v>
      </c>
      <c r="C9" s="65" t="s">
        <v>187</v>
      </c>
      <c r="D9" s="65" t="s">
        <v>188</v>
      </c>
      <c r="E9" s="65" t="s">
        <v>188</v>
      </c>
      <c r="F9" s="65" t="s">
        <v>189</v>
      </c>
      <c r="G9" s="65" t="s">
        <v>189</v>
      </c>
      <c r="H9" s="65" t="s">
        <v>189</v>
      </c>
      <c r="I9" s="65" t="s">
        <v>189</v>
      </c>
      <c r="J9" s="65" t="s">
        <v>189</v>
      </c>
      <c r="K9" s="65" t="s">
        <v>189</v>
      </c>
      <c r="L9" s="65"/>
      <c r="M9" s="65"/>
      <c r="N9" s="65"/>
      <c r="O9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1" max="1" width="9" style="56" customWidth="1"/>
    <col min="2" max="15" width="26.625" style="56" customWidth="1"/>
    <col min="16" max="16384" width="9" style="56"/>
  </cols>
  <sheetData>
    <row r="1" spans="1:15" ht="33.75" customHeight="1">
      <c r="A1" s="81" t="s">
        <v>57</v>
      </c>
      <c r="B1" s="81"/>
      <c r="C1" s="81"/>
      <c r="D1" s="81"/>
      <c r="E1" s="81"/>
      <c r="F1" s="53" t="s">
        <v>58</v>
      </c>
      <c r="G1" s="54">
        <f>WEEKNUM(B2)</f>
        <v>39</v>
      </c>
      <c r="H1" s="55"/>
      <c r="I1" s="55"/>
      <c r="J1" s="55"/>
      <c r="K1" s="55"/>
      <c r="L1" s="55"/>
      <c r="M1" s="55"/>
      <c r="N1" s="55"/>
      <c r="O1" s="55"/>
    </row>
    <row r="2" spans="1:15" ht="30" customHeight="1">
      <c r="A2" s="82" t="s">
        <v>59</v>
      </c>
      <c r="B2" s="80">
        <f>DATE(2017,9,25)</f>
        <v>43003</v>
      </c>
      <c r="C2" s="80"/>
      <c r="D2" s="80">
        <f>SUM(B2+1)</f>
        <v>43004</v>
      </c>
      <c r="E2" s="80"/>
      <c r="F2" s="80">
        <f t="shared" ref="F2" si="0">SUM(D2+1)</f>
        <v>43005</v>
      </c>
      <c r="G2" s="80"/>
      <c r="H2" s="80">
        <f t="shared" ref="H2" si="1">SUM(F2+1)</f>
        <v>43006</v>
      </c>
      <c r="I2" s="80"/>
      <c r="J2" s="80">
        <f t="shared" ref="J2" si="2">SUM(H2+1)</f>
        <v>43007</v>
      </c>
      <c r="K2" s="80"/>
      <c r="L2" s="80">
        <f t="shared" ref="L2" si="3">SUM(J2+1)</f>
        <v>43008</v>
      </c>
      <c r="M2" s="80"/>
      <c r="N2" s="80">
        <f t="shared" ref="N2" si="4">SUM(L2+1)</f>
        <v>43009</v>
      </c>
      <c r="O2" s="80"/>
    </row>
    <row r="3" spans="1:15" ht="30" customHeight="1">
      <c r="A3" s="82"/>
      <c r="B3" s="57" t="s">
        <v>127</v>
      </c>
      <c r="C3" s="57" t="s">
        <v>3</v>
      </c>
      <c r="D3" s="57" t="s">
        <v>2</v>
      </c>
      <c r="E3" s="57" t="s">
        <v>3</v>
      </c>
      <c r="F3" s="57" t="s">
        <v>2</v>
      </c>
      <c r="G3" s="57" t="s">
        <v>3</v>
      </c>
      <c r="H3" s="57" t="s">
        <v>2</v>
      </c>
      <c r="I3" s="57" t="s">
        <v>3</v>
      </c>
      <c r="J3" s="57" t="s">
        <v>2</v>
      </c>
      <c r="K3" s="57" t="s">
        <v>3</v>
      </c>
      <c r="L3" s="57" t="s">
        <v>2</v>
      </c>
      <c r="M3" s="57" t="s">
        <v>3</v>
      </c>
      <c r="N3" s="57" t="s">
        <v>2</v>
      </c>
      <c r="O3" s="57" t="s">
        <v>3</v>
      </c>
    </row>
    <row r="4" spans="1:15" s="59" customFormat="1" ht="60" customHeight="1">
      <c r="A4" s="58" t="s">
        <v>61</v>
      </c>
      <c r="B4" s="58" t="s">
        <v>170</v>
      </c>
      <c r="C4" s="58" t="s">
        <v>170</v>
      </c>
      <c r="D4" s="58" t="s">
        <v>171</v>
      </c>
      <c r="E4" s="58" t="s">
        <v>171</v>
      </c>
      <c r="F4" s="58" t="s">
        <v>172</v>
      </c>
      <c r="G4" s="58" t="s">
        <v>173</v>
      </c>
      <c r="H4" s="58" t="s">
        <v>174</v>
      </c>
      <c r="I4" s="58" t="s">
        <v>176</v>
      </c>
      <c r="J4" s="58" t="s">
        <v>175</v>
      </c>
      <c r="K4" s="58" t="s">
        <v>175</v>
      </c>
      <c r="L4" s="58" t="s">
        <v>177</v>
      </c>
      <c r="M4" s="58" t="s">
        <v>177</v>
      </c>
      <c r="N4" s="58"/>
      <c r="O4" s="5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53" t="s">
        <v>58</v>
      </c>
      <c r="G6" s="54">
        <f>WEEKNUM(B7)</f>
        <v>41</v>
      </c>
      <c r="H6" s="55"/>
      <c r="I6" s="55"/>
      <c r="J6" s="55"/>
      <c r="K6" s="55"/>
      <c r="L6" s="55"/>
      <c r="M6" s="55"/>
      <c r="N6" s="55"/>
      <c r="O6" s="55"/>
    </row>
    <row r="7" spans="1:15" ht="30" customHeight="1">
      <c r="A7" s="82" t="s">
        <v>59</v>
      </c>
      <c r="B7" s="80">
        <f>B2+7+7</f>
        <v>43017</v>
      </c>
      <c r="C7" s="80"/>
      <c r="D7" s="80">
        <f>D2+7+7</f>
        <v>43018</v>
      </c>
      <c r="E7" s="80"/>
      <c r="F7" s="80">
        <f>F2+7+7</f>
        <v>43019</v>
      </c>
      <c r="G7" s="80"/>
      <c r="H7" s="80">
        <f t="shared" ref="H7" si="5">H2+7+7</f>
        <v>43020</v>
      </c>
      <c r="I7" s="80"/>
      <c r="J7" s="80">
        <f t="shared" ref="J7" si="6">J2+7+7</f>
        <v>43021</v>
      </c>
      <c r="K7" s="80"/>
      <c r="L7" s="80">
        <f t="shared" ref="L7" si="7">L2+7+7</f>
        <v>43022</v>
      </c>
      <c r="M7" s="80"/>
      <c r="N7" s="80">
        <f t="shared" ref="N7" si="8">N2+7+7</f>
        <v>43023</v>
      </c>
      <c r="O7" s="80"/>
    </row>
    <row r="8" spans="1:15" ht="30" customHeight="1">
      <c r="A8" s="82"/>
      <c r="B8" s="57" t="s">
        <v>2</v>
      </c>
      <c r="C8" s="57" t="s">
        <v>3</v>
      </c>
      <c r="D8" s="57" t="s">
        <v>2</v>
      </c>
      <c r="E8" s="57" t="s">
        <v>3</v>
      </c>
      <c r="F8" s="57" t="s">
        <v>2</v>
      </c>
      <c r="G8" s="57" t="s">
        <v>3</v>
      </c>
      <c r="H8" s="57" t="s">
        <v>2</v>
      </c>
      <c r="I8" s="57" t="s">
        <v>3</v>
      </c>
      <c r="J8" s="57" t="s">
        <v>2</v>
      </c>
      <c r="K8" s="57" t="s">
        <v>3</v>
      </c>
      <c r="L8" s="57" t="s">
        <v>2</v>
      </c>
      <c r="M8" s="57" t="s">
        <v>3</v>
      </c>
      <c r="N8" s="57" t="s">
        <v>2</v>
      </c>
      <c r="O8" s="57" t="s">
        <v>3</v>
      </c>
    </row>
    <row r="9" spans="1:15" s="59" customFormat="1" ht="60" customHeight="1">
      <c r="A9" s="58" t="s">
        <v>61</v>
      </c>
      <c r="B9" s="58" t="s">
        <v>178</v>
      </c>
      <c r="C9" s="58" t="s">
        <v>178</v>
      </c>
      <c r="D9" s="58" t="s">
        <v>178</v>
      </c>
      <c r="E9" s="58" t="s">
        <v>178</v>
      </c>
      <c r="F9" s="58" t="s">
        <v>179</v>
      </c>
      <c r="G9" s="58" t="s">
        <v>179</v>
      </c>
      <c r="H9" s="58" t="s">
        <v>179</v>
      </c>
      <c r="I9" s="58" t="s">
        <v>179</v>
      </c>
      <c r="J9" s="58" t="s">
        <v>179</v>
      </c>
      <c r="K9" s="58" t="s">
        <v>179</v>
      </c>
      <c r="L9" s="58"/>
      <c r="M9" s="58"/>
      <c r="N9" s="58"/>
      <c r="O9" s="5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9" sqref="L9"/>
    </sheetView>
  </sheetViews>
  <sheetFormatPr defaultRowHeight="14.25"/>
  <cols>
    <col min="1" max="1" width="9" style="49" customWidth="1"/>
    <col min="2" max="15" width="26.625" style="49" customWidth="1"/>
    <col min="16" max="16384" width="9" style="49"/>
  </cols>
  <sheetData>
    <row r="1" spans="1:15" ht="33.75" customHeight="1">
      <c r="A1" s="84" t="s">
        <v>57</v>
      </c>
      <c r="B1" s="84"/>
      <c r="C1" s="84"/>
      <c r="D1" s="84"/>
      <c r="E1" s="84"/>
      <c r="F1" s="46" t="s">
        <v>58</v>
      </c>
      <c r="G1" s="47">
        <f>WEEKNUM(B2)</f>
        <v>38</v>
      </c>
      <c r="H1" s="48"/>
      <c r="I1" s="48"/>
      <c r="J1" s="48"/>
      <c r="K1" s="48"/>
      <c r="L1" s="48"/>
      <c r="M1" s="48"/>
      <c r="N1" s="48"/>
      <c r="O1" s="48"/>
    </row>
    <row r="2" spans="1:15" ht="30" customHeight="1">
      <c r="A2" s="85" t="s">
        <v>59</v>
      </c>
      <c r="B2" s="83">
        <f>DATE(2017,9,18)</f>
        <v>42996</v>
      </c>
      <c r="C2" s="83"/>
      <c r="D2" s="83">
        <f>SUM(B2+1)</f>
        <v>42997</v>
      </c>
      <c r="E2" s="83"/>
      <c r="F2" s="83">
        <f t="shared" ref="F2" si="0">SUM(D2+1)</f>
        <v>42998</v>
      </c>
      <c r="G2" s="83"/>
      <c r="H2" s="83">
        <f t="shared" ref="H2" si="1">SUM(F2+1)</f>
        <v>42999</v>
      </c>
      <c r="I2" s="83"/>
      <c r="J2" s="83">
        <f t="shared" ref="J2" si="2">SUM(H2+1)</f>
        <v>43000</v>
      </c>
      <c r="K2" s="83"/>
      <c r="L2" s="83">
        <f t="shared" ref="L2" si="3">SUM(J2+1)</f>
        <v>43001</v>
      </c>
      <c r="M2" s="83"/>
      <c r="N2" s="83">
        <f t="shared" ref="N2" si="4">SUM(L2+1)</f>
        <v>43002</v>
      </c>
      <c r="O2" s="83"/>
    </row>
    <row r="3" spans="1:15" ht="30" customHeight="1">
      <c r="A3" s="85"/>
      <c r="B3" s="50" t="s">
        <v>127</v>
      </c>
      <c r="C3" s="50" t="s">
        <v>3</v>
      </c>
      <c r="D3" s="50" t="s">
        <v>2</v>
      </c>
      <c r="E3" s="50" t="s">
        <v>3</v>
      </c>
      <c r="F3" s="50" t="s">
        <v>2</v>
      </c>
      <c r="G3" s="50" t="s">
        <v>3</v>
      </c>
      <c r="H3" s="50" t="s">
        <v>2</v>
      </c>
      <c r="I3" s="50" t="s">
        <v>3</v>
      </c>
      <c r="J3" s="50" t="s">
        <v>2</v>
      </c>
      <c r="K3" s="50" t="s">
        <v>3</v>
      </c>
      <c r="L3" s="50" t="s">
        <v>2</v>
      </c>
      <c r="M3" s="50" t="s">
        <v>3</v>
      </c>
      <c r="N3" s="50" t="s">
        <v>2</v>
      </c>
      <c r="O3" s="50" t="s">
        <v>3</v>
      </c>
    </row>
    <row r="4" spans="1:15" s="52" customFormat="1" ht="60" customHeight="1">
      <c r="A4" s="51" t="s">
        <v>61</v>
      </c>
      <c r="B4" s="51" t="s">
        <v>159</v>
      </c>
      <c r="C4" s="51" t="s">
        <v>159</v>
      </c>
      <c r="D4" s="51" t="s">
        <v>160</v>
      </c>
      <c r="E4" s="51" t="s">
        <v>161</v>
      </c>
      <c r="F4" s="51" t="s">
        <v>164</v>
      </c>
      <c r="G4" s="51" t="s">
        <v>162</v>
      </c>
      <c r="H4" s="51" t="s">
        <v>165</v>
      </c>
      <c r="I4" s="51" t="s">
        <v>163</v>
      </c>
      <c r="J4" s="51" t="s">
        <v>166</v>
      </c>
      <c r="K4" s="51" t="s">
        <v>167</v>
      </c>
      <c r="L4" s="51"/>
      <c r="M4" s="51"/>
      <c r="N4" s="51"/>
      <c r="O4" s="51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46" t="s">
        <v>58</v>
      </c>
      <c r="G6" s="47">
        <f>WEEKNUM(B7)</f>
        <v>39</v>
      </c>
      <c r="H6" s="48"/>
      <c r="I6" s="48"/>
      <c r="J6" s="48"/>
      <c r="K6" s="48"/>
      <c r="L6" s="48"/>
      <c r="M6" s="48"/>
      <c r="N6" s="48"/>
      <c r="O6" s="48"/>
    </row>
    <row r="7" spans="1:15" ht="30" customHeight="1">
      <c r="A7" s="85" t="s">
        <v>59</v>
      </c>
      <c r="B7" s="83">
        <f>B2+7</f>
        <v>43003</v>
      </c>
      <c r="C7" s="83"/>
      <c r="D7" s="83">
        <f t="shared" ref="D7" si="5">D2+7</f>
        <v>43004</v>
      </c>
      <c r="E7" s="83"/>
      <c r="F7" s="83">
        <f t="shared" ref="F7" si="6">F2+7</f>
        <v>43005</v>
      </c>
      <c r="G7" s="83"/>
      <c r="H7" s="83">
        <f t="shared" ref="H7" si="7">H2+7</f>
        <v>43006</v>
      </c>
      <c r="I7" s="83"/>
      <c r="J7" s="83">
        <f t="shared" ref="J7" si="8">J2+7</f>
        <v>43007</v>
      </c>
      <c r="K7" s="83"/>
      <c r="L7" s="83">
        <f t="shared" ref="L7" si="9">L2+7</f>
        <v>43008</v>
      </c>
      <c r="M7" s="83"/>
      <c r="N7" s="83">
        <f t="shared" ref="N7" si="10">N2+7</f>
        <v>43009</v>
      </c>
      <c r="O7" s="83"/>
    </row>
    <row r="8" spans="1:15" ht="30" customHeight="1">
      <c r="A8" s="85"/>
      <c r="B8" s="50" t="s">
        <v>2</v>
      </c>
      <c r="C8" s="50" t="s">
        <v>3</v>
      </c>
      <c r="D8" s="50" t="s">
        <v>2</v>
      </c>
      <c r="E8" s="50" t="s">
        <v>3</v>
      </c>
      <c r="F8" s="50" t="s">
        <v>2</v>
      </c>
      <c r="G8" s="50" t="s">
        <v>3</v>
      </c>
      <c r="H8" s="50" t="s">
        <v>2</v>
      </c>
      <c r="I8" s="50" t="s">
        <v>3</v>
      </c>
      <c r="J8" s="50" t="s">
        <v>2</v>
      </c>
      <c r="K8" s="50" t="s">
        <v>3</v>
      </c>
      <c r="L8" s="50" t="s">
        <v>2</v>
      </c>
      <c r="M8" s="50" t="s">
        <v>3</v>
      </c>
      <c r="N8" s="50" t="s">
        <v>2</v>
      </c>
      <c r="O8" s="50" t="s">
        <v>3</v>
      </c>
    </row>
    <row r="9" spans="1:15" s="52" customFormat="1" ht="60" customHeight="1">
      <c r="A9" s="51" t="s">
        <v>61</v>
      </c>
      <c r="B9" s="51" t="s">
        <v>168</v>
      </c>
      <c r="C9" s="51" t="s">
        <v>168</v>
      </c>
      <c r="D9" s="51" t="s">
        <v>168</v>
      </c>
      <c r="E9" s="51" t="s">
        <v>168</v>
      </c>
      <c r="F9" s="51" t="s">
        <v>169</v>
      </c>
      <c r="G9" s="51" t="s">
        <v>169</v>
      </c>
      <c r="H9" s="51" t="s">
        <v>169</v>
      </c>
      <c r="I9" s="51" t="s">
        <v>169</v>
      </c>
      <c r="J9" s="51" t="s">
        <v>169</v>
      </c>
      <c r="K9" s="51" t="s">
        <v>169</v>
      </c>
      <c r="L9" s="51"/>
      <c r="M9" s="51"/>
      <c r="N9" s="51"/>
      <c r="O9" s="5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9" sqref="F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DATE(2017,9,11)</f>
        <v>42989</v>
      </c>
      <c r="C2" s="86"/>
      <c r="D2" s="86">
        <f>SUM(B2+1)</f>
        <v>42990</v>
      </c>
      <c r="E2" s="86"/>
      <c r="F2" s="86">
        <f t="shared" ref="F2" si="0">SUM(D2+1)</f>
        <v>42991</v>
      </c>
      <c r="G2" s="86"/>
      <c r="H2" s="86">
        <f t="shared" ref="H2" si="1">SUM(F2+1)</f>
        <v>42992</v>
      </c>
      <c r="I2" s="86"/>
      <c r="J2" s="86">
        <f t="shared" ref="J2" si="2">SUM(H2+1)</f>
        <v>42993</v>
      </c>
      <c r="K2" s="86"/>
      <c r="L2" s="86">
        <f t="shared" ref="L2" si="3">SUM(J2+1)</f>
        <v>42994</v>
      </c>
      <c r="M2" s="86"/>
      <c r="N2" s="86">
        <f t="shared" ref="N2" si="4">SUM(L2+1)</f>
        <v>42995</v>
      </c>
      <c r="O2" s="86"/>
    </row>
    <row r="3" spans="1:15" ht="30" customHeight="1">
      <c r="A3" s="88"/>
      <c r="B3" s="45" t="s">
        <v>127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1" customFormat="1" ht="60" customHeight="1">
      <c r="A4" s="28" t="s">
        <v>61</v>
      </c>
      <c r="B4" s="28" t="s">
        <v>153</v>
      </c>
      <c r="C4" s="28" t="s">
        <v>153</v>
      </c>
      <c r="D4" s="28" t="s">
        <v>157</v>
      </c>
      <c r="E4" s="28" t="s">
        <v>158</v>
      </c>
      <c r="F4" s="28" t="s">
        <v>154</v>
      </c>
      <c r="G4" s="28" t="s">
        <v>154</v>
      </c>
      <c r="H4" s="28" t="s">
        <v>154</v>
      </c>
      <c r="I4" s="28" t="s">
        <v>154</v>
      </c>
      <c r="J4" s="28" t="s">
        <v>154</v>
      </c>
      <c r="K4" s="28" t="s">
        <v>154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42996</v>
      </c>
      <c r="C7" s="86"/>
      <c r="D7" s="86">
        <f t="shared" ref="D7" si="5">D2+7</f>
        <v>42997</v>
      </c>
      <c r="E7" s="86"/>
      <c r="F7" s="86">
        <f t="shared" ref="F7" si="6">F2+7</f>
        <v>42998</v>
      </c>
      <c r="G7" s="86"/>
      <c r="H7" s="86">
        <f t="shared" ref="H7" si="7">H2+7</f>
        <v>42999</v>
      </c>
      <c r="I7" s="86"/>
      <c r="J7" s="86">
        <f t="shared" ref="J7" si="8">J2+7</f>
        <v>43000</v>
      </c>
      <c r="K7" s="86"/>
      <c r="L7" s="86">
        <f t="shared" ref="L7" si="9">L2+7</f>
        <v>43001</v>
      </c>
      <c r="M7" s="86"/>
      <c r="N7" s="86">
        <f t="shared" ref="N7" si="10">N2+7</f>
        <v>43002</v>
      </c>
      <c r="O7" s="86"/>
    </row>
    <row r="8" spans="1:15" ht="30" customHeight="1">
      <c r="A8" s="8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1" customFormat="1" ht="60" customHeight="1">
      <c r="A9" s="28" t="s">
        <v>61</v>
      </c>
      <c r="B9" s="28" t="s">
        <v>155</v>
      </c>
      <c r="C9" s="28" t="s">
        <v>155</v>
      </c>
      <c r="D9" s="28" t="s">
        <v>155</v>
      </c>
      <c r="E9" s="28" t="s">
        <v>155</v>
      </c>
      <c r="F9" s="28" t="s">
        <v>156</v>
      </c>
      <c r="G9" s="28" t="s">
        <v>156</v>
      </c>
      <c r="H9" s="28" t="s">
        <v>156</v>
      </c>
      <c r="I9" s="28" t="s">
        <v>156</v>
      </c>
      <c r="J9" s="28" t="s">
        <v>156</v>
      </c>
      <c r="K9" s="28" t="s">
        <v>156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H4" sqref="H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DATE(2017,8,28)</f>
        <v>42975</v>
      </c>
      <c r="C2" s="86"/>
      <c r="D2" s="86">
        <f>SUM(B2+1)</f>
        <v>42976</v>
      </c>
      <c r="E2" s="86"/>
      <c r="F2" s="86">
        <f t="shared" ref="F2" si="0">SUM(D2+1)</f>
        <v>42977</v>
      </c>
      <c r="G2" s="86"/>
      <c r="H2" s="86">
        <f t="shared" ref="H2" si="1">SUM(F2+1)</f>
        <v>42978</v>
      </c>
      <c r="I2" s="86"/>
      <c r="J2" s="86">
        <f t="shared" ref="J2" si="2">SUM(H2+1)</f>
        <v>42979</v>
      </c>
      <c r="K2" s="86"/>
      <c r="L2" s="86">
        <f t="shared" ref="L2" si="3">SUM(J2+1)</f>
        <v>42980</v>
      </c>
      <c r="M2" s="86"/>
      <c r="N2" s="86">
        <f t="shared" ref="N2" si="4">SUM(L2+1)</f>
        <v>42981</v>
      </c>
      <c r="O2" s="86"/>
    </row>
    <row r="3" spans="1:15" ht="30" customHeight="1">
      <c r="A3" s="88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42982</v>
      </c>
      <c r="C7" s="86"/>
      <c r="D7" s="86">
        <f t="shared" ref="D7" si="5">D2+7</f>
        <v>42983</v>
      </c>
      <c r="E7" s="86"/>
      <c r="F7" s="86">
        <f t="shared" ref="F7" si="6">F2+7</f>
        <v>42984</v>
      </c>
      <c r="G7" s="86"/>
      <c r="H7" s="86">
        <f t="shared" ref="H7" si="7">H2+7</f>
        <v>42985</v>
      </c>
      <c r="I7" s="86"/>
      <c r="J7" s="86">
        <f t="shared" ref="J7" si="8">J2+7</f>
        <v>42986</v>
      </c>
      <c r="K7" s="86"/>
      <c r="L7" s="86">
        <f t="shared" ref="L7" si="9">L2+7</f>
        <v>42987</v>
      </c>
      <c r="M7" s="86"/>
      <c r="N7" s="86">
        <f t="shared" ref="N7" si="10">N2+7</f>
        <v>42988</v>
      </c>
      <c r="O7" s="86"/>
    </row>
    <row r="8" spans="1:15" ht="30" customHeight="1">
      <c r="A8" s="8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DATE(2017,8,21)</f>
        <v>42968</v>
      </c>
      <c r="C2" s="86"/>
      <c r="D2" s="86">
        <f>SUM(B2+1)</f>
        <v>42969</v>
      </c>
      <c r="E2" s="86"/>
      <c r="F2" s="86">
        <f t="shared" ref="F2" si="0">SUM(D2+1)</f>
        <v>42970</v>
      </c>
      <c r="G2" s="86"/>
      <c r="H2" s="86">
        <f t="shared" ref="H2" si="1">SUM(F2+1)</f>
        <v>42971</v>
      </c>
      <c r="I2" s="86"/>
      <c r="J2" s="86">
        <f t="shared" ref="J2" si="2">SUM(H2+1)</f>
        <v>42972</v>
      </c>
      <c r="K2" s="86"/>
      <c r="L2" s="86">
        <f t="shared" ref="L2" si="3">SUM(J2+1)</f>
        <v>42973</v>
      </c>
      <c r="M2" s="86"/>
      <c r="N2" s="86">
        <f t="shared" ref="N2" si="4">SUM(L2+1)</f>
        <v>42974</v>
      </c>
      <c r="O2" s="86"/>
    </row>
    <row r="3" spans="1:15" ht="30" customHeight="1">
      <c r="A3" s="88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42975</v>
      </c>
      <c r="C7" s="86"/>
      <c r="D7" s="86">
        <f t="shared" ref="D7" si="5">D2+7</f>
        <v>42976</v>
      </c>
      <c r="E7" s="86"/>
      <c r="F7" s="86">
        <f t="shared" ref="F7" si="6">F2+7</f>
        <v>42977</v>
      </c>
      <c r="G7" s="86"/>
      <c r="H7" s="86">
        <f t="shared" ref="H7" si="7">H2+7</f>
        <v>42978</v>
      </c>
      <c r="I7" s="86"/>
      <c r="J7" s="86">
        <f t="shared" ref="J7" si="8">J2+7</f>
        <v>42979</v>
      </c>
      <c r="K7" s="86"/>
      <c r="L7" s="86">
        <f t="shared" ref="L7" si="9">L2+7</f>
        <v>42980</v>
      </c>
      <c r="M7" s="86"/>
      <c r="N7" s="86">
        <f t="shared" ref="N7" si="10">N2+7</f>
        <v>42981</v>
      </c>
      <c r="O7" s="86"/>
    </row>
    <row r="8" spans="1:15" ht="30" customHeight="1">
      <c r="A8" s="8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7" t="s">
        <v>57</v>
      </c>
      <c r="B1" s="87"/>
      <c r="C1" s="87"/>
      <c r="D1" s="87"/>
      <c r="E1" s="8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8" t="s">
        <v>59</v>
      </c>
      <c r="B2" s="86">
        <f>DATE(2017,8,14)</f>
        <v>42961</v>
      </c>
      <c r="C2" s="86"/>
      <c r="D2" s="86">
        <f>SUM(B2+1)</f>
        <v>42962</v>
      </c>
      <c r="E2" s="86"/>
      <c r="F2" s="86">
        <f t="shared" ref="F2" si="0">SUM(D2+1)</f>
        <v>42963</v>
      </c>
      <c r="G2" s="86"/>
      <c r="H2" s="86">
        <f t="shared" ref="H2" si="1">SUM(F2+1)</f>
        <v>42964</v>
      </c>
      <c r="I2" s="86"/>
      <c r="J2" s="86">
        <f t="shared" ref="J2" si="2">SUM(H2+1)</f>
        <v>42965</v>
      </c>
      <c r="K2" s="86"/>
      <c r="L2" s="86">
        <f t="shared" ref="L2" si="3">SUM(J2+1)</f>
        <v>42966</v>
      </c>
      <c r="M2" s="86"/>
      <c r="N2" s="86">
        <f t="shared" ref="N2" si="4">SUM(L2+1)</f>
        <v>42967</v>
      </c>
      <c r="O2" s="86"/>
    </row>
    <row r="3" spans="1:15" ht="30" customHeight="1">
      <c r="A3" s="88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8" t="s">
        <v>59</v>
      </c>
      <c r="B7" s="86">
        <f>B2+7</f>
        <v>42968</v>
      </c>
      <c r="C7" s="86"/>
      <c r="D7" s="86">
        <f t="shared" ref="D7" si="5">D2+7</f>
        <v>42969</v>
      </c>
      <c r="E7" s="86"/>
      <c r="F7" s="86">
        <f t="shared" ref="F7" si="6">F2+7</f>
        <v>42970</v>
      </c>
      <c r="G7" s="86"/>
      <c r="H7" s="86">
        <f t="shared" ref="H7" si="7">H2+7</f>
        <v>42971</v>
      </c>
      <c r="I7" s="86"/>
      <c r="J7" s="86">
        <f t="shared" ref="J7" si="8">J2+7</f>
        <v>42972</v>
      </c>
      <c r="K7" s="86"/>
      <c r="L7" s="86">
        <f t="shared" ref="L7" si="9">L2+7</f>
        <v>42973</v>
      </c>
      <c r="M7" s="86"/>
      <c r="N7" s="86">
        <f t="shared" ref="N7" si="10">N2+7</f>
        <v>42974</v>
      </c>
      <c r="O7" s="86"/>
    </row>
    <row r="8" spans="1:15" ht="30" customHeight="1">
      <c r="A8" s="8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Week 42-43</vt:lpstr>
      <vt:lpstr>Week 41-42</vt:lpstr>
      <vt:lpstr>Week 40-41</vt:lpstr>
      <vt:lpstr>Week 38-40</vt:lpstr>
      <vt:lpstr>Week 37-38</vt:lpstr>
      <vt:lpstr>Week 36-37</vt:lpstr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2017-10-27T05:22:51Z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