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E:\program\Project-Process-library\Weekly Schedule\"/>
    </mc:Choice>
  </mc:AlternateContent>
  <bookViews>
    <workbookView xWindow="-195" yWindow="135" windowWidth="28200" windowHeight="11025" tabRatio="781" activeTab="4"/>
  </bookViews>
  <sheets>
    <sheet name="newest (2)" sheetId="7" r:id="rId1"/>
    <sheet name="newest" sheetId="6" r:id="rId2"/>
    <sheet name="newest（3）" sheetId="8" r:id="rId3"/>
    <sheet name="newest（4）" sheetId="9" r:id="rId4"/>
    <sheet name="newest（5）" sheetId="10" r:id="rId5"/>
    <sheet name="20160328-20160403" sheetId="5" state="hidden" r:id="rId6"/>
  </sheets>
  <calcPr calcId="162913"/>
</workbook>
</file>

<file path=xl/calcChain.xml><?xml version="1.0" encoding="utf-8"?>
<calcChain xmlns="http://schemas.openxmlformats.org/spreadsheetml/2006/main">
  <c r="B2" i="10" l="1"/>
  <c r="D2" i="10" s="1"/>
  <c r="F2" i="10" l="1"/>
  <c r="D7" i="10"/>
  <c r="B7" i="10"/>
  <c r="G6" i="10" s="1"/>
  <c r="G1" i="10"/>
  <c r="B2" i="9"/>
  <c r="G1" i="9" s="1"/>
  <c r="F7" i="10" l="1"/>
  <c r="H2" i="10"/>
  <c r="B7" i="9"/>
  <c r="G6" i="9" s="1"/>
  <c r="D2" i="9"/>
  <c r="B2" i="7"/>
  <c r="D2" i="7" s="1"/>
  <c r="B2" i="8"/>
  <c r="D2" i="8"/>
  <c r="G1" i="6"/>
  <c r="J2" i="10" l="1"/>
  <c r="H7" i="10"/>
  <c r="F2" i="9"/>
  <c r="D7" i="9"/>
  <c r="F2" i="8"/>
  <c r="D7" i="8"/>
  <c r="B7" i="8"/>
  <c r="G6" i="8" s="1"/>
  <c r="G1" i="8"/>
  <c r="B2" i="6"/>
  <c r="L2" i="10" l="1"/>
  <c r="J7" i="10"/>
  <c r="F7" i="9"/>
  <c r="H2" i="9"/>
  <c r="F7" i="8"/>
  <c r="H2" i="8"/>
  <c r="F2" i="7"/>
  <c r="N2" i="10" l="1"/>
  <c r="N7" i="10" s="1"/>
  <c r="L7" i="10"/>
  <c r="J2" i="9"/>
  <c r="H7" i="9"/>
  <c r="H7" i="8"/>
  <c r="J2" i="8"/>
  <c r="G1" i="7"/>
  <c r="B7" i="7"/>
  <c r="G6" i="7" s="1"/>
  <c r="H2" i="7"/>
  <c r="F7" i="7"/>
  <c r="D7" i="7"/>
  <c r="L2" i="9" l="1"/>
  <c r="J7" i="9"/>
  <c r="L2" i="8"/>
  <c r="J7" i="8"/>
  <c r="J2" i="7"/>
  <c r="H7" i="7"/>
  <c r="N2" i="9" l="1"/>
  <c r="N7" i="9" s="1"/>
  <c r="L7" i="9"/>
  <c r="N2" i="8"/>
  <c r="N7" i="8" s="1"/>
  <c r="L7" i="8"/>
  <c r="B7" i="6"/>
  <c r="G6" i="6" s="1"/>
  <c r="J7" i="7"/>
  <c r="L2" i="7"/>
  <c r="D2" i="6"/>
  <c r="D7" i="6" l="1"/>
  <c r="F2" i="6"/>
  <c r="N2" i="7"/>
  <c r="N7" i="7" s="1"/>
  <c r="L7" i="7"/>
  <c r="H2" i="6" l="1"/>
  <c r="F7" i="6"/>
  <c r="J2" i="6" l="1"/>
  <c r="H7" i="6"/>
  <c r="J7" i="6" l="1"/>
  <c r="L2" i="6"/>
  <c r="N2" i="6" l="1"/>
  <c r="N7" i="6" s="1"/>
  <c r="L7" i="6"/>
</calcChain>
</file>

<file path=xl/sharedStrings.xml><?xml version="1.0" encoding="utf-8"?>
<sst xmlns="http://schemas.openxmlformats.org/spreadsheetml/2006/main" count="328" uniqueCount="109">
  <si>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</si>
  <si>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</si>
  <si>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</si>
  <si>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</si>
  <si>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</si>
  <si>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</si>
  <si>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</si>
  <si>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</si>
  <si>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</si>
  <si>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</si>
  <si>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</si>
  <si>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</si>
  <si>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</si>
  <si>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</si>
  <si>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</si>
  <si>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</si>
  <si>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</si>
  <si>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</si>
  <si>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</si>
  <si>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</si>
  <si>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</si>
  <si>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</si>
  <si>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</si>
  <si>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</si>
  <si>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</si>
  <si>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</si>
  <si>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</si>
  <si>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</si>
  <si>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</si>
  <si>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</si>
  <si>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</si>
  <si>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</si>
  <si>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</si>
  <si>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</si>
  <si>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</si>
  <si>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</si>
  <si>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</si>
  <si>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</si>
  <si>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</si>
  <si>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</si>
  <si>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</si>
  <si>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</si>
  <si>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</si>
  <si>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</si>
  <si>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</si>
  <si>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</si>
  <si>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</si>
  <si>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</si>
  <si>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</si>
  <si>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</si>
  <si>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</si>
  <si>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</si>
  <si>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</si>
  <si>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</si>
  <si>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</si>
  <si>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</si>
  <si>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</si>
  <si>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</si>
  <si>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</si>
  <si>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</si>
  <si>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延边农商行无纸化（外出）</t>
  </si>
  <si>
    <t>延边农商行无纸化（外出）</t>
    <phoneticPr fontId="18" type="noConversion"/>
  </si>
  <si>
    <t>典型行业方案学习并整理成简化版作为案例简介</t>
    <phoneticPr fontId="18" type="noConversion"/>
  </si>
  <si>
    <t>linux下无纸化系统部署</t>
    <phoneticPr fontId="18" type="noConversion"/>
  </si>
  <si>
    <t>李军</t>
    <phoneticPr fontId="18" type="noConversion"/>
  </si>
  <si>
    <t>李军</t>
    <phoneticPr fontId="18" type="noConversion"/>
  </si>
  <si>
    <t>无纸化柜面DEMO和移动营销DEMO的安装和演示</t>
  </si>
  <si>
    <t>Linux环境下搭建无纸化系统，自己制作模板完成基本接口的完整调用</t>
    <phoneticPr fontId="18" type="noConversion"/>
  </si>
  <si>
    <t>无纸化解决方案从系统架构、功能、司法实践的角度细化方案讲解内容</t>
    <phoneticPr fontId="18" type="noConversion"/>
  </si>
  <si>
    <t>无纸化系统安装部署（web logic+oracle）</t>
    <phoneticPr fontId="18" type="noConversion"/>
  </si>
  <si>
    <t>无纸化系统接口调用</t>
    <phoneticPr fontId="18" type="noConversion"/>
  </si>
  <si>
    <t>典型行业方案学习并整理成简化版作为案例简介</t>
    <phoneticPr fontId="18" type="noConversion"/>
  </si>
  <si>
    <t>典型行业方案学习并整理成简化版作为案例简介</t>
    <phoneticPr fontId="18" type="noConversion"/>
  </si>
  <si>
    <t xml:space="preserve">海闻科技电子签章方案 </t>
    <phoneticPr fontId="18" type="noConversion"/>
  </si>
  <si>
    <t>百信银行标书修改</t>
    <phoneticPr fontId="18" type="noConversion"/>
  </si>
  <si>
    <t>linux下无纸化系统部署（解决本地网页及数据库管理工具无法访问虚拟机数据库的问题）</t>
    <phoneticPr fontId="18" type="noConversion"/>
  </si>
  <si>
    <t>哈尔滨银行无纸化项目标书</t>
    <phoneticPr fontId="18" type="noConversion"/>
  </si>
  <si>
    <t>晋城银行无纸化交流</t>
    <phoneticPr fontId="18" type="noConversion"/>
  </si>
  <si>
    <t>晋城银行无纸化交流</t>
    <phoneticPr fontId="18" type="noConversion"/>
  </si>
  <si>
    <t>无纸化柜面DEMO和移动营销DEMO的安装和演示</t>
    <phoneticPr fontId="18" type="noConversion"/>
  </si>
  <si>
    <t>无纸化柜面DEMO和移动营销DEMO的安装和演示</t>
    <phoneticPr fontId="18" type="noConversion"/>
  </si>
  <si>
    <t>实施方案ppt</t>
    <phoneticPr fontId="18" type="noConversion"/>
  </si>
  <si>
    <t>无纸化系统接口调用</t>
  </si>
  <si>
    <t>实施方案讲解</t>
    <phoneticPr fontId="18" type="noConversion"/>
  </si>
  <si>
    <t xml:space="preserve">  </t>
    <phoneticPr fontId="18" type="noConversion"/>
  </si>
  <si>
    <t>Linux环境下搭建无纸化系统，自己制作模板完成基本接口的完整调用</t>
    <phoneticPr fontId="18" type="noConversion"/>
  </si>
  <si>
    <t>上午</t>
    <phoneticPr fontId="18" type="noConversion"/>
  </si>
  <si>
    <t>无纸化实施方案ppt制作</t>
    <phoneticPr fontId="18" type="noConversion"/>
  </si>
  <si>
    <t>无纸化测试系统部署</t>
    <phoneticPr fontId="18" type="noConversion"/>
  </si>
  <si>
    <t>新员工培训</t>
    <phoneticPr fontId="18" type="noConversion"/>
  </si>
  <si>
    <t>无纸化实施方案练习</t>
    <phoneticPr fontId="18" type="noConversion"/>
  </si>
  <si>
    <t>无纸化实施方案讲演</t>
    <phoneticPr fontId="18" type="noConversion"/>
  </si>
  <si>
    <t>海闻RA项目支撑</t>
  </si>
  <si>
    <t>海闻RA项目支撑</t>
    <phoneticPr fontId="18" type="noConversion"/>
  </si>
  <si>
    <t>自己制作模板完成无纸化系统基本接口的完整调用</t>
    <phoneticPr fontId="18" type="noConversion"/>
  </si>
  <si>
    <t>无纸化解决方案从系统架构、功能、司法实践的角度细化方案讲解内容</t>
    <phoneticPr fontId="18" type="noConversion"/>
  </si>
  <si>
    <t>Weekly schedule</t>
    <phoneticPr fontId="18" type="noConversion"/>
  </si>
  <si>
    <t>柜面无纸化业务操作视频拍摄</t>
    <phoneticPr fontId="18" type="noConversion"/>
  </si>
  <si>
    <t>RA系统部署</t>
    <phoneticPr fontId="18" type="noConversion"/>
  </si>
  <si>
    <t>身份认证技术规范划分等级</t>
    <phoneticPr fontId="18" type="noConversion"/>
  </si>
  <si>
    <t>KT部署，证书申请接口调用</t>
    <phoneticPr fontId="18" type="noConversion"/>
  </si>
  <si>
    <t>编写RA部署手册</t>
    <phoneticPr fontId="18" type="noConversion"/>
  </si>
  <si>
    <t>海闻RA项目支撑（时间待定，外出），无纸化接口demo自己编写调用</t>
    <phoneticPr fontId="18" type="noConversion"/>
  </si>
  <si>
    <t>海闻RA项目支撑（时间待定，外出），无纸化解决方案从系统架构、功能、司法实践的角度细化方案讲解内容</t>
    <phoneticPr fontId="18" type="noConversion"/>
  </si>
  <si>
    <t>海闻RA项目支撑（时间待定，外出）无纸化解决方案从系统架构、功能、司法实践的角度细化方案讲解内容</t>
    <phoneticPr fontId="18" type="noConversion"/>
  </si>
  <si>
    <t>海闻RA项目支撑（时间待定，外出）无纸化解决方案从系统架构、功能、司法实践的角度细化方案讲解内容</t>
    <phoneticPr fontId="18" type="noConversion"/>
  </si>
  <si>
    <t>海闻RA项目支撑（时间待定，外出）无纸化解决方案PPT修改</t>
    <phoneticPr fontId="18" type="noConversion"/>
  </si>
  <si>
    <t xml:space="preserve">部门会议 </t>
    <phoneticPr fontId="18" type="noConversion"/>
  </si>
  <si>
    <t xml:space="preserve">无纸化实施方案讲演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</si>
</sst>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24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14" sqref="C1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DATE(2017,6,12)</f>
        <v>42898</v>
      </c>
      <c r="C2" s="39"/>
      <c r="D2" s="39">
        <f>SUM(B2+1)</f>
        <v>42899</v>
      </c>
      <c r="E2" s="39"/>
      <c r="F2" s="39">
        <f t="shared" ref="F2" si="0">SUM(D2+1)</f>
        <v>42900</v>
      </c>
      <c r="G2" s="39"/>
      <c r="H2" s="39">
        <f t="shared" ref="H2" si="1">SUM(F2+1)</f>
        <v>42901</v>
      </c>
      <c r="I2" s="39"/>
      <c r="J2" s="39">
        <f t="shared" ref="J2" si="2">SUM(H2+1)</f>
        <v>42902</v>
      </c>
      <c r="K2" s="39"/>
      <c r="L2" s="39">
        <f t="shared" ref="L2" si="3">SUM(J2+1)</f>
        <v>42903</v>
      </c>
      <c r="M2" s="39"/>
      <c r="N2" s="39">
        <f t="shared" ref="N2" si="4">SUM(L2+1)</f>
        <v>42904</v>
      </c>
      <c r="O2" s="39"/>
    </row>
    <row r="3" spans="1:15" ht="30" customHeight="1">
      <c r="A3" s="41"/>
      <c r="B3" s="33" t="s">
        <v>86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65</v>
      </c>
      <c r="B4" s="28" t="s">
        <v>74</v>
      </c>
      <c r="C4" s="28" t="s">
        <v>75</v>
      </c>
      <c r="D4" s="28" t="s">
        <v>76</v>
      </c>
      <c r="E4" s="28" t="s">
        <v>76</v>
      </c>
      <c r="F4" s="28" t="s">
        <v>76</v>
      </c>
      <c r="G4" s="28" t="s">
        <v>76</v>
      </c>
      <c r="H4" s="28" t="s">
        <v>77</v>
      </c>
      <c r="I4" s="28" t="s">
        <v>77</v>
      </c>
      <c r="J4" s="28" t="s">
        <v>78</v>
      </c>
      <c r="K4" s="28" t="s">
        <v>80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42905</v>
      </c>
      <c r="C7" s="39"/>
      <c r="D7" s="39">
        <f t="shared" ref="D7" si="5">D2+7</f>
        <v>42906</v>
      </c>
      <c r="E7" s="39"/>
      <c r="F7" s="39">
        <f t="shared" ref="F7" si="6">F2+7</f>
        <v>42907</v>
      </c>
      <c r="G7" s="39"/>
      <c r="H7" s="39">
        <f t="shared" ref="H7" si="7">H2+7</f>
        <v>42908</v>
      </c>
      <c r="I7" s="39"/>
      <c r="J7" s="39">
        <f t="shared" ref="J7" si="8">J2+7</f>
        <v>42909</v>
      </c>
      <c r="K7" s="39"/>
      <c r="L7" s="39">
        <f t="shared" ref="L7" si="9">L2+7</f>
        <v>42910</v>
      </c>
      <c r="M7" s="39"/>
      <c r="N7" s="39">
        <f t="shared" ref="N7" si="10">N2+7</f>
        <v>42911</v>
      </c>
      <c r="O7" s="39"/>
    </row>
    <row r="8" spans="1:15" ht="30" customHeight="1">
      <c r="A8" s="41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65</v>
      </c>
      <c r="B9" s="28" t="s">
        <v>67</v>
      </c>
      <c r="C9" s="28" t="s">
        <v>67</v>
      </c>
      <c r="D9" s="28" t="s">
        <v>68</v>
      </c>
      <c r="E9" s="28" t="s">
        <v>68</v>
      </c>
      <c r="F9" s="28" t="s">
        <v>69</v>
      </c>
      <c r="G9" s="28" t="s">
        <v>69</v>
      </c>
      <c r="H9" s="28" t="s">
        <v>82</v>
      </c>
      <c r="I9" s="28" t="s">
        <v>81</v>
      </c>
      <c r="J9" s="28" t="s">
        <v>81</v>
      </c>
      <c r="K9" s="28" t="s">
        <v>83</v>
      </c>
      <c r="L9" s="28" t="s">
        <v>84</v>
      </c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DATE(2017,6,5)</f>
        <v>42891</v>
      </c>
      <c r="C2" s="39"/>
      <c r="D2" s="39">
        <f>SUM(B2+1)</f>
        <v>42892</v>
      </c>
      <c r="E2" s="39"/>
      <c r="F2" s="39">
        <f t="shared" ref="F2" si="0">SUM(D2+1)</f>
        <v>42893</v>
      </c>
      <c r="G2" s="39"/>
      <c r="H2" s="39">
        <f t="shared" ref="H2" si="1">SUM(F2+1)</f>
        <v>42894</v>
      </c>
      <c r="I2" s="39"/>
      <c r="J2" s="39">
        <f t="shared" ref="J2" si="2">SUM(H2+1)</f>
        <v>42895</v>
      </c>
      <c r="K2" s="39"/>
      <c r="L2" s="39">
        <f t="shared" ref="L2" si="3">SUM(J2+1)</f>
        <v>42896</v>
      </c>
      <c r="M2" s="39"/>
      <c r="N2" s="39">
        <f t="shared" ref="N2" si="4">SUM(L2+1)</f>
        <v>42897</v>
      </c>
      <c r="O2" s="39"/>
    </row>
    <row r="3" spans="1:15" ht="30" customHeight="1">
      <c r="A3" s="41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64</v>
      </c>
      <c r="B4" s="28" t="s">
        <v>73</v>
      </c>
      <c r="C4" s="28" t="s">
        <v>63</v>
      </c>
      <c r="D4" s="28" t="s">
        <v>62</v>
      </c>
      <c r="E4" s="28" t="s">
        <v>71</v>
      </c>
      <c r="F4" s="28" t="s">
        <v>60</v>
      </c>
      <c r="G4" s="28" t="s">
        <v>60</v>
      </c>
      <c r="H4" s="28" t="s">
        <v>61</v>
      </c>
      <c r="I4" s="28" t="s">
        <v>61</v>
      </c>
      <c r="J4" s="28" t="s">
        <v>60</v>
      </c>
      <c r="K4" s="28" t="s">
        <v>72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42898</v>
      </c>
      <c r="C7" s="39"/>
      <c r="D7" s="39">
        <f t="shared" ref="D7" si="5">D2+7</f>
        <v>42899</v>
      </c>
      <c r="E7" s="39"/>
      <c r="F7" s="39">
        <f t="shared" ref="F7" si="6">F2+7</f>
        <v>42900</v>
      </c>
      <c r="G7" s="39"/>
      <c r="H7" s="39">
        <f t="shared" ref="H7" si="7">H2+7</f>
        <v>42901</v>
      </c>
      <c r="I7" s="39"/>
      <c r="J7" s="39">
        <f t="shared" ref="J7" si="8">J2+7</f>
        <v>42902</v>
      </c>
      <c r="K7" s="39"/>
      <c r="L7" s="39">
        <f t="shared" ref="L7" si="9">L2+7</f>
        <v>42903</v>
      </c>
      <c r="M7" s="39"/>
      <c r="N7" s="39">
        <f t="shared" ref="N7" si="10">N2+7</f>
        <v>42904</v>
      </c>
      <c r="O7" s="39"/>
    </row>
    <row r="8" spans="1:15" ht="30" customHeight="1">
      <c r="A8" s="41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64</v>
      </c>
      <c r="B9" s="28" t="s">
        <v>79</v>
      </c>
      <c r="C9" s="28" t="s">
        <v>66</v>
      </c>
      <c r="D9" s="28" t="s">
        <v>85</v>
      </c>
      <c r="E9" s="28" t="s">
        <v>67</v>
      </c>
      <c r="F9" s="28" t="s">
        <v>68</v>
      </c>
      <c r="G9" s="28" t="s">
        <v>68</v>
      </c>
      <c r="H9" s="28" t="s">
        <v>69</v>
      </c>
      <c r="I9" s="28" t="s">
        <v>69</v>
      </c>
      <c r="J9" s="28" t="s">
        <v>70</v>
      </c>
      <c r="K9" s="28" t="s">
        <v>70</v>
      </c>
      <c r="L9" s="28"/>
      <c r="M9" s="28"/>
      <c r="N9" s="28"/>
      <c r="O9" s="28"/>
    </row>
  </sheetData>
  <mergeCells count="18">
    <mergeCell ref="A1:E1"/>
    <mergeCell ref="A2:A3"/>
    <mergeCell ref="B2:C2"/>
    <mergeCell ref="D2:E2"/>
    <mergeCell ref="F2:G2"/>
    <mergeCell ref="A6:E6"/>
    <mergeCell ref="H2:I2"/>
    <mergeCell ref="J2:K2"/>
    <mergeCell ref="L2:M2"/>
    <mergeCell ref="N2:O2"/>
    <mergeCell ref="L7:M7"/>
    <mergeCell ref="N7:O7"/>
    <mergeCell ref="A7:A8"/>
    <mergeCell ref="B7:C7"/>
    <mergeCell ref="D7:E7"/>
    <mergeCell ref="F7:G7"/>
    <mergeCell ref="H7:I7"/>
    <mergeCell ref="J7:K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F1" workbookViewId="0">
      <selection activeCell="J9" sqref="J9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40" t="s">
        <v>96</v>
      </c>
      <c r="B1" s="40"/>
      <c r="C1" s="40"/>
      <c r="D1" s="40"/>
      <c r="E1" s="40"/>
      <c r="F1" s="29" t="s">
        <v>58</v>
      </c>
      <c r="G1" s="30">
        <f>WEEKNUM(B2)</f>
        <v>25</v>
      </c>
      <c r="H1" s="31"/>
      <c r="I1" s="31"/>
      <c r="J1" s="31"/>
      <c r="K1" s="31"/>
      <c r="L1" s="31"/>
      <c r="M1" s="31"/>
      <c r="N1" s="31"/>
      <c r="O1" s="31"/>
    </row>
    <row r="2" spans="1:15">
      <c r="A2" s="41" t="s">
        <v>59</v>
      </c>
      <c r="B2" s="39">
        <f>DATE(2017,6,19)</f>
        <v>42905</v>
      </c>
      <c r="C2" s="39"/>
      <c r="D2" s="39">
        <f>SUM(B2+1)</f>
        <v>42906</v>
      </c>
      <c r="E2" s="39"/>
      <c r="F2" s="39">
        <f t="shared" ref="F2" si="0">SUM(D2+1)</f>
        <v>42907</v>
      </c>
      <c r="G2" s="39"/>
      <c r="H2" s="39">
        <f t="shared" ref="H2" si="1">SUM(F2+1)</f>
        <v>42908</v>
      </c>
      <c r="I2" s="39"/>
      <c r="J2" s="39">
        <f t="shared" ref="J2" si="2">SUM(H2+1)</f>
        <v>42909</v>
      </c>
      <c r="K2" s="39"/>
      <c r="L2" s="39">
        <f t="shared" ref="L2" si="3">SUM(J2+1)</f>
        <v>42910</v>
      </c>
      <c r="M2" s="39"/>
      <c r="N2" s="39">
        <f t="shared" ref="N2" si="4">SUM(L2+1)</f>
        <v>42911</v>
      </c>
      <c r="O2" s="39"/>
    </row>
    <row r="3" spans="1:15">
      <c r="A3" s="41"/>
      <c r="B3" s="34" t="s">
        <v>86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36" customFormat="1" ht="53.25" customHeight="1">
      <c r="A4" s="35" t="s">
        <v>65</v>
      </c>
      <c r="B4" s="35" t="s">
        <v>97</v>
      </c>
      <c r="C4" s="35" t="s">
        <v>87</v>
      </c>
      <c r="D4" s="35" t="s">
        <v>88</v>
      </c>
      <c r="E4" s="35" t="s">
        <v>88</v>
      </c>
      <c r="F4" s="35" t="s">
        <v>87</v>
      </c>
      <c r="G4" s="35" t="s">
        <v>87</v>
      </c>
      <c r="H4" s="35" t="s">
        <v>89</v>
      </c>
      <c r="I4" s="35" t="s">
        <v>89</v>
      </c>
      <c r="J4" s="35" t="s">
        <v>89</v>
      </c>
      <c r="K4" s="35" t="s">
        <v>89</v>
      </c>
      <c r="L4" s="35"/>
      <c r="M4" s="35"/>
      <c r="N4" s="35"/>
      <c r="O4" s="35"/>
    </row>
    <row r="6" spans="1:15" ht="25.5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26</v>
      </c>
      <c r="H6" s="31"/>
      <c r="I6" s="31"/>
      <c r="J6" s="31"/>
      <c r="K6" s="31"/>
      <c r="L6" s="31"/>
      <c r="M6" s="31"/>
      <c r="N6" s="31"/>
      <c r="O6" s="31"/>
    </row>
    <row r="7" spans="1:15">
      <c r="A7" s="41" t="s">
        <v>59</v>
      </c>
      <c r="B7" s="39">
        <f>B2+7</f>
        <v>42912</v>
      </c>
      <c r="C7" s="39"/>
      <c r="D7" s="39">
        <f t="shared" ref="D7" si="5">D2+7</f>
        <v>42913</v>
      </c>
      <c r="E7" s="39"/>
      <c r="F7" s="39">
        <f t="shared" ref="F7" si="6">F2+7</f>
        <v>42914</v>
      </c>
      <c r="G7" s="39"/>
      <c r="H7" s="39">
        <f t="shared" ref="H7" si="7">H2+7</f>
        <v>42915</v>
      </c>
      <c r="I7" s="39"/>
      <c r="J7" s="39">
        <f t="shared" ref="J7" si="8">J2+7</f>
        <v>42916</v>
      </c>
      <c r="K7" s="39"/>
      <c r="L7" s="39">
        <f t="shared" ref="L7" si="9">L2+7</f>
        <v>42917</v>
      </c>
      <c r="M7" s="39"/>
      <c r="N7" s="39">
        <f t="shared" ref="N7" si="10">N2+7</f>
        <v>42918</v>
      </c>
      <c r="O7" s="39"/>
    </row>
    <row r="8" spans="1:15">
      <c r="A8" s="41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36" customFormat="1" ht="53.25" customHeight="1">
      <c r="A9" s="35" t="s">
        <v>64</v>
      </c>
      <c r="B9" s="35" t="s">
        <v>90</v>
      </c>
      <c r="C9" s="35" t="s">
        <v>91</v>
      </c>
      <c r="D9" s="35" t="s">
        <v>93</v>
      </c>
      <c r="E9" s="35" t="s">
        <v>92</v>
      </c>
      <c r="F9" s="35" t="s">
        <v>92</v>
      </c>
      <c r="G9" s="35" t="s">
        <v>92</v>
      </c>
      <c r="H9" s="35" t="s">
        <v>94</v>
      </c>
      <c r="I9" s="35" t="s">
        <v>94</v>
      </c>
      <c r="J9" s="35" t="s">
        <v>68</v>
      </c>
      <c r="K9" s="35" t="s">
        <v>95</v>
      </c>
      <c r="L9" s="35" t="s">
        <v>84</v>
      </c>
      <c r="M9" s="35"/>
      <c r="N9" s="35"/>
      <c r="O9" s="35"/>
    </row>
  </sheetData>
  <mergeCells count="18">
    <mergeCell ref="J7:K7"/>
    <mergeCell ref="L7:M7"/>
    <mergeCell ref="N7:O7"/>
    <mergeCell ref="L2:M2"/>
    <mergeCell ref="A2:A3"/>
    <mergeCell ref="B2:C2"/>
    <mergeCell ref="D2:E2"/>
    <mergeCell ref="F2:G2"/>
    <mergeCell ref="A7:A8"/>
    <mergeCell ref="B7:C7"/>
    <mergeCell ref="D7:E7"/>
    <mergeCell ref="F7:G7"/>
    <mergeCell ref="H7:I7"/>
    <mergeCell ref="H2:I2"/>
    <mergeCell ref="J2:K2"/>
    <mergeCell ref="A1:E1"/>
    <mergeCell ref="N2:O2"/>
    <mergeCell ref="A6:E6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5" sqref="B5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40" t="s">
        <v>96</v>
      </c>
      <c r="B1" s="40"/>
      <c r="C1" s="40"/>
      <c r="D1" s="40"/>
      <c r="E1" s="40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>
      <c r="A2" s="41" t="s">
        <v>59</v>
      </c>
      <c r="B2" s="39">
        <f>DATE(2017,6,26)</f>
        <v>42912</v>
      </c>
      <c r="C2" s="39"/>
      <c r="D2" s="39">
        <f>SUM(B2+1)</f>
        <v>42913</v>
      </c>
      <c r="E2" s="39"/>
      <c r="F2" s="39">
        <f t="shared" ref="F2" si="0">SUM(D2+1)</f>
        <v>42914</v>
      </c>
      <c r="G2" s="39"/>
      <c r="H2" s="39">
        <f t="shared" ref="H2" si="1">SUM(F2+1)</f>
        <v>42915</v>
      </c>
      <c r="I2" s="39"/>
      <c r="J2" s="39">
        <f t="shared" ref="J2" si="2">SUM(H2+1)</f>
        <v>42916</v>
      </c>
      <c r="K2" s="39"/>
      <c r="L2" s="39">
        <f t="shared" ref="L2" si="3">SUM(J2+1)</f>
        <v>42917</v>
      </c>
      <c r="M2" s="39"/>
      <c r="N2" s="39">
        <f t="shared" ref="N2" si="4">SUM(L2+1)</f>
        <v>42918</v>
      </c>
      <c r="O2" s="39"/>
    </row>
    <row r="3" spans="1:15">
      <c r="A3" s="41"/>
      <c r="B3" s="37" t="s">
        <v>86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36" customFormat="1" ht="53.25" customHeight="1">
      <c r="A4" s="35" t="s">
        <v>64</v>
      </c>
      <c r="B4" s="35" t="s">
        <v>107</v>
      </c>
      <c r="C4" s="35" t="s">
        <v>108</v>
      </c>
      <c r="D4" s="35" t="s">
        <v>98</v>
      </c>
      <c r="E4" s="35" t="s">
        <v>98</v>
      </c>
      <c r="F4" s="35" t="s">
        <v>98</v>
      </c>
      <c r="G4" s="35" t="s">
        <v>98</v>
      </c>
      <c r="H4" s="35" t="s">
        <v>99</v>
      </c>
      <c r="I4" s="35" t="s">
        <v>100</v>
      </c>
      <c r="J4" s="35" t="s">
        <v>101</v>
      </c>
      <c r="K4" s="35" t="s">
        <v>101</v>
      </c>
      <c r="L4" s="35"/>
      <c r="M4" s="35"/>
      <c r="N4" s="35"/>
      <c r="O4" s="35"/>
    </row>
    <row r="6" spans="1:15" ht="25.5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>
      <c r="A7" s="41" t="s">
        <v>59</v>
      </c>
      <c r="B7" s="39">
        <f>B2+7</f>
        <v>42919</v>
      </c>
      <c r="C7" s="39"/>
      <c r="D7" s="39">
        <f t="shared" ref="D7" si="5">D2+7</f>
        <v>42920</v>
      </c>
      <c r="E7" s="39"/>
      <c r="F7" s="39">
        <f t="shared" ref="F7" si="6">F2+7</f>
        <v>42921</v>
      </c>
      <c r="G7" s="39"/>
      <c r="H7" s="39">
        <f t="shared" ref="H7" si="7">H2+7</f>
        <v>42922</v>
      </c>
      <c r="I7" s="39"/>
      <c r="J7" s="39">
        <f t="shared" ref="J7" si="8">J2+7</f>
        <v>42923</v>
      </c>
      <c r="K7" s="39"/>
      <c r="L7" s="39">
        <f t="shared" ref="L7" si="9">L2+7</f>
        <v>42924</v>
      </c>
      <c r="M7" s="39"/>
      <c r="N7" s="39">
        <f t="shared" ref="N7" si="10">N2+7</f>
        <v>42925</v>
      </c>
      <c r="O7" s="39"/>
    </row>
    <row r="8" spans="1:15">
      <c r="A8" s="41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36" customFormat="1" ht="53.25" customHeight="1">
      <c r="A9" s="35" t="s">
        <v>64</v>
      </c>
      <c r="B9" s="35" t="s">
        <v>102</v>
      </c>
      <c r="C9" s="35" t="s">
        <v>102</v>
      </c>
      <c r="D9" s="35" t="s">
        <v>102</v>
      </c>
      <c r="E9" s="35" t="s">
        <v>102</v>
      </c>
      <c r="F9" s="35" t="s">
        <v>103</v>
      </c>
      <c r="G9" s="35" t="s">
        <v>104</v>
      </c>
      <c r="H9" s="35" t="s">
        <v>105</v>
      </c>
      <c r="I9" s="35" t="s">
        <v>105</v>
      </c>
      <c r="J9" s="35" t="s">
        <v>106</v>
      </c>
      <c r="K9" s="35" t="s">
        <v>106</v>
      </c>
      <c r="L9" s="35"/>
      <c r="M9" s="35"/>
      <c r="N9" s="35"/>
      <c r="O9" s="3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H1" workbookViewId="0">
      <selection activeCell="K9" sqref="B9:K9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40" t="s">
        <v>96</v>
      </c>
      <c r="B1" s="40"/>
      <c r="C1" s="40"/>
      <c r="D1" s="40"/>
      <c r="E1" s="40"/>
      <c r="F1" s="29" t="s">
        <v>58</v>
      </c>
      <c r="G1" s="30">
        <f>WEEKNUM(B2)</f>
        <v>27</v>
      </c>
      <c r="H1" s="31"/>
      <c r="I1" s="31"/>
      <c r="J1" s="31"/>
      <c r="K1" s="31"/>
      <c r="L1" s="31"/>
      <c r="M1" s="31"/>
      <c r="N1" s="31"/>
      <c r="O1" s="31"/>
    </row>
    <row r="2" spans="1:15">
      <c r="A2" s="41" t="s">
        <v>59</v>
      </c>
      <c r="B2" s="39">
        <f>DATE(2017,7,3)</f>
        <v>42919</v>
      </c>
      <c r="C2" s="39"/>
      <c r="D2" s="39">
        <f>SUM(B2+1)</f>
        <v>42920</v>
      </c>
      <c r="E2" s="39"/>
      <c r="F2" s="39">
        <f t="shared" ref="F2" si="0">SUM(D2+1)</f>
        <v>42921</v>
      </c>
      <c r="G2" s="39"/>
      <c r="H2" s="39">
        <f t="shared" ref="H2" si="1">SUM(F2+1)</f>
        <v>42922</v>
      </c>
      <c r="I2" s="39"/>
      <c r="J2" s="39">
        <f t="shared" ref="J2" si="2">SUM(H2+1)</f>
        <v>42923</v>
      </c>
      <c r="K2" s="39"/>
      <c r="L2" s="39">
        <f t="shared" ref="L2" si="3">SUM(J2+1)</f>
        <v>42924</v>
      </c>
      <c r="M2" s="39"/>
      <c r="N2" s="39">
        <f t="shared" ref="N2" si="4">SUM(L2+1)</f>
        <v>42925</v>
      </c>
      <c r="O2" s="39"/>
    </row>
    <row r="3" spans="1:15">
      <c r="A3" s="41"/>
      <c r="B3" s="38" t="s">
        <v>86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36" customFormat="1" ht="53.25" customHeight="1">
      <c r="A4" s="35" t="s">
        <v>64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6" spans="1:15" ht="25.5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28</v>
      </c>
      <c r="H6" s="31"/>
      <c r="I6" s="31"/>
      <c r="J6" s="31"/>
      <c r="K6" s="31"/>
      <c r="L6" s="31"/>
      <c r="M6" s="31"/>
      <c r="N6" s="31"/>
      <c r="O6" s="31"/>
    </row>
    <row r="7" spans="1:15">
      <c r="A7" s="41" t="s">
        <v>59</v>
      </c>
      <c r="B7" s="39">
        <f>B2+7</f>
        <v>42926</v>
      </c>
      <c r="C7" s="39"/>
      <c r="D7" s="39">
        <f t="shared" ref="D7" si="5">D2+7</f>
        <v>42927</v>
      </c>
      <c r="E7" s="39"/>
      <c r="F7" s="39">
        <f t="shared" ref="F7" si="6">F2+7</f>
        <v>42928</v>
      </c>
      <c r="G7" s="39"/>
      <c r="H7" s="39">
        <f t="shared" ref="H7" si="7">H2+7</f>
        <v>42929</v>
      </c>
      <c r="I7" s="39"/>
      <c r="J7" s="39">
        <f t="shared" ref="J7" si="8">J2+7</f>
        <v>42930</v>
      </c>
      <c r="K7" s="39"/>
      <c r="L7" s="39">
        <f t="shared" ref="L7" si="9">L2+7</f>
        <v>42931</v>
      </c>
      <c r="M7" s="39"/>
      <c r="N7" s="39">
        <f t="shared" ref="N7" si="10">N2+7</f>
        <v>42932</v>
      </c>
      <c r="O7" s="39"/>
    </row>
    <row r="8" spans="1:15">
      <c r="A8" s="41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36" customFormat="1" ht="53.25" customHeight="1">
      <c r="A9" s="35" t="s">
        <v>64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</row>
  </sheetData>
  <mergeCells count="18">
    <mergeCell ref="L7:M7"/>
    <mergeCell ref="N7:O7"/>
    <mergeCell ref="J2:K2"/>
    <mergeCell ref="L2:M2"/>
    <mergeCell ref="N2:O2"/>
    <mergeCell ref="A6:E6"/>
    <mergeCell ref="A7:A8"/>
    <mergeCell ref="B7:C7"/>
    <mergeCell ref="D7:E7"/>
    <mergeCell ref="F7:G7"/>
    <mergeCell ref="H7:I7"/>
    <mergeCell ref="J7:K7"/>
    <mergeCell ref="A1:E1"/>
    <mergeCell ref="A2:A3"/>
    <mergeCell ref="B2:C2"/>
    <mergeCell ref="D2:E2"/>
    <mergeCell ref="F2:G2"/>
    <mergeCell ref="H2:I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6" t="s">
        <v>0</v>
      </c>
      <c r="B1" s="46" t="s">
        <v>1</v>
      </c>
      <c r="C1" s="47" t="s">
        <v>36</v>
      </c>
      <c r="D1" s="48"/>
      <c r="E1" s="49" t="s">
        <v>37</v>
      </c>
      <c r="F1" s="49"/>
      <c r="G1" s="49" t="s">
        <v>38</v>
      </c>
      <c r="H1" s="49"/>
      <c r="I1" s="49" t="s">
        <v>39</v>
      </c>
      <c r="J1" s="49"/>
      <c r="K1" s="47" t="s">
        <v>40</v>
      </c>
      <c r="L1" s="48"/>
      <c r="M1" s="2" t="s">
        <v>41</v>
      </c>
      <c r="N1" s="2" t="s">
        <v>42</v>
      </c>
    </row>
    <row r="2" spans="1:14" ht="24.95" customHeight="1">
      <c r="A2" s="46"/>
      <c r="B2" s="46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4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2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3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4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2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3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4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2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3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4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2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3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2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2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3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4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2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3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4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3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5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5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5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5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5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5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5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5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5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5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5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newest (2)</vt:lpstr>
      <vt:lpstr>newest</vt:lpstr>
      <vt:lpstr>newest（3）</vt:lpstr>
      <vt:lpstr>newest（4）</vt:lpstr>
      <vt:lpstr>newest（5）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junnu</cp:lastModifiedBy>
  <cp:lastPrinted>2016-10-25T06:48:00Z</cp:lastPrinted>
  <dcterms:created xsi:type="dcterms:W3CDTF">2015-07-29T00:45:00Z</dcterms:created>
  <dcterms:modified xsi:type="dcterms:W3CDTF">2017-07-05T06:56:03Z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