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6630212-6D2C-42C8-8441-ED2A53F60F67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H12" i="1"/>
  <c r="G7" i="1"/>
  <c r="F8" i="1"/>
  <c r="G6" i="1"/>
  <c r="G11" i="1" l="1"/>
  <c r="K11" i="1" l="1"/>
  <c r="L3" i="1"/>
  <c r="G9" i="1"/>
  <c r="G4" i="1"/>
  <c r="G3" i="1"/>
</calcChain>
</file>

<file path=xl/sharedStrings.xml><?xml version="1.0" encoding="utf-8"?>
<sst xmlns="http://schemas.openxmlformats.org/spreadsheetml/2006/main" count="33" uniqueCount="26">
  <si>
    <t>with microhpone</t>
  </si>
  <si>
    <t>TP56</t>
  </si>
  <si>
    <t>TP12</t>
  </si>
  <si>
    <t>mA</t>
  </si>
  <si>
    <t>GAP8 (2.8V)</t>
  </si>
  <si>
    <t>mW</t>
  </si>
  <si>
    <t>GAPuino Board:</t>
  </si>
  <si>
    <t>GAP8 processor</t>
  </si>
  <si>
    <t>Sensor board</t>
  </si>
  <si>
    <t>without sensor board</t>
  </si>
  <si>
    <t>Sensor board + microphone</t>
  </si>
  <si>
    <t>microphone</t>
  </si>
  <si>
    <t>(standby)</t>
  </si>
  <si>
    <t>250MHz</t>
  </si>
  <si>
    <t>(1 core, or standby)</t>
  </si>
  <si>
    <t>BNNs+MFCC</t>
  </si>
  <si>
    <t>(extrapolated</t>
  </si>
  <si>
    <t>Recording</t>
  </si>
  <si>
    <t>Running BNNs</t>
  </si>
  <si>
    <t>without DC regulator</t>
  </si>
  <si>
    <t>GAP8+board</t>
  </si>
  <si>
    <t>GAP8+board+(SENSORBOARD + microphone)(5V)</t>
  </si>
  <si>
    <t>GAP8+board+(SENSORBOARD, microphone not use)(5V)</t>
  </si>
  <si>
    <t>energy</t>
  </si>
  <si>
    <t>s</t>
  </si>
  <si>
    <t>mJ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</si>
</sst>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5"/>
  <sheetViews>
    <sheetView tabSelected="1" workbookViewId="0">
      <selection activeCell="G16" sqref="G16"/>
    </sheetView>
  </sheetViews>
  <sheetFormatPr baseColWidth="10" defaultColWidth="8.7265625" defaultRowHeight="14.5" x14ac:dyDescent="0.35"/>
  <cols>
    <col min="3" max="3" width="45.7265625" customWidth="1"/>
    <col min="4" max="4" width="11.36328125" customWidth="1"/>
    <col min="5" max="5" width="18.26953125" customWidth="1"/>
    <col min="6" max="6" width="12.90625" customWidth="1"/>
    <col min="7" max="7" width="11.08984375" customWidth="1"/>
  </cols>
  <sheetData>
    <row r="1" spans="2:13" x14ac:dyDescent="0.35">
      <c r="D1" t="s">
        <v>3</v>
      </c>
      <c r="F1" t="s">
        <v>3</v>
      </c>
      <c r="G1" t="s">
        <v>5</v>
      </c>
      <c r="K1" t="s">
        <v>3</v>
      </c>
      <c r="L1" t="s">
        <v>5</v>
      </c>
    </row>
    <row r="2" spans="2:13" x14ac:dyDescent="0.35">
      <c r="C2" t="s">
        <v>0</v>
      </c>
      <c r="E2" t="s">
        <v>9</v>
      </c>
    </row>
    <row r="3" spans="2:13" x14ac:dyDescent="0.35">
      <c r="B3" t="s">
        <v>1</v>
      </c>
      <c r="C3" t="s">
        <v>4</v>
      </c>
      <c r="D3">
        <v>17</v>
      </c>
      <c r="F3">
        <v>17</v>
      </c>
      <c r="G3">
        <f>F3*2.8</f>
        <v>47.599999999999994</v>
      </c>
      <c r="H3" t="s">
        <v>14</v>
      </c>
      <c r="K3">
        <v>67.28</v>
      </c>
      <c r="L3">
        <f>67.28*2.8</f>
        <v>188.38399999999999</v>
      </c>
      <c r="M3" t="s">
        <v>15</v>
      </c>
    </row>
    <row r="4" spans="2:13" x14ac:dyDescent="0.35">
      <c r="B4" t="s">
        <v>2</v>
      </c>
      <c r="C4" t="s">
        <v>21</v>
      </c>
      <c r="D4">
        <v>37.5</v>
      </c>
      <c r="E4" s="1" t="s">
        <v>20</v>
      </c>
      <c r="F4">
        <v>19.5</v>
      </c>
      <c r="G4">
        <f>F4*5</f>
        <v>97.5</v>
      </c>
      <c r="L4" t="s">
        <v>16</v>
      </c>
    </row>
    <row r="5" spans="2:13" x14ac:dyDescent="0.35">
      <c r="B5" t="s">
        <v>2</v>
      </c>
      <c r="C5" t="s">
        <v>22</v>
      </c>
      <c r="D5">
        <v>23</v>
      </c>
      <c r="G5" t="s">
        <v>17</v>
      </c>
      <c r="K5" t="s">
        <v>18</v>
      </c>
    </row>
    <row r="6" spans="2:13" x14ac:dyDescent="0.35">
      <c r="C6" t="s">
        <v>13</v>
      </c>
      <c r="E6" t="s">
        <v>6</v>
      </c>
      <c r="G6" s="2">
        <f>G4-G3</f>
        <v>49.900000000000006</v>
      </c>
      <c r="K6" s="2">
        <v>49.9</v>
      </c>
    </row>
    <row r="7" spans="2:13" x14ac:dyDescent="0.35">
      <c r="E7" t="s">
        <v>7</v>
      </c>
      <c r="G7" s="2">
        <f>G3</f>
        <v>47.599999999999994</v>
      </c>
      <c r="H7" t="s">
        <v>12</v>
      </c>
      <c r="K7" s="2">
        <v>188.4</v>
      </c>
    </row>
    <row r="8" spans="2:13" x14ac:dyDescent="0.35">
      <c r="E8" t="s">
        <v>10</v>
      </c>
      <c r="F8">
        <f>(D4-F4)*5</f>
        <v>90</v>
      </c>
      <c r="J8">
        <v>90</v>
      </c>
    </row>
    <row r="9" spans="2:13" x14ac:dyDescent="0.35">
      <c r="F9" t="s">
        <v>11</v>
      </c>
      <c r="G9" s="2">
        <f>(D4-D5)*5</f>
        <v>72.5</v>
      </c>
      <c r="K9" s="2">
        <v>72.5</v>
      </c>
    </row>
    <row r="10" spans="2:13" x14ac:dyDescent="0.35">
      <c r="F10" t="s">
        <v>8</v>
      </c>
      <c r="G10" s="2">
        <v>17.5</v>
      </c>
      <c r="K10" s="2">
        <v>17.5</v>
      </c>
    </row>
    <row r="11" spans="2:13" x14ac:dyDescent="0.35">
      <c r="G11">
        <f t="shared" ref="G11" si="0">G6+G7+G9+G10</f>
        <v>187.5</v>
      </c>
      <c r="H11" t="s">
        <v>5</v>
      </c>
      <c r="K11">
        <f>K6+K7+K9+K10</f>
        <v>328.3</v>
      </c>
      <c r="L11" t="s">
        <v>5</v>
      </c>
      <c r="M11" t="s">
        <v>19</v>
      </c>
    </row>
    <row r="12" spans="2:13" x14ac:dyDescent="0.35">
      <c r="H12">
        <f>3.2-0.562</f>
        <v>2.6379999999999999</v>
      </c>
      <c r="I12" t="s">
        <v>24</v>
      </c>
      <c r="K12" s="2">
        <v>0.56200000000000006</v>
      </c>
      <c r="L12" t="s">
        <v>24</v>
      </c>
    </row>
    <row r="13" spans="2:13" x14ac:dyDescent="0.35">
      <c r="F13" t="s">
        <v>23</v>
      </c>
      <c r="G13">
        <f>K11*K12+G11*H12</f>
        <v>679.12959999999998</v>
      </c>
      <c r="H13" t="s">
        <v>25</v>
      </c>
    </row>
    <row r="15" spans="2:13" x14ac:dyDescent="0.35">
      <c r="G15">
        <f>G11*H12</f>
        <v>494.625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2018-09-10T15:22:35Z</dcterms:modified>
</cp:coreProperties>
</file>