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ruong" sheetId="1" state="visible" r:id="rId1"/>
  </sheets>
  <calcPr/>
</workbook>
</file>

<file path=xl/sharedStrings.xml><?xml version="1.0" encoding="utf-8"?>
<sst xmlns="http://schemas.openxmlformats.org/spreadsheetml/2006/main" count="72" uniqueCount="72">
  <si>
    <t>STT</t>
  </si>
  <si>
    <t xml:space="preserve">Số văn bản</t>
  </si>
  <si>
    <t xml:space="preserve">Số phụ lục</t>
  </si>
  <si>
    <t xml:space="preserve">Tên khách</t>
  </si>
  <si>
    <t>Tỉnh/TP</t>
  </si>
  <si>
    <t xml:space="preserve">Vị trí </t>
  </si>
  <si>
    <t xml:space="preserve">Mô hình</t>
  </si>
  <si>
    <t xml:space="preserve">Bắt đầu</t>
  </si>
  <si>
    <t xml:space="preserve">Kết thúc</t>
  </si>
  <si>
    <t xml:space="preserve">Thời lượng (tháng)</t>
  </si>
  <si>
    <t xml:space="preserve">Giá trị thực tế</t>
  </si>
  <si>
    <t xml:space="preserve">Giá trị tổng hợp đồng (VAT/ 12 th)</t>
  </si>
  <si>
    <t xml:space="preserve">Nhân sự  (nếu có)</t>
  </si>
  <si>
    <t xml:space="preserve">Cuối tuần (nếu có)</t>
  </si>
  <si>
    <t xml:space="preserve">Tiểu bộ phận</t>
  </si>
  <si>
    <t>Quyển</t>
  </si>
  <si>
    <t xml:space="preserve">Nội dung</t>
  </si>
  <si>
    <t xml:space="preserve">Số đối tượng (đếm)</t>
  </si>
  <si>
    <t xml:space="preserve">Giá trị người (chia)</t>
  </si>
  <si>
    <t>Năm</t>
  </si>
  <si>
    <t xml:space="preserve">1003/2020/ ĐTNC - HM</t>
  </si>
  <si>
    <t xml:space="preserve">Viện đào tạo và nghiên cứu BIDV</t>
  </si>
  <si>
    <t xml:space="preserve">Hà Nội</t>
  </si>
  <si>
    <t xml:space="preserve">733 đường Hồng Hà</t>
  </si>
  <si>
    <t xml:space="preserve">Trường học</t>
  </si>
  <si>
    <t xml:space="preserve">HỢP ĐỒNG LÀM SẠCH</t>
  </si>
  <si>
    <t>055/2020/HMDV-HM</t>
  </si>
  <si>
    <t xml:space="preserve">TRƯỜNG TRUNG HỌC CƠ SỞ ĐỐNG ĐA</t>
  </si>
  <si>
    <t xml:space="preserve">HÀ NỘI</t>
  </si>
  <si>
    <t xml:space="preserve">TRƯỜNG THCS ĐỐNG ĐA, 28 LƯƠNG ĐỊNH CỦA.</t>
  </si>
  <si>
    <t>155/HĐ/HVBCTT-HOANMY</t>
  </si>
  <si>
    <t xml:space="preserve">Học viện Báo chí và tuyên truyền</t>
  </si>
  <si>
    <t xml:space="preserve">36 Xuân Thủy</t>
  </si>
  <si>
    <t xml:space="preserve">156 /HDMV/ 07 / 2020</t>
  </si>
  <si>
    <t xml:space="preserve">TRƯỜNG BỒI DƯỠNG CÁN BỘ NGÂN HÀNG</t>
  </si>
  <si>
    <t>168/2020/HĐ-VMU-HM</t>
  </si>
  <si>
    <t xml:space="preserve">Trường đại học hàng hải Việt Nam</t>
  </si>
  <si>
    <t xml:space="preserve">Hải Phòng</t>
  </si>
  <si>
    <t xml:space="preserve">484 Lạch Tray</t>
  </si>
  <si>
    <t>234/HMDV/07/2019</t>
  </si>
  <si>
    <t xml:space="preserve">CÔNG TY CP QUẢN LÝ VÀ KHAI THÁC TÀI SẢN DẦU KHÍ</t>
  </si>
  <si>
    <t xml:space="preserve">TRƯỜNG MẦM NON VIỆT- BUN, 27 HƯƠNG VIÊN</t>
  </si>
  <si>
    <t>009/HMDV/01/2019</t>
  </si>
  <si>
    <t xml:space="preserve">TRƯỜNG SÂN KHẤU ĐIỆN ẢNH HÀ NỘI</t>
  </si>
  <si>
    <t xml:space="preserve">TRƯỜNG ĐẠI HỌC SÂN KHẤU ĐIỆN ẢNH, MAI DỊCH</t>
  </si>
  <si>
    <t>144/HMDV/07/2019</t>
  </si>
  <si>
    <t xml:space="preserve">CÔNG TY CP QUẢN LÍ VÀ KHAI THÁC TÀI SẢN DẦU KHÍ</t>
  </si>
  <si>
    <t xml:space="preserve">207 GIẢI PHÓNG, HAI BÀ TRƯNG</t>
  </si>
  <si>
    <t>172/HMOD/08/2018</t>
  </si>
  <si>
    <t xml:space="preserve">TRƯỜNG TIỂU HỌC BAN MAI</t>
  </si>
  <si>
    <t xml:space="preserve">SỐ 43, ĐƯỜNG 19/5, PHƯỜNG VĂN QUÁN, QUẬN HÀ ĐÔNG</t>
  </si>
  <si>
    <t>2018.(03).2</t>
  </si>
  <si>
    <t>110/HMDV/01/2018</t>
  </si>
  <si>
    <t xml:space="preserve">trường trung học cơ sở đống đa</t>
  </si>
  <si>
    <t xml:space="preserve">Hà Nội </t>
  </si>
  <si>
    <t xml:space="preserve">28 Lương Định Của - Hà Nội </t>
  </si>
  <si>
    <t xml:space="preserve">hợp đồng làm sạch</t>
  </si>
  <si>
    <t>110/HMDV/03/2018</t>
  </si>
  <si>
    <t xml:space="preserve">29 Lương Định Của - Hà Nội </t>
  </si>
  <si>
    <t xml:space="preserve">136 HMDV/7/2019</t>
  </si>
  <si>
    <t xml:space="preserve">trường tiểu học nguyễn siêu </t>
  </si>
  <si>
    <t xml:space="preserve">tổ 59, đường Trung Kính, phường Yên Hòa, Cầu Giấy, Hà Nội </t>
  </si>
  <si>
    <t>2019(7.2)</t>
  </si>
  <si>
    <t xml:space="preserve">135 /HMDV/07/2019</t>
  </si>
  <si>
    <t xml:space="preserve">trường thcs và thpt nguyễn siêu </t>
  </si>
  <si>
    <t>188/HMDV/12/2018</t>
  </si>
  <si>
    <t>mode</t>
  </si>
  <si>
    <t>total</t>
  </si>
  <si>
    <t>count</t>
  </si>
  <si>
    <t>per</t>
  </si>
  <si>
    <t xml:space="preserve">gia tri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</si>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</sst>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(* #,##0.00_);_(* \(#,##0.00\);_(* &quot;-&quot;??_);_(@_)"/>
    <numFmt numFmtId="161" formatCode="dd/mm/yyyy"/>
    <numFmt numFmtId="162" formatCode="_(* #,##0_);_(* \(#,##0\);_(* &quot;-&quot;??_);_(@_)"/>
    <numFmt numFmtId="163" formatCode="_(* #,##0.0_);_(* \(#,##0.0\);_(* &quot;-&quot;??_);_(@_)"/>
  </numFmts>
  <fonts count="4">
    <font>
      <name val="Calibri"/>
      <color theme="1"/>
      <sz val="11"/>
      <scheme val="minor"/>
    </font>
    <font>
      <name val="Arial"/>
      <color indexed="64"/>
      <sz val="10"/>
    </font>
    <font>
      <name val="Arial"/>
      <b/>
      <color theme="1"/>
      <sz val="10"/>
    </font>
    <font>
      <name val="Calibri"/>
      <b/>
      <color theme="1"/>
      <sz val="10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5">
    <xf fontId="0" fillId="0" borderId="0" numFmtId="0" applyNumberFormat="1" applyFont="1" applyFill="1" applyBorder="1"/>
    <xf fontId="0" fillId="0" borderId="0" numFmtId="160" applyNumberFormat="1" applyFont="0" applyFill="0" applyBorder="0"/>
    <xf fontId="1" fillId="0" borderId="0" numFmtId="160" applyNumberFormat="1" applyFont="0" applyFill="0" applyBorder="0"/>
    <xf fontId="1" fillId="0" borderId="0" numFmtId="0" applyNumberFormat="1" applyFont="1" applyFill="1" applyBorder="1"/>
    <xf fontId="0" fillId="0" borderId="0" numFmtId="9" applyNumberFormat="1" applyFont="0" applyFill="0" applyBorder="0"/>
  </cellStyleXfs>
  <cellXfs count="19">
    <xf fontId="0" fillId="0" borderId="0" numFmtId="0" xfId="0"/>
    <xf fontId="2" fillId="2" borderId="1" numFmtId="0" xfId="3" applyFont="1" applyFill="1" applyBorder="1" applyAlignment="1">
      <alignment horizontal="center" vertical="center" wrapText="1"/>
    </xf>
    <xf fontId="2" fillId="3" borderId="1" numFmtId="0" xfId="3" applyFont="1" applyFill="1" applyBorder="1" applyAlignment="1">
      <alignment horizontal="center" vertical="center" wrapText="1"/>
    </xf>
    <xf fontId="2" fillId="4" borderId="1" numFmtId="161" xfId="3" applyNumberFormat="1" applyFont="1" applyFill="1" applyBorder="1" applyAlignment="1">
      <alignment horizontal="center" vertical="center" wrapText="1"/>
    </xf>
    <xf fontId="2" fillId="4" borderId="1" numFmtId="0" xfId="3" applyFont="1" applyFill="1" applyBorder="1" applyAlignment="1">
      <alignment horizontal="center" vertical="center" wrapText="1"/>
    </xf>
    <xf fontId="2" fillId="4" borderId="1" numFmtId="162" xfId="2" applyNumberFormat="1" applyFont="1" applyFill="1" applyBorder="1" applyAlignment="1">
      <alignment horizontal="center" vertical="center" wrapText="1"/>
    </xf>
    <xf fontId="2" fillId="5" borderId="1" numFmtId="163" xfId="2" applyNumberFormat="1" applyFont="1" applyFill="1" applyBorder="1" applyAlignment="1">
      <alignment horizontal="center" vertical="center" wrapText="1"/>
    </xf>
    <xf fontId="2" fillId="5" borderId="1" numFmtId="0" xfId="3" applyFont="1" applyFill="1" applyBorder="1" applyAlignment="1">
      <alignment horizontal="center" vertical="center" wrapText="1"/>
    </xf>
    <xf fontId="3" fillId="5" borderId="1" numFmtId="0" xfId="3" applyFont="1" applyFill="1" applyBorder="1" applyAlignment="1">
      <alignment horizontal="center" vertical="center" wrapText="1"/>
    </xf>
    <xf fontId="2" fillId="6" borderId="1" numFmtId="0" xfId="3" applyFont="1" applyFill="1" applyBorder="1" applyAlignment="1">
      <alignment horizontal="center" vertical="center" wrapText="1"/>
    </xf>
    <xf fontId="1" fillId="0" borderId="1" numFmtId="0" xfId="3" applyFont="1" applyBorder="1" applyAlignment="1">
      <alignment vertical="center" wrapText="1"/>
    </xf>
    <xf fontId="1" fillId="0" borderId="1" numFmtId="0" xfId="3" applyFont="1" applyBorder="1" applyAlignment="1">
      <alignment horizontal="left" vertical="center" wrapText="1"/>
    </xf>
    <xf fontId="1" fillId="0" borderId="1" numFmtId="161" xfId="3" applyNumberFormat="1" applyFont="1" applyBorder="1" applyAlignment="1">
      <alignment vertical="center" wrapText="1"/>
    </xf>
    <xf fontId="1" fillId="0" borderId="1" numFmtId="1" xfId="3" applyNumberFormat="1" applyFont="1" applyBorder="1" applyAlignment="1">
      <alignment vertical="center" wrapText="1"/>
    </xf>
    <xf fontId="0" fillId="0" borderId="1" numFmtId="162" xfId="2" applyNumberFormat="1" applyBorder="1" applyAlignment="1">
      <alignment vertical="center" wrapText="1"/>
    </xf>
    <xf fontId="0" fillId="0" borderId="1" numFmtId="163" xfId="2" applyNumberFormat="1" applyBorder="1" applyAlignment="1">
      <alignment vertical="center" wrapText="1"/>
    </xf>
    <xf fontId="1" fillId="0" borderId="1" numFmtId="0" xfId="3" applyFont="1" applyBorder="1" applyAlignment="1">
      <alignment horizontal="right" vertical="center" wrapText="1"/>
    </xf>
    <xf fontId="1" fillId="7" borderId="1" numFmtId="0" xfId="3" applyFont="1" applyFill="1" applyBorder="1" applyAlignment="1">
      <alignment vertical="center" wrapText="1"/>
    </xf>
    <xf fontId="0" fillId="0" borderId="0" numFmtId="162" xfId="0" applyNumberFormat="1"/>
  </cellXfs>
  <cellStyles count="5">
    <cellStyle name="Comma" xfId="1" builtinId="3"/>
    <cellStyle name="Comma 2" xfId="2"/>
    <cellStyle name="Normal" xfId="0" builtinId="0"/>
    <cellStyle name="Normal 2" xfId="3"/>
    <cellStyle name="Percent" xfId="4" builtinId="5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W2" activeCellId="0" sqref="W2:W15"/>
    </sheetView>
  </sheetViews>
  <sheetFormatPr defaultRowHeight="14.25"/>
  <cols>
    <col min="1" max="7" width="9.140625"/>
    <col customWidth="1" min="8" max="9" width="12.85546875"/>
    <col min="10" max="10" width="9.140625"/>
    <col customWidth="1" min="11" max="11" width="13.42578125"/>
    <col customWidth="1" min="12" max="12" width="14.7109375"/>
    <col min="13" max="13" width="9.140625"/>
    <col bestFit="1" customWidth="1" min="14" max="14" width="12.5703125"/>
    <col min="15" max="16384" width="9.140625"/>
  </cols>
  <sheetData>
    <row r="1" ht="38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7" t="s">
        <v>14</v>
      </c>
      <c r="P1" s="8" t="s">
        <v>15</v>
      </c>
      <c r="Q1" s="8" t="s">
        <v>16</v>
      </c>
      <c r="R1" s="9" t="s">
        <v>17</v>
      </c>
      <c r="S1" s="9" t="s">
        <v>18</v>
      </c>
      <c r="T1" s="9" t="s">
        <v>19</v>
      </c>
    </row>
    <row r="2" ht="51">
      <c r="A2" s="10">
        <v>10</v>
      </c>
      <c r="B2" s="11" t="s">
        <v>20</v>
      </c>
      <c r="C2" s="10">
        <v>0</v>
      </c>
      <c r="D2" s="10" t="s">
        <v>21</v>
      </c>
      <c r="E2" s="10" t="s">
        <v>22</v>
      </c>
      <c r="F2" s="10" t="s">
        <v>23</v>
      </c>
      <c r="G2" s="10" t="s">
        <v>24</v>
      </c>
      <c r="H2" s="12">
        <v>43902</v>
      </c>
      <c r="I2" s="12">
        <v>44256</v>
      </c>
      <c r="J2" s="13">
        <v>11.800000000000001</v>
      </c>
      <c r="K2" s="14"/>
      <c r="L2" s="14">
        <v>416328000</v>
      </c>
      <c r="M2" s="15"/>
      <c r="N2" s="15"/>
      <c r="O2" s="10"/>
      <c r="P2" s="16"/>
      <c r="Q2" s="10" t="s">
        <v>25</v>
      </c>
      <c r="R2" s="10"/>
      <c r="S2" s="14">
        <v>0</v>
      </c>
      <c r="T2" s="14">
        <v>2020</v>
      </c>
    </row>
    <row r="3" ht="89.25">
      <c r="A3" s="10">
        <v>22</v>
      </c>
      <c r="B3" s="11" t="s">
        <v>26</v>
      </c>
      <c r="C3" s="10">
        <v>0</v>
      </c>
      <c r="D3" s="10" t="s">
        <v>27</v>
      </c>
      <c r="E3" s="10" t="s">
        <v>28</v>
      </c>
      <c r="F3" s="10" t="s">
        <v>29</v>
      </c>
      <c r="G3" s="10" t="s">
        <v>24</v>
      </c>
      <c r="H3" s="12">
        <v>43466</v>
      </c>
      <c r="I3" s="12">
        <v>43830</v>
      </c>
      <c r="J3" s="13">
        <v>12.133333333333333</v>
      </c>
      <c r="K3" s="14"/>
      <c r="L3" s="14">
        <v>522720000</v>
      </c>
      <c r="M3" s="15">
        <v>6</v>
      </c>
      <c r="N3" s="15">
        <v>6</v>
      </c>
      <c r="O3" s="10">
        <v>7</v>
      </c>
      <c r="P3" s="16">
        <v>5.0999999999999996</v>
      </c>
      <c r="Q3" s="10" t="s">
        <v>25</v>
      </c>
      <c r="R3" s="10"/>
      <c r="S3" s="14">
        <v>7260000</v>
      </c>
      <c r="T3" s="14">
        <v>2019</v>
      </c>
    </row>
    <row r="4" ht="51">
      <c r="A4" s="10">
        <v>36</v>
      </c>
      <c r="B4" s="11" t="s">
        <v>30</v>
      </c>
      <c r="C4" s="10">
        <v>0</v>
      </c>
      <c r="D4" s="10" t="s">
        <v>31</v>
      </c>
      <c r="E4" s="10" t="s">
        <v>22</v>
      </c>
      <c r="F4" s="10" t="s">
        <v>32</v>
      </c>
      <c r="G4" s="10" t="s">
        <v>24</v>
      </c>
      <c r="H4" s="12">
        <v>44021</v>
      </c>
      <c r="I4" s="12">
        <v>44385</v>
      </c>
      <c r="J4" s="13">
        <v>12.133333333333333</v>
      </c>
      <c r="K4" s="14"/>
      <c r="L4" s="14">
        <v>1589605050</v>
      </c>
      <c r="M4" s="15">
        <v>20</v>
      </c>
      <c r="N4" s="15">
        <v>0</v>
      </c>
      <c r="O4" s="10">
        <v>23</v>
      </c>
      <c r="P4" s="16">
        <v>3.1000000000000001</v>
      </c>
      <c r="Q4" s="10" t="s">
        <v>25</v>
      </c>
      <c r="R4" s="10">
        <v>82</v>
      </c>
      <c r="S4" s="14">
        <v>6623354.375</v>
      </c>
      <c r="T4" s="14">
        <v>2020</v>
      </c>
    </row>
    <row r="5" ht="76.5">
      <c r="A5" s="10">
        <v>100</v>
      </c>
      <c r="B5" s="11" t="s">
        <v>33</v>
      </c>
      <c r="C5" s="10">
        <v>0</v>
      </c>
      <c r="D5" s="10" t="s">
        <v>34</v>
      </c>
      <c r="E5" s="10" t="s">
        <v>22</v>
      </c>
      <c r="F5" s="10" t="s">
        <v>34</v>
      </c>
      <c r="G5" s="10" t="s">
        <v>24</v>
      </c>
      <c r="H5" s="12">
        <v>44027</v>
      </c>
      <c r="I5" s="12">
        <v>44391</v>
      </c>
      <c r="J5" s="13">
        <v>12.133333333333333</v>
      </c>
      <c r="K5" s="14"/>
      <c r="L5" s="14">
        <v>217140000</v>
      </c>
      <c r="M5" s="15">
        <v>2.5</v>
      </c>
      <c r="N5" s="15"/>
      <c r="O5" s="10">
        <v>7</v>
      </c>
      <c r="P5" s="16">
        <v>3.2000000000000002</v>
      </c>
      <c r="Q5" s="10" t="s">
        <v>25</v>
      </c>
      <c r="R5" s="10"/>
      <c r="S5" s="14">
        <v>7238000</v>
      </c>
      <c r="T5" s="14">
        <v>2020</v>
      </c>
    </row>
    <row r="6" ht="51">
      <c r="A6" s="10">
        <v>104</v>
      </c>
      <c r="B6" s="11" t="s">
        <v>35</v>
      </c>
      <c r="C6" s="10">
        <v>0</v>
      </c>
      <c r="D6" s="10" t="s">
        <v>36</v>
      </c>
      <c r="E6" s="10" t="s">
        <v>37</v>
      </c>
      <c r="F6" s="10" t="s">
        <v>38</v>
      </c>
      <c r="G6" s="10" t="s">
        <v>24</v>
      </c>
      <c r="H6" s="12">
        <v>43839</v>
      </c>
      <c r="I6" s="12">
        <v>44439</v>
      </c>
      <c r="J6" s="13">
        <v>20</v>
      </c>
      <c r="K6" s="14"/>
      <c r="L6" s="14">
        <v>2639472000</v>
      </c>
      <c r="M6" s="15">
        <v>27</v>
      </c>
      <c r="N6" s="15">
        <v>13.5</v>
      </c>
      <c r="O6" s="10">
        <v>16</v>
      </c>
      <c r="P6" s="16">
        <v>4.0999999999999996</v>
      </c>
      <c r="Q6" s="10" t="s">
        <v>25</v>
      </c>
      <c r="R6" s="10">
        <v>74</v>
      </c>
      <c r="S6" s="14">
        <v>8146518.5185185187</v>
      </c>
      <c r="T6" s="14">
        <v>2020</v>
      </c>
    </row>
    <row r="7" ht="89.25">
      <c r="A7" s="10">
        <v>113</v>
      </c>
      <c r="B7" s="11" t="s">
        <v>39</v>
      </c>
      <c r="C7" s="10">
        <v>0</v>
      </c>
      <c r="D7" s="10" t="s">
        <v>40</v>
      </c>
      <c r="E7" s="10" t="s">
        <v>28</v>
      </c>
      <c r="F7" s="10" t="s">
        <v>41</v>
      </c>
      <c r="G7" s="10" t="s">
        <v>24</v>
      </c>
      <c r="H7" s="12">
        <v>43472</v>
      </c>
      <c r="I7" s="12">
        <v>43747</v>
      </c>
      <c r="J7" s="13">
        <v>9.1666666666666661</v>
      </c>
      <c r="K7" s="14"/>
      <c r="L7" s="14">
        <v>257400000</v>
      </c>
      <c r="M7" s="15">
        <v>3</v>
      </c>
      <c r="N7" s="15"/>
      <c r="O7" s="10">
        <v>4</v>
      </c>
      <c r="P7" s="16">
        <v>2019.0999999999999</v>
      </c>
      <c r="Q7" s="10" t="s">
        <v>25</v>
      </c>
      <c r="R7" s="10">
        <v>57</v>
      </c>
      <c r="S7" s="14">
        <v>7150000</v>
      </c>
      <c r="T7" s="14">
        <v>2019</v>
      </c>
    </row>
    <row r="8" ht="114.75">
      <c r="A8" s="10">
        <v>117</v>
      </c>
      <c r="B8" s="11" t="s">
        <v>42</v>
      </c>
      <c r="C8" s="10">
        <v>0</v>
      </c>
      <c r="D8" s="10" t="s">
        <v>43</v>
      </c>
      <c r="E8" s="10" t="s">
        <v>28</v>
      </c>
      <c r="F8" s="10" t="s">
        <v>44</v>
      </c>
      <c r="G8" s="10" t="s">
        <v>24</v>
      </c>
      <c r="H8" s="12">
        <v>43466</v>
      </c>
      <c r="I8" s="12">
        <v>43830</v>
      </c>
      <c r="J8" s="13">
        <v>12.133333333333333</v>
      </c>
      <c r="K8" s="14"/>
      <c r="L8" s="14">
        <v>612942000</v>
      </c>
      <c r="M8" s="15"/>
      <c r="N8" s="15"/>
      <c r="O8" s="10">
        <v>4</v>
      </c>
      <c r="P8" s="16">
        <v>2019.0999999999999</v>
      </c>
      <c r="Q8" s="10" t="s">
        <v>25</v>
      </c>
      <c r="R8" s="10">
        <v>72</v>
      </c>
      <c r="S8" s="14">
        <v>0</v>
      </c>
      <c r="T8" s="14">
        <v>2019</v>
      </c>
    </row>
    <row r="9" ht="89.25">
      <c r="A9" s="10">
        <v>223</v>
      </c>
      <c r="B9" s="11" t="s">
        <v>45</v>
      </c>
      <c r="C9" s="10"/>
      <c r="D9" s="10" t="s">
        <v>46</v>
      </c>
      <c r="E9" s="10" t="s">
        <v>28</v>
      </c>
      <c r="F9" s="10" t="s">
        <v>47</v>
      </c>
      <c r="G9" s="10" t="s">
        <v>24</v>
      </c>
      <c r="H9" s="12">
        <v>43647</v>
      </c>
      <c r="I9" s="12">
        <v>43677</v>
      </c>
      <c r="J9" s="13">
        <v>1</v>
      </c>
      <c r="K9" s="14">
        <v>75564500</v>
      </c>
      <c r="L9" s="14">
        <v>906774000</v>
      </c>
      <c r="M9" s="15">
        <v>11</v>
      </c>
      <c r="N9" s="15">
        <v>5.5</v>
      </c>
      <c r="O9" s="10">
        <v>1</v>
      </c>
      <c r="P9" s="16">
        <v>2019.5999999999999</v>
      </c>
      <c r="Q9" s="10" t="s">
        <v>25</v>
      </c>
      <c r="R9" s="10">
        <v>19</v>
      </c>
      <c r="S9" s="14">
        <v>6869500</v>
      </c>
      <c r="T9" s="14">
        <v>2019</v>
      </c>
    </row>
    <row r="10" ht="114.75">
      <c r="A10" s="10">
        <v>227</v>
      </c>
      <c r="B10" s="11" t="s">
        <v>48</v>
      </c>
      <c r="C10" s="10"/>
      <c r="D10" s="10" t="s">
        <v>49</v>
      </c>
      <c r="E10" s="10" t="s">
        <v>28</v>
      </c>
      <c r="F10" s="10" t="s">
        <v>50</v>
      </c>
      <c r="G10" s="10" t="s">
        <v>24</v>
      </c>
      <c r="H10" s="12">
        <v>43337</v>
      </c>
      <c r="I10" s="12">
        <v>43707</v>
      </c>
      <c r="J10" s="13">
        <v>12.333333333333334</v>
      </c>
      <c r="K10" s="14">
        <v>277200000</v>
      </c>
      <c r="L10" s="14">
        <v>277200000</v>
      </c>
      <c r="M10" s="15">
        <v>3</v>
      </c>
      <c r="N10" s="15"/>
      <c r="O10" s="10">
        <v>8</v>
      </c>
      <c r="P10" s="16" t="s">
        <v>51</v>
      </c>
      <c r="Q10" s="10" t="s">
        <v>25</v>
      </c>
      <c r="R10" s="10">
        <v>84</v>
      </c>
      <c r="S10" s="14">
        <v>7700000</v>
      </c>
      <c r="T10" s="14">
        <v>2018</v>
      </c>
    </row>
    <row r="11" ht="51">
      <c r="A11" s="17">
        <v>289</v>
      </c>
      <c r="B11" s="11" t="s">
        <v>52</v>
      </c>
      <c r="C11" s="10"/>
      <c r="D11" s="10" t="s">
        <v>53</v>
      </c>
      <c r="E11" s="10" t="s">
        <v>54</v>
      </c>
      <c r="F11" s="10" t="s">
        <v>55</v>
      </c>
      <c r="G11" s="10" t="s">
        <v>24</v>
      </c>
      <c r="H11" s="12">
        <v>43101</v>
      </c>
      <c r="I11" s="12">
        <v>43159</v>
      </c>
      <c r="J11" s="13">
        <v>1.9333333333333333</v>
      </c>
      <c r="K11" s="14">
        <v>77880000</v>
      </c>
      <c r="L11" s="14"/>
      <c r="M11" s="15">
        <v>6</v>
      </c>
      <c r="N11" s="15"/>
      <c r="O11" s="10">
        <v>5</v>
      </c>
      <c r="P11" s="16">
        <v>5.0999999999999996</v>
      </c>
      <c r="Q11" s="10" t="s">
        <v>56</v>
      </c>
      <c r="R11" s="10">
        <v>51</v>
      </c>
      <c r="S11" s="14">
        <v>0</v>
      </c>
      <c r="T11" s="14">
        <v>2018</v>
      </c>
    </row>
    <row r="12" ht="51">
      <c r="A12" s="17">
        <v>290</v>
      </c>
      <c r="B12" s="11" t="s">
        <v>57</v>
      </c>
      <c r="C12" s="10"/>
      <c r="D12" s="10" t="s">
        <v>53</v>
      </c>
      <c r="E12" s="10" t="s">
        <v>54</v>
      </c>
      <c r="F12" s="10" t="s">
        <v>58</v>
      </c>
      <c r="G12" s="10" t="s">
        <v>24</v>
      </c>
      <c r="H12" s="12">
        <v>43160</v>
      </c>
      <c r="I12" s="12">
        <v>43465</v>
      </c>
      <c r="J12" s="13">
        <v>10.166666666666666</v>
      </c>
      <c r="K12" s="14">
        <v>389400000</v>
      </c>
      <c r="L12" s="14"/>
      <c r="M12" s="15">
        <v>6</v>
      </c>
      <c r="N12" s="15"/>
      <c r="O12" s="10">
        <v>2</v>
      </c>
      <c r="P12" s="16">
        <v>5.0999999999999996</v>
      </c>
      <c r="Q12" s="10" t="s">
        <v>56</v>
      </c>
      <c r="R12" s="10">
        <v>51</v>
      </c>
      <c r="S12" s="14">
        <v>0</v>
      </c>
      <c r="T12" s="14">
        <v>2018</v>
      </c>
    </row>
    <row r="13" ht="102">
      <c r="A13" s="17">
        <v>329</v>
      </c>
      <c r="B13" s="11" t="s">
        <v>59</v>
      </c>
      <c r="C13" s="10"/>
      <c r="D13" s="10" t="s">
        <v>60</v>
      </c>
      <c r="E13" s="10" t="s">
        <v>54</v>
      </c>
      <c r="F13" s="10" t="s">
        <v>61</v>
      </c>
      <c r="G13" s="10" t="s">
        <v>24</v>
      </c>
      <c r="H13" s="12">
        <v>43656</v>
      </c>
      <c r="I13" s="12">
        <v>44021</v>
      </c>
      <c r="J13" s="13">
        <v>12.166666666666666</v>
      </c>
      <c r="K13" s="14">
        <v>602580000</v>
      </c>
      <c r="L13" s="14">
        <v>602580000</v>
      </c>
      <c r="M13" s="15">
        <v>6</v>
      </c>
      <c r="N13" s="15"/>
      <c r="O13" s="10">
        <v>6</v>
      </c>
      <c r="P13" s="16" t="s">
        <v>62</v>
      </c>
      <c r="Q13" s="10" t="s">
        <v>56</v>
      </c>
      <c r="R13" s="10">
        <v>75</v>
      </c>
      <c r="S13" s="14">
        <v>8369166.666666667</v>
      </c>
      <c r="T13" s="14">
        <v>2019</v>
      </c>
    </row>
    <row r="14" ht="102">
      <c r="A14" s="17">
        <v>331</v>
      </c>
      <c r="B14" s="11" t="s">
        <v>63</v>
      </c>
      <c r="C14" s="10"/>
      <c r="D14" s="10" t="s">
        <v>64</v>
      </c>
      <c r="E14" s="10" t="s">
        <v>54</v>
      </c>
      <c r="F14" s="10" t="s">
        <v>61</v>
      </c>
      <c r="G14" s="10" t="s">
        <v>24</v>
      </c>
      <c r="H14" s="12">
        <v>43656</v>
      </c>
      <c r="I14" s="12">
        <v>44021</v>
      </c>
      <c r="J14" s="13">
        <v>12.166666666666666</v>
      </c>
      <c r="K14" s="14"/>
      <c r="L14" s="14">
        <v>407232000</v>
      </c>
      <c r="M14" s="15"/>
      <c r="N14" s="15"/>
      <c r="O14" s="10">
        <v>8</v>
      </c>
      <c r="P14" s="16" t="s">
        <v>62</v>
      </c>
      <c r="Q14" s="10" t="s">
        <v>56</v>
      </c>
      <c r="R14" s="10">
        <v>79</v>
      </c>
      <c r="S14" s="14">
        <v>0</v>
      </c>
      <c r="T14" s="14">
        <v>2019</v>
      </c>
    </row>
    <row r="15" ht="102">
      <c r="A15" s="17">
        <v>332</v>
      </c>
      <c r="B15" s="11" t="s">
        <v>65</v>
      </c>
      <c r="C15" s="10"/>
      <c r="D15" s="10" t="s">
        <v>60</v>
      </c>
      <c r="E15" s="10" t="s">
        <v>54</v>
      </c>
      <c r="F15" s="10" t="s">
        <v>61</v>
      </c>
      <c r="G15" s="10" t="s">
        <v>24</v>
      </c>
      <c r="H15" s="12">
        <v>43435</v>
      </c>
      <c r="I15" s="12">
        <v>43655</v>
      </c>
      <c r="J15" s="13">
        <v>7.333333333333333</v>
      </c>
      <c r="K15" s="14">
        <v>283360000</v>
      </c>
      <c r="L15" s="14">
        <v>485760000</v>
      </c>
      <c r="M15" s="15"/>
      <c r="N15" s="15"/>
      <c r="O15" s="10">
        <v>4</v>
      </c>
      <c r="P15" s="16" t="s">
        <v>62</v>
      </c>
      <c r="Q15" s="10" t="s">
        <v>56</v>
      </c>
      <c r="R15" s="10">
        <v>78</v>
      </c>
      <c r="S15" s="14">
        <v>0</v>
      </c>
      <c r="T15" s="14">
        <v>2018</v>
      </c>
    </row>
    <row r="17">
      <c r="H17" t="s">
        <v>66</v>
      </c>
      <c r="I17">
        <f>MODE(I18:I31)</f>
        <v>1</v>
      </c>
      <c r="J17" t="s">
        <v>67</v>
      </c>
      <c r="K17" t="s">
        <v>68</v>
      </c>
      <c r="L17" t="s">
        <v>69</v>
      </c>
      <c r="M17" t="s">
        <v>70</v>
      </c>
      <c r="N17" s="18">
        <f>MEDIAN(L2:L15)</f>
        <v>504240000</v>
      </c>
    </row>
    <row r="18">
      <c r="I18">
        <f t="shared" ref="I18:I31" si="0">MONTH(H2)</f>
        <v>3</v>
      </c>
      <c r="J18">
        <f>COUNT(I18:I31)</f>
        <v>14</v>
      </c>
      <c r="K18">
        <f>COUNTIF(I18:I31,I17)</f>
        <v>5</v>
      </c>
      <c r="L18">
        <f>K18/J18</f>
        <v>0.35714285714285715</v>
      </c>
      <c r="N18" t="s">
        <v>71</v>
      </c>
    </row>
    <row r="19">
      <c r="I19">
        <f t="shared" si="0"/>
        <v>1</v>
      </c>
    </row>
    <row r="20">
      <c r="I20">
        <f t="shared" si="0"/>
        <v>7</v>
      </c>
    </row>
    <row r="21">
      <c r="I21">
        <f t="shared" si="0"/>
        <v>7</v>
      </c>
    </row>
    <row r="22">
      <c r="I22">
        <f t="shared" si="0"/>
        <v>1</v>
      </c>
    </row>
    <row r="23">
      <c r="I23">
        <f t="shared" si="0"/>
        <v>1</v>
      </c>
    </row>
    <row r="24">
      <c r="I24">
        <f t="shared" si="0"/>
        <v>1</v>
      </c>
    </row>
    <row r="25">
      <c r="I25">
        <f t="shared" si="0"/>
        <v>7</v>
      </c>
    </row>
    <row r="26">
      <c r="I26">
        <f t="shared" si="0"/>
        <v>8</v>
      </c>
    </row>
    <row r="27">
      <c r="I27">
        <f t="shared" si="0"/>
        <v>1</v>
      </c>
    </row>
    <row r="28">
      <c r="I28">
        <f t="shared" si="0"/>
        <v>3</v>
      </c>
    </row>
    <row r="29">
      <c r="I29">
        <f t="shared" si="0"/>
        <v>7</v>
      </c>
    </row>
    <row r="30">
      <c r="I30">
        <f t="shared" si="0"/>
        <v>7</v>
      </c>
    </row>
    <row r="31">
      <c r="I31">
        <f t="shared" si="0"/>
        <v>12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ONLYOFFICE/5.5.3.39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Tạ Hồng Sơn</cp:lastModifiedBy>
  <cp:revision>1</cp:revision>
  <dcterms:created xsi:type="dcterms:W3CDTF">2021-06-09T03:23:30Z</dcterms:created>
  <dcterms:modified xsi:type="dcterms:W3CDTF">2021-07-25T03:08:53Z</dcterms:modified>
</cp:coreProperties>
</file>