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<sst xmlns="http://schemas.openxmlformats.org/spreadsheetml/2006/main" count="23" uniqueCount="23">
  <si>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City</t>
  </si>
  <si>
    <t>Land Area</t>
  </si>
  <si>
    <t>Households with Under 18</t>
  </si>
  <si>
    <t>Population Density</t>
  </si>
  <si>
    <t>Total Families</t>
  </si>
  <si>
    <t>2010 Census Population</t>
  </si>
  <si>
    <t>Total_sales</t>
  </si>
  <si>
    <t>Evanston</t>
  </si>
  <si>
    <t>Douglas</t>
  </si>
  <si>
    <t>Casper</t>
  </si>
  <si>
    <t>Rock Springs</t>
  </si>
  <si>
    <t>Cheyenne</t>
  </si>
  <si>
    <t>Cody</t>
  </si>
  <si>
    <t>Gillette</t>
  </si>
  <si>
    <t>Riverton</t>
  </si>
  <si>
    <t>Powell</t>
  </si>
  <si>
    <t>Buffalo</t>
  </si>
  <si>
    <t>Sheridan</t>
  </si>
  <si>
    <t>Q1</t>
  </si>
  <si>
    <t>Q3</t>
  </si>
  <si>
    <t>IQR</t>
  </si>
  <si>
    <t>Upper fence</t>
  </si>
  <si>
    <t>Lower fence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</si>
</sst>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Sheet1!$F$2:$F$12</c:f>
              <c:numCache>
                <c:formatCode>General</c:formatCode>
                <c:ptCount val="11"/>
                <c:pt idx="0">
                  <c:v>12359</c:v>
                </c:pt>
                <c:pt idx="1">
                  <c:v>6120</c:v>
                </c:pt>
                <c:pt idx="2">
                  <c:v>35316</c:v>
                </c:pt>
                <c:pt idx="3">
                  <c:v>23036</c:v>
                </c:pt>
                <c:pt idx="4">
                  <c:v>59466</c:v>
                </c:pt>
                <c:pt idx="5">
                  <c:v>9520</c:v>
                </c:pt>
                <c:pt idx="6">
                  <c:v>29087</c:v>
                </c:pt>
                <c:pt idx="7">
                  <c:v>10615</c:v>
                </c:pt>
                <c:pt idx="8">
                  <c:v>6314</c:v>
                </c:pt>
                <c:pt idx="9">
                  <c:v>4585</c:v>
                </c:pt>
                <c:pt idx="10">
                  <c:v>17444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283824</c:v>
                </c:pt>
                <c:pt idx="1">
                  <c:v>208008</c:v>
                </c:pt>
                <c:pt idx="2">
                  <c:v>317736</c:v>
                </c:pt>
                <c:pt idx="3">
                  <c:v>253584</c:v>
                </c:pt>
                <c:pt idx="4">
                  <c:v>917892</c:v>
                </c:pt>
                <c:pt idx="5">
                  <c:v>218376</c:v>
                </c:pt>
                <c:pt idx="6">
                  <c:v>543132</c:v>
                </c:pt>
                <c:pt idx="7">
                  <c:v>303264</c:v>
                </c:pt>
                <c:pt idx="8">
                  <c:v>233928</c:v>
                </c:pt>
                <c:pt idx="9">
                  <c:v>185328</c:v>
                </c:pt>
                <c:pt idx="10">
                  <c:v>308232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80653"/>
        <c:axId val="972129467"/>
      </c:scatterChart>
      <c:valAx>
        <c:axId val="7567806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2010 Census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129467"/>
        <c:crosses val="autoZero"/>
        <c:crossBetween val="midCat"/>
      </c:valAx>
      <c:valAx>
        <c:axId val="972129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Total_sales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7806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Sheet1!$E$2:$E$12</c:f>
              <c:numCache>
                <c:formatCode>General</c:formatCode>
                <c:ptCount val="11"/>
                <c:pt idx="0">
                  <c:v>2712.63989257813</c:v>
                </c:pt>
                <c:pt idx="1">
                  <c:v>1744.07995605469</c:v>
                </c:pt>
                <c:pt idx="2">
                  <c:v>8756.3203125</c:v>
                </c:pt>
                <c:pt idx="3">
                  <c:v>7572.18017578125</c:v>
                </c:pt>
                <c:pt idx="4">
                  <c:v>14612.6396484375</c:v>
                </c:pt>
                <c:pt idx="5">
                  <c:v>3515.6201171875</c:v>
                </c:pt>
                <c:pt idx="6">
                  <c:v>7189.43017578125</c:v>
                </c:pt>
                <c:pt idx="7">
                  <c:v>5556.490234375</c:v>
                </c:pt>
                <c:pt idx="8">
                  <c:v>3134.17993164063</c:v>
                </c:pt>
                <c:pt idx="9">
                  <c:v>1819.5</c:v>
                </c:pt>
                <c:pt idx="10">
                  <c:v>6039.7099609375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283824</c:v>
                </c:pt>
                <c:pt idx="1">
                  <c:v>208008</c:v>
                </c:pt>
                <c:pt idx="2">
                  <c:v>317736</c:v>
                </c:pt>
                <c:pt idx="3">
                  <c:v>253584</c:v>
                </c:pt>
                <c:pt idx="4">
                  <c:v>917892</c:v>
                </c:pt>
                <c:pt idx="5">
                  <c:v>218376</c:v>
                </c:pt>
                <c:pt idx="6">
                  <c:v>543132</c:v>
                </c:pt>
                <c:pt idx="7">
                  <c:v>303264</c:v>
                </c:pt>
                <c:pt idx="8">
                  <c:v>233928</c:v>
                </c:pt>
                <c:pt idx="9">
                  <c:v>185328</c:v>
                </c:pt>
                <c:pt idx="10">
                  <c:v>308232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80653"/>
        <c:axId val="972129467"/>
      </c:scatterChart>
      <c:valAx>
        <c:axId val="7567806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Families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129467"/>
        <c:crosses val="autoZero"/>
        <c:crossBetween val="midCat"/>
      </c:valAx>
      <c:valAx>
        <c:axId val="972129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Total_sales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7806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4.94999980926514</c:v>
                </c:pt>
                <c:pt idx="1">
                  <c:v>1.46000003814697</c:v>
                </c:pt>
                <c:pt idx="2">
                  <c:v>11.1599998474121</c:v>
                </c:pt>
                <c:pt idx="3">
                  <c:v>2.77999997138977</c:v>
                </c:pt>
                <c:pt idx="4">
                  <c:v>20.3400001525879</c:v>
                </c:pt>
                <c:pt idx="5">
                  <c:v>1.82000005245209</c:v>
                </c:pt>
                <c:pt idx="6">
                  <c:v>5.80000019073486</c:v>
                </c:pt>
                <c:pt idx="7">
                  <c:v>2.33999991416931</c:v>
                </c:pt>
                <c:pt idx="8">
                  <c:v>1.62000000476837</c:v>
                </c:pt>
                <c:pt idx="9">
                  <c:v>1.54999995231628</c:v>
                </c:pt>
                <c:pt idx="10">
                  <c:v>8.97999954223633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283824</c:v>
                </c:pt>
                <c:pt idx="1">
                  <c:v>208008</c:v>
                </c:pt>
                <c:pt idx="2">
                  <c:v>317736</c:v>
                </c:pt>
                <c:pt idx="3">
                  <c:v>253584</c:v>
                </c:pt>
                <c:pt idx="4">
                  <c:v>917892</c:v>
                </c:pt>
                <c:pt idx="5">
                  <c:v>218376</c:v>
                </c:pt>
                <c:pt idx="6">
                  <c:v>543132</c:v>
                </c:pt>
                <c:pt idx="7">
                  <c:v>303264</c:v>
                </c:pt>
                <c:pt idx="8">
                  <c:v>233928</c:v>
                </c:pt>
                <c:pt idx="9">
                  <c:v>185328</c:v>
                </c:pt>
                <c:pt idx="10">
                  <c:v>308232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80653"/>
        <c:axId val="972129467"/>
      </c:scatterChart>
      <c:valAx>
        <c:axId val="7567806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Population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129467"/>
        <c:crosses val="autoZero"/>
        <c:crossBetween val="midCat"/>
      </c:valAx>
      <c:valAx>
        <c:axId val="972129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Total_sales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7806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Sheet1!$C$2:$C$12</c:f>
              <c:numCache>
                <c:formatCode>General</c:formatCode>
                <c:ptCount val="11"/>
                <c:pt idx="0">
                  <c:v>1486</c:v>
                </c:pt>
                <c:pt idx="1">
                  <c:v>832</c:v>
                </c:pt>
                <c:pt idx="2">
                  <c:v>7788</c:v>
                </c:pt>
                <c:pt idx="3">
                  <c:v>4022</c:v>
                </c:pt>
                <c:pt idx="4">
                  <c:v>7158</c:v>
                </c:pt>
                <c:pt idx="5">
                  <c:v>1403</c:v>
                </c:pt>
                <c:pt idx="6">
                  <c:v>4052</c:v>
                </c:pt>
                <c:pt idx="7">
                  <c:v>2680</c:v>
                </c:pt>
                <c:pt idx="8">
                  <c:v>1251</c:v>
                </c:pt>
                <c:pt idx="9">
                  <c:v>746</c:v>
                </c:pt>
                <c:pt idx="10">
                  <c:v>2646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283824</c:v>
                </c:pt>
                <c:pt idx="1">
                  <c:v>208008</c:v>
                </c:pt>
                <c:pt idx="2">
                  <c:v>317736</c:v>
                </c:pt>
                <c:pt idx="3">
                  <c:v>253584</c:v>
                </c:pt>
                <c:pt idx="4">
                  <c:v>917892</c:v>
                </c:pt>
                <c:pt idx="5">
                  <c:v>218376</c:v>
                </c:pt>
                <c:pt idx="6">
                  <c:v>543132</c:v>
                </c:pt>
                <c:pt idx="7">
                  <c:v>303264</c:v>
                </c:pt>
                <c:pt idx="8">
                  <c:v>233928</c:v>
                </c:pt>
                <c:pt idx="9">
                  <c:v>185328</c:v>
                </c:pt>
                <c:pt idx="10">
                  <c:v>308232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80653"/>
        <c:axId val="972129467"/>
      </c:scatterChart>
      <c:valAx>
        <c:axId val="7567806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Households with Under 18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129467"/>
        <c:crosses val="autoZero"/>
        <c:crossBetween val="midCat"/>
      </c:valAx>
      <c:valAx>
        <c:axId val="972129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Total_sales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7806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999.4970703125</c:v>
                </c:pt>
                <c:pt idx="1">
                  <c:v>1829.46508789063</c:v>
                </c:pt>
                <c:pt idx="2">
                  <c:v>3894.30908203125</c:v>
                </c:pt>
                <c:pt idx="3">
                  <c:v>6620.2021484375</c:v>
                </c:pt>
                <c:pt idx="4">
                  <c:v>1500.17834472656</c:v>
                </c:pt>
                <c:pt idx="5">
                  <c:v>2998.95703125</c:v>
                </c:pt>
                <c:pt idx="6">
                  <c:v>2748.85278320313</c:v>
                </c:pt>
                <c:pt idx="7">
                  <c:v>4796.85986328125</c:v>
                </c:pt>
                <c:pt idx="8">
                  <c:v>2673.57446289063</c:v>
                </c:pt>
                <c:pt idx="9">
                  <c:v>3115.50756835938</c:v>
                </c:pt>
                <c:pt idx="10">
                  <c:v>1893.97705078125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283824</c:v>
                </c:pt>
                <c:pt idx="1">
                  <c:v>208008</c:v>
                </c:pt>
                <c:pt idx="2">
                  <c:v>317736</c:v>
                </c:pt>
                <c:pt idx="3">
                  <c:v>253584</c:v>
                </c:pt>
                <c:pt idx="4">
                  <c:v>917892</c:v>
                </c:pt>
                <c:pt idx="5">
                  <c:v>218376</c:v>
                </c:pt>
                <c:pt idx="6">
                  <c:v>543132</c:v>
                </c:pt>
                <c:pt idx="7">
                  <c:v>303264</c:v>
                </c:pt>
                <c:pt idx="8">
                  <c:v>233928</c:v>
                </c:pt>
                <c:pt idx="9">
                  <c:v>185328</c:v>
                </c:pt>
                <c:pt idx="10">
                  <c:v>308232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80653"/>
        <c:axId val="972129467"/>
      </c:scatterChart>
      <c:valAx>
        <c:axId val="7567806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Land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129467"/>
        <c:crosses val="autoZero"/>
        <c:crossBetween val="midCat"/>
      </c:valAx>
      <c:valAx>
        <c:axId val="972129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Total_sales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7806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373380</xdr:colOff>
      <xdr:row>0</xdr:row>
      <xdr:rowOff>158750</xdr:rowOff>
    </xdr:from>
    <xdr:to>
      <xdr:col>14</xdr:col>
      <xdr:colOff>144780</xdr:colOff>
      <xdr:row>16</xdr:row>
      <xdr:rowOff>6350</xdr:rowOff>
    </xdr:to>
    <xdr:graphicFrame>
      <xdr:nvGraphicFramePr>
        <xdr:cNvPr id="2" name="Chart 1"/>
        <xdr:cNvGraphicFramePr/>
      </xdr:nvGraphicFramePr>
      <xdr:xfrm>
        <a:off x="8278495" y="158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23</xdr:row>
      <xdr:rowOff>10160</xdr:rowOff>
    </xdr:from>
    <xdr:to>
      <xdr:col>4</xdr:col>
      <xdr:colOff>547370</xdr:colOff>
      <xdr:row>37</xdr:row>
      <xdr:rowOff>114935</xdr:rowOff>
    </xdr:to>
    <xdr:graphicFrame>
      <xdr:nvGraphicFramePr>
        <xdr:cNvPr id="3" name="Chart 2"/>
        <xdr:cNvGraphicFramePr/>
      </xdr:nvGraphicFramePr>
      <xdr:xfrm>
        <a:off x="289560" y="4172585"/>
        <a:ext cx="475805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378460</xdr:colOff>
      <xdr:row>16</xdr:row>
      <xdr:rowOff>3175</xdr:rowOff>
    </xdr:from>
    <xdr:to>
      <xdr:col>14</xdr:col>
      <xdr:colOff>149860</xdr:colOff>
      <xdr:row>31</xdr:row>
      <xdr:rowOff>31750</xdr:rowOff>
    </xdr:to>
    <xdr:graphicFrame>
      <xdr:nvGraphicFramePr>
        <xdr:cNvPr id="4" name="Chart 3"/>
        <xdr:cNvGraphicFramePr/>
      </xdr:nvGraphicFramePr>
      <xdr:xfrm>
        <a:off x="8283575" y="2898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297180</xdr:colOff>
      <xdr:row>40</xdr:row>
      <xdr:rowOff>26670</xdr:rowOff>
    </xdr:from>
    <xdr:to>
      <xdr:col>4</xdr:col>
      <xdr:colOff>397510</xdr:colOff>
      <xdr:row>54</xdr:row>
      <xdr:rowOff>160020</xdr:rowOff>
    </xdr:to>
    <xdr:graphicFrame>
      <xdr:nvGraphicFramePr>
        <xdr:cNvPr id="5" name="Chart 4"/>
        <xdr:cNvGraphicFramePr/>
      </xdr:nvGraphicFramePr>
      <xdr:xfrm>
        <a:off x="297180" y="7265670"/>
        <a:ext cx="460057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377190</xdr:colOff>
      <xdr:row>31</xdr:row>
      <xdr:rowOff>25400</xdr:rowOff>
    </xdr:from>
    <xdr:to>
      <xdr:col>14</xdr:col>
      <xdr:colOff>148590</xdr:colOff>
      <xdr:row>46</xdr:row>
      <xdr:rowOff>53975</xdr:rowOff>
    </xdr:to>
    <xdr:graphicFrame>
      <xdr:nvGraphicFramePr>
        <xdr:cNvPr id="7" name="Chart 6"/>
        <xdr:cNvGraphicFramePr/>
      </xdr:nvGraphicFramePr>
      <xdr:xfrm>
        <a:off x="8282305" y="5635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selection activeCell="E14" sqref="E14"/>
    </sheetView>
  </sheetViews>
  <sheetFormatPr defaultColWidth="9.55752212389381" defaultRowHeight="14.25"/>
  <cols>
    <col min="2" max="2" width="13.858407079646"/>
    <col min="3" max="3" width="22.9734513274336" customWidth="1"/>
    <col min="4" max="4" width="16.3274336283186" customWidth="1"/>
    <col min="5" max="5" width="13.858407079646"/>
    <col min="6" max="6" width="21.9734513274336" customWidth="1"/>
    <col min="7" max="7" width="11.6194690265487" customWidth="1"/>
    <col min="16" max="16" width="12.7964601769912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>
        <v>999.4970703125</v>
      </c>
      <c r="C2" s="2">
        <v>1486</v>
      </c>
      <c r="D2" s="2">
        <v>4.94999980926514</v>
      </c>
      <c r="E2" s="2">
        <v>2712.63989257813</v>
      </c>
      <c r="F2" s="2">
        <v>12359</v>
      </c>
      <c r="G2" s="2">
        <v>283824</v>
      </c>
    </row>
    <row r="3" spans="1:7">
      <c r="A3" s="2" t="s">
        <v>8</v>
      </c>
      <c r="B3" s="2">
        <v>1829.46508789063</v>
      </c>
      <c r="C3" s="2">
        <v>832</v>
      </c>
      <c r="D3" s="2">
        <v>1.46000003814697</v>
      </c>
      <c r="E3" s="2">
        <v>1744.07995605469</v>
      </c>
      <c r="F3" s="2">
        <v>6120</v>
      </c>
      <c r="G3" s="2">
        <v>208008</v>
      </c>
    </row>
    <row r="4" spans="1:7">
      <c r="A4" s="2" t="s">
        <v>9</v>
      </c>
      <c r="B4" s="2">
        <v>3894.30908203125</v>
      </c>
      <c r="C4" s="2">
        <v>7788</v>
      </c>
      <c r="D4" s="2">
        <v>11.1599998474121</v>
      </c>
      <c r="E4" s="2">
        <v>8756.3203125</v>
      </c>
      <c r="F4" s="2">
        <v>35316</v>
      </c>
      <c r="G4" s="2">
        <v>317736</v>
      </c>
    </row>
    <row r="5" spans="1:7">
      <c r="A5" s="2" t="s">
        <v>10</v>
      </c>
      <c r="B5" s="2">
        <v>6620.2021484375</v>
      </c>
      <c r="C5" s="2">
        <v>4022</v>
      </c>
      <c r="D5" s="2">
        <v>2.77999997138977</v>
      </c>
      <c r="E5" s="2">
        <v>7572.18017578125</v>
      </c>
      <c r="F5" s="2">
        <v>23036</v>
      </c>
      <c r="G5" s="2">
        <v>253584</v>
      </c>
    </row>
    <row r="6" spans="1:16">
      <c r="A6" s="2" t="s">
        <v>11</v>
      </c>
      <c r="B6" s="2">
        <v>1500.17834472656</v>
      </c>
      <c r="C6" s="2">
        <v>7158</v>
      </c>
      <c r="D6" s="2">
        <v>20.3400001525879</v>
      </c>
      <c r="E6" s="2">
        <v>14612.6396484375</v>
      </c>
      <c r="F6" s="2">
        <v>59466</v>
      </c>
      <c r="G6" s="2">
        <v>917892</v>
      </c>
      <c r="P6">
        <f>QUARTILE(B2:B12,1)</f>
        <v>1861.72106933594</v>
      </c>
    </row>
    <row r="7" spans="1:7">
      <c r="A7" s="2" t="s">
        <v>12</v>
      </c>
      <c r="B7" s="2">
        <v>2998.95703125</v>
      </c>
      <c r="C7" s="2">
        <v>1403</v>
      </c>
      <c r="D7" s="2">
        <v>1.82000005245209</v>
      </c>
      <c r="E7" s="2">
        <v>3515.6201171875</v>
      </c>
      <c r="F7" s="2">
        <v>9520</v>
      </c>
      <c r="G7" s="2">
        <v>218376</v>
      </c>
    </row>
    <row r="8" spans="1:7">
      <c r="A8" s="2" t="s">
        <v>13</v>
      </c>
      <c r="B8" s="2">
        <v>2748.85278320313</v>
      </c>
      <c r="C8" s="2">
        <v>4052</v>
      </c>
      <c r="D8" s="2">
        <v>5.80000019073486</v>
      </c>
      <c r="E8" s="2">
        <v>7189.43017578125</v>
      </c>
      <c r="F8" s="2">
        <v>29087</v>
      </c>
      <c r="G8" s="2">
        <v>543132</v>
      </c>
    </row>
    <row r="9" spans="1:7">
      <c r="A9" s="2" t="s">
        <v>14</v>
      </c>
      <c r="B9" s="2">
        <v>4796.85986328125</v>
      </c>
      <c r="C9" s="2">
        <v>2680</v>
      </c>
      <c r="D9" s="2">
        <v>2.33999991416931</v>
      </c>
      <c r="E9" s="2">
        <v>5556.490234375</v>
      </c>
      <c r="F9" s="2">
        <v>10615</v>
      </c>
      <c r="G9" s="2">
        <v>303264</v>
      </c>
    </row>
    <row r="10" spans="1:7">
      <c r="A10" s="2" t="s">
        <v>15</v>
      </c>
      <c r="B10" s="2">
        <v>2673.57446289063</v>
      </c>
      <c r="C10" s="2">
        <v>1251</v>
      </c>
      <c r="D10" s="2">
        <v>1.62000000476837</v>
      </c>
      <c r="E10" s="2">
        <v>3134.17993164063</v>
      </c>
      <c r="F10" s="2">
        <v>6314</v>
      </c>
      <c r="G10" s="2">
        <v>233928</v>
      </c>
    </row>
    <row r="11" spans="1:7">
      <c r="A11" s="2" t="s">
        <v>16</v>
      </c>
      <c r="B11" s="2">
        <v>3115.50756835938</v>
      </c>
      <c r="C11" s="2">
        <v>746</v>
      </c>
      <c r="D11" s="2">
        <v>1.54999995231628</v>
      </c>
      <c r="E11" s="2">
        <v>1819.5</v>
      </c>
      <c r="F11" s="2">
        <v>4585</v>
      </c>
      <c r="G11" s="2">
        <v>185328</v>
      </c>
    </row>
    <row r="12" spans="1:7">
      <c r="A12" s="2" t="s">
        <v>17</v>
      </c>
      <c r="B12" s="2">
        <v>1893.97705078125</v>
      </c>
      <c r="C12" s="2">
        <v>2646</v>
      </c>
      <c r="D12" s="2">
        <v>8.97999954223633</v>
      </c>
      <c r="E12" s="2">
        <v>6039.7099609375</v>
      </c>
      <c r="F12" s="2">
        <v>17444</v>
      </c>
      <c r="G12" s="2">
        <v>308232</v>
      </c>
    </row>
    <row r="14" spans="1:7">
      <c r="A14" t="s">
        <v>18</v>
      </c>
      <c r="B14">
        <f t="shared" ref="B14:G14" si="0">QUARTILE(B$2:B$12,1)</f>
        <v>1861.72106933594</v>
      </c>
      <c r="C14">
        <f t="shared" si="0"/>
        <v>1327</v>
      </c>
      <c r="D14">
        <f t="shared" si="0"/>
        <v>1.72000002861023</v>
      </c>
      <c r="E14">
        <f t="shared" si="0"/>
        <v>2923.40991210938</v>
      </c>
      <c r="F14">
        <f t="shared" si="0"/>
        <v>7917</v>
      </c>
      <c r="G14">
        <f t="shared" si="0"/>
        <v>226152</v>
      </c>
    </row>
    <row r="15" spans="1:7">
      <c r="A15" t="s">
        <v>19</v>
      </c>
      <c r="B15">
        <f t="shared" ref="B15:G15" si="1">QUARTILE(B$2:B$12,3)</f>
        <v>3504.90832519532</v>
      </c>
      <c r="C15">
        <f t="shared" si="1"/>
        <v>4037</v>
      </c>
      <c r="D15">
        <f t="shared" si="1"/>
        <v>7.38999986648559</v>
      </c>
      <c r="E15">
        <f t="shared" si="1"/>
        <v>7380.80517578125</v>
      </c>
      <c r="F15">
        <f t="shared" si="1"/>
        <v>26061.5</v>
      </c>
      <c r="G15">
        <f t="shared" si="1"/>
        <v>312984</v>
      </c>
    </row>
    <row r="16" spans="1:7">
      <c r="A16" t="s">
        <v>20</v>
      </c>
      <c r="B16">
        <f t="shared" ref="B16:G16" si="2">B$15-B$14</f>
        <v>1643.18725585938</v>
      </c>
      <c r="C16">
        <f t="shared" si="2"/>
        <v>2710</v>
      </c>
      <c r="D16">
        <f t="shared" si="2"/>
        <v>5.66999983787536</v>
      </c>
      <c r="E16">
        <f t="shared" si="2"/>
        <v>4457.39526367187</v>
      </c>
      <c r="F16">
        <f t="shared" si="2"/>
        <v>18144.5</v>
      </c>
      <c r="G16">
        <f t="shared" si="2"/>
        <v>86832</v>
      </c>
    </row>
    <row r="17" spans="1:7">
      <c r="A17" t="s">
        <v>21</v>
      </c>
      <c r="B17">
        <f t="shared" ref="B17:G17" si="3">B$15+1.5*B$16</f>
        <v>5969.68920898438</v>
      </c>
      <c r="C17">
        <f t="shared" si="3"/>
        <v>8102</v>
      </c>
      <c r="D17">
        <f t="shared" si="3"/>
        <v>15.8949996232986</v>
      </c>
      <c r="E17">
        <f t="shared" si="3"/>
        <v>14066.8980712891</v>
      </c>
      <c r="F17">
        <f t="shared" si="3"/>
        <v>53278.25</v>
      </c>
      <c r="G17">
        <f t="shared" si="3"/>
        <v>443232</v>
      </c>
    </row>
    <row r="18" spans="1:7">
      <c r="A18" t="s">
        <v>22</v>
      </c>
      <c r="B18">
        <f t="shared" ref="B18:G18" si="4">B$14-1.5*B$16</f>
        <v>-603.059814453123</v>
      </c>
      <c r="C18">
        <f t="shared" si="4"/>
        <v>-2738</v>
      </c>
      <c r="D18">
        <f t="shared" si="4"/>
        <v>-6.78499972820282</v>
      </c>
      <c r="E18">
        <f t="shared" si="4"/>
        <v>-3762.68298339842</v>
      </c>
      <c r="F18">
        <f t="shared" si="4"/>
        <v>-19299.75</v>
      </c>
      <c r="G18">
        <f t="shared" si="4"/>
        <v>95904</v>
      </c>
    </row>
  </sheetData>
  <conditionalFormatting sqref="B2:B12">
    <cfRule type="cellIs" dxfId="0" priority="13" operator="greaterThan">
      <formula>$B$17</formula>
    </cfRule>
    <cfRule type="cellIs" dxfId="0" priority="11" operator="lessThan">
      <formula>$B$18</formula>
    </cfRule>
  </conditionalFormatting>
  <conditionalFormatting sqref="C2:C12">
    <cfRule type="cellIs" dxfId="0" priority="10" operator="greaterThan">
      <formula>$C$17</formula>
    </cfRule>
    <cfRule type="cellIs" dxfId="0" priority="9" operator="lessThan">
      <formula>$C$18</formula>
    </cfRule>
  </conditionalFormatting>
  <conditionalFormatting sqref="D2:D12">
    <cfRule type="cellIs" dxfId="0" priority="8" operator="greaterThan">
      <formula>$D$17</formula>
    </cfRule>
    <cfRule type="cellIs" dxfId="0" priority="7" operator="lessThan">
      <formula>$D$18</formula>
    </cfRule>
  </conditionalFormatting>
  <conditionalFormatting sqref="E2:E12">
    <cfRule type="cellIs" dxfId="0" priority="6" operator="greaterThan">
      <formula>$E$17</formula>
    </cfRule>
    <cfRule type="cellIs" dxfId="0" priority="5" operator="lessThan">
      <formula>$E$18</formula>
    </cfRule>
  </conditionalFormatting>
  <conditionalFormatting sqref="F2:F12">
    <cfRule type="cellIs" dxfId="0" priority="4" operator="greaterThan">
      <formula>$F$17</formula>
    </cfRule>
    <cfRule type="cellIs" dxfId="0" priority="3" operator="lessThan">
      <formula>$F$18</formula>
    </cfRule>
  </conditionalFormatting>
  <conditionalFormatting sqref="G2:G12">
    <cfRule type="cellIs" dxfId="0" priority="2" operator="greaterThan">
      <formula>$G$17</formula>
    </cfRule>
    <cfRule type="cellIs" dxfId="0" priority="1" operator="lessThan">
      <formula>$G$18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Alteryx,Inc</Company>
  <Application>Designer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Thị Ánh Hồng</cp:lastModifiedBy>
  <dcterms:created xsi:type="dcterms:W3CDTF">2023-09-25T14:22:00Z</dcterms:created>
  <dcterms:modified xsi:type="dcterms:W3CDTF">2023-09-26T02:00:42Z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0EDC9098ABD444D0A00FD5635A9A3C8A_12</vt:lpwstr>
  </property>
  <property fmtid="{D5CDD505-2E9C-101B-9397-08002B2CF9AE}" pid="3" name="KSOProductBuildVer">
    <vt:lpwstr>1033-12.2.0.13215</vt:lpwstr>
  </property>
</Properties>
</file>