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0072431/git/CodeSmell_Journal-Paper/Journal/New Data/"/>
    </mc:Choice>
  </mc:AlternateContent>
  <xr:revisionPtr revIDLastSave="0" documentId="13_ncr:1_{BB118576-993E-6C48-A21F-494A3B652D0F}" xr6:coauthVersionLast="47" xr6:coauthVersionMax="47" xr10:uidLastSave="{00000000-0000-0000-0000-000000000000}"/>
  <bookViews>
    <workbookView xWindow="42540" yWindow="3880" windowWidth="23240" windowHeight="16020" xr2:uid="{6CD0C7B5-3FB5-4C36-B910-C09F25C70398}"/>
  </bookViews>
  <sheets>
    <sheet name="Smell_ByComplex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J21" i="1"/>
  <c r="K10" i="1"/>
  <c r="K11" i="1"/>
  <c r="K12" i="1"/>
  <c r="K13" i="1"/>
  <c r="K14" i="1"/>
  <c r="K15" i="1"/>
  <c r="K18" i="1"/>
  <c r="K19" i="1"/>
  <c r="K20" i="1"/>
  <c r="K21" i="1"/>
  <c r="J10" i="1"/>
  <c r="J11" i="1"/>
  <c r="J12" i="1"/>
  <c r="J13" i="1"/>
  <c r="J14" i="1"/>
  <c r="J15" i="1"/>
  <c r="J18" i="1"/>
  <c r="J19" i="1"/>
  <c r="J20" i="1"/>
  <c r="I10" i="1"/>
  <c r="I11" i="1"/>
  <c r="I12" i="1"/>
  <c r="I13" i="1"/>
  <c r="I14" i="1"/>
  <c r="I15" i="1"/>
  <c r="I18" i="1"/>
  <c r="I19" i="1"/>
  <c r="I20" i="1"/>
  <c r="I21" i="1"/>
  <c r="H20" i="1"/>
  <c r="H18" i="1"/>
  <c r="H11" i="1"/>
  <c r="H12" i="1"/>
  <c r="H13" i="1"/>
  <c r="H14" i="1"/>
  <c r="H15" i="1"/>
  <c r="H19" i="1"/>
  <c r="H21" i="1"/>
  <c r="K4" i="1"/>
  <c r="J4" i="1"/>
  <c r="K3" i="1"/>
  <c r="K5" i="1"/>
  <c r="K6" i="1"/>
  <c r="K7" i="1"/>
  <c r="J3" i="1"/>
  <c r="J5" i="1"/>
  <c r="J6" i="1"/>
  <c r="J7" i="1"/>
  <c r="I5" i="1"/>
  <c r="I3" i="1"/>
  <c r="I4" i="1"/>
  <c r="I6" i="1"/>
  <c r="I7" i="1"/>
  <c r="K2" i="1"/>
  <c r="J2" i="1"/>
  <c r="I2" i="1"/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<sst xmlns="http://schemas.openxmlformats.org/spreadsheetml/2006/main" count="43" uniqueCount="14">
  <si>
    <t>Cyclomatic Complexity</t>
  </si>
  <si>
    <t>Baseline</t>
  </si>
  <si>
    <t>Falcon</t>
  </si>
  <si>
    <t>GeminiPro</t>
  </si>
  <si>
    <t>ChatGPT</t>
  </si>
  <si>
    <t>Codex</t>
  </si>
  <si>
    <t>Cognitive Complexity</t>
  </si>
  <si>
    <t>LoC</t>
  </si>
  <si>
    <t>51-100</t>
  </si>
  <si>
    <t>101-150</t>
  </si>
  <si>
    <t>151-200</t>
  </si>
  <si>
    <t>201-250</t>
  </si>
  <si>
    <t>251-300</t>
  </si>
  <si>
    <t>1-50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</si>
</sst>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49" fontId="0" fillId="0" borderId="10" xfId="0" applyNumberFormat="1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Increase of Code Smell by Cyclomatic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Smell_ByComplexity!$H$1</c:f>
              <c:strCache>
                <c:ptCount val="1"/>
                <c:pt idx="0">
                  <c:v>Falcon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Smell_ByComplexity!$H$2:$H$7</c:f>
              <c:numCache>
                <c:formatCode>0.00</c:formatCode>
                <c:ptCount val="6"/>
                <c:pt idx="0">
                  <c:v>-0.17460317460317454</c:v>
                </c:pt>
                <c:pt idx="1">
                  <c:v>-0.11656441717791409</c:v>
                </c:pt>
                <c:pt idx="2">
                  <c:v>-0.13101604278074871</c:v>
                </c:pt>
                <c:pt idx="3">
                  <c:v>0.53239436619718328</c:v>
                </c:pt>
                <c:pt idx="4">
                  <c:v>0.20264317180616739</c:v>
                </c:pt>
                <c:pt idx="5">
                  <c:v>0.22784810126582278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3-4CF8-942F-3E441C5FA834}"/>
            </c:ext>
          </c:extLst>
        </c:ser>
        <c:ser>
          <c:idx val="1"/>
          <c:order val="1"/>
          <c:tx>
            <c:strRef>
              <c:f>Smell_ByComplexity!$I$1</c:f>
              <c:strCache>
                <c:ptCount val="1"/>
                <c:pt idx="0">
                  <c:v>GeminiPro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Smell_ByComplexity!$I$2:$I$7</c:f>
              <c:numCache>
                <c:formatCode>0.00</c:formatCode>
                <c:ptCount val="6"/>
                <c:pt idx="0">
                  <c:v>0.41798941798941813</c:v>
                </c:pt>
                <c:pt idx="1">
                  <c:v>9.2024539877300707E-2</c:v>
                </c:pt>
                <c:pt idx="2">
                  <c:v>6.6844919786096246E-2</c:v>
                </c:pt>
                <c:pt idx="3">
                  <c:v>0.44788732394366193</c:v>
                </c:pt>
                <c:pt idx="4">
                  <c:v>0.2378854625550661</c:v>
                </c:pt>
                <c:pt idx="5">
                  <c:v>0.29113924050632906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3-4CF8-942F-3E441C5FA834}"/>
            </c:ext>
          </c:extLst>
        </c:ser>
        <c:ser>
          <c:idx val="2"/>
          <c:order val="2"/>
          <c:tx>
            <c:strRef>
              <c:f>Smell_ByComplexity!$J$1</c:f>
              <c:strCache>
                <c:ptCount val="1"/>
                <c:pt idx="0">
                  <c:v>ChatGPT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Smell_ByComplexity!$J$2:$J$7</c:f>
              <c:numCache>
                <c:formatCode>0.00</c:formatCode>
                <c:ptCount val="6"/>
                <c:pt idx="0">
                  <c:v>1.1746031746031751</c:v>
                </c:pt>
                <c:pt idx="1">
                  <c:v>0.34355828220858903</c:v>
                </c:pt>
                <c:pt idx="2">
                  <c:v>0.14705882352941171</c:v>
                </c:pt>
                <c:pt idx="3">
                  <c:v>0.647887323943662</c:v>
                </c:pt>
                <c:pt idx="4">
                  <c:v>0.38986784140969155</c:v>
                </c:pt>
                <c:pt idx="5">
                  <c:v>0.42405063291139233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3-4CF8-942F-3E441C5FA834}"/>
            </c:ext>
          </c:extLst>
        </c:ser>
        <c:ser>
          <c:idx val="3"/>
          <c:order val="3"/>
          <c:tx>
            <c:strRef>
              <c:f>Smell_ByComplexity!$K$1</c:f>
              <c:strCache>
                <c:ptCount val="1"/>
                <c:pt idx="0">
                  <c:v>Codex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Smell_ByComplexity!$K$2:$K$7</c:f>
              <c:numCache>
                <c:formatCode>0.00</c:formatCode>
                <c:ptCount val="6"/>
                <c:pt idx="0">
                  <c:v>1.6031746031746035</c:v>
                </c:pt>
                <c:pt idx="1">
                  <c:v>0.6717791411042946</c:v>
                </c:pt>
                <c:pt idx="2">
                  <c:v>0.58288770053475925</c:v>
                </c:pt>
                <c:pt idx="3">
                  <c:v>0.91830985915492958</c:v>
                </c:pt>
                <c:pt idx="4">
                  <c:v>0.6409691629955947</c:v>
                </c:pt>
                <c:pt idx="5">
                  <c:v>0.68354430379746833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3-4CF8-942F-3E441C5FA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64048"/>
        <c:axId val="160273168"/>
      </c:barChart>
      <c:catAx>
        <c:axId val="16026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Cyclomatic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73168"/>
        <c:crosses val="autoZero"/>
        <c:auto val="1"/>
        <c:lblAlgn val="ctr"/>
        <c:lblOffset val="100"/>
        <c:noMultiLvlLbl val="0"/>
      </c:catAx>
      <c:valAx>
        <c:axId val="1602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Comparison with Baseline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Increase of Code Smell by Cognitive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Smell_ByComplexity!$H$9</c:f>
              <c:strCache>
                <c:ptCount val="1"/>
                <c:pt idx="0">
                  <c:v>Falcon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Smell_ByComplexity!$H$10:$H$15</c:f>
              <c:numCache>
                <c:formatCode>0.00</c:formatCode>
                <c:ptCount val="6"/>
                <c:pt idx="0">
                  <c:v>0.33175355450236976</c:v>
                </c:pt>
                <c:pt idx="1">
                  <c:v>-0.21212121212121213</c:v>
                </c:pt>
                <c:pt idx="2">
                  <c:v>-2.849002849002839E-2</c:v>
                </c:pt>
                <c:pt idx="3">
                  <c:v>-4.3383947939263472E-3</c:v>
                </c:pt>
                <c:pt idx="4">
                  <c:v>2.4896265560165994E-2</c:v>
                </c:pt>
                <c:pt idx="5">
                  <c:v>0.29424778761061954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6-4B18-B6F8-D8EFD9FC72D7}"/>
            </c:ext>
          </c:extLst>
        </c:ser>
        <c:ser>
          <c:idx val="1"/>
          <c:order val="1"/>
          <c:tx>
            <c:strRef>
              <c:f>Smell_ByComplexity!$I$9</c:f>
              <c:strCache>
                <c:ptCount val="1"/>
                <c:pt idx="0">
                  <c:v>GeminiPro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Smell_ByComplexity!$I$10:$I$15</c:f>
              <c:numCache>
                <c:formatCode>0.00</c:formatCode>
                <c:ptCount val="6"/>
                <c:pt idx="0">
                  <c:v>0.73933649289099534</c:v>
                </c:pt>
                <c:pt idx="1">
                  <c:v>0.37465564738292023</c:v>
                </c:pt>
                <c:pt idx="2">
                  <c:v>0.70655270655270674</c:v>
                </c:pt>
                <c:pt idx="3">
                  <c:v>0.11062906724511926</c:v>
                </c:pt>
                <c:pt idx="4">
                  <c:v>0.12240663900414935</c:v>
                </c:pt>
                <c:pt idx="5">
                  <c:v>0.20353982300884976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6-4B18-B6F8-D8EFD9FC72D7}"/>
            </c:ext>
          </c:extLst>
        </c:ser>
        <c:ser>
          <c:idx val="2"/>
          <c:order val="2"/>
          <c:tx>
            <c:strRef>
              <c:f>Smell_ByComplexity!$J$9</c:f>
              <c:strCache>
                <c:ptCount val="1"/>
                <c:pt idx="0">
                  <c:v>ChatGPT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Smell_ByComplexity!$J$10:$J$15</c:f>
              <c:numCache>
                <c:formatCode>0.00</c:formatCode>
                <c:ptCount val="6"/>
                <c:pt idx="0">
                  <c:v>1.8199052132701425</c:v>
                </c:pt>
                <c:pt idx="1">
                  <c:v>0.31955922865013781</c:v>
                </c:pt>
                <c:pt idx="2">
                  <c:v>0.57834757834757844</c:v>
                </c:pt>
                <c:pt idx="3">
                  <c:v>0.49240780911062892</c:v>
                </c:pt>
                <c:pt idx="4">
                  <c:v>1.867219917012445E-2</c:v>
                </c:pt>
                <c:pt idx="5">
                  <c:v>0.45575221238938068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6-4B18-B6F8-D8EFD9FC72D7}"/>
            </c:ext>
          </c:extLst>
        </c:ser>
        <c:ser>
          <c:idx val="3"/>
          <c:order val="3"/>
          <c:tx>
            <c:strRef>
              <c:f>Smell_ByComplexity!$K$9</c:f>
              <c:strCache>
                <c:ptCount val="1"/>
                <c:pt idx="0">
                  <c:v>Codex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Smell_ByComplexity!$K$10:$K$15</c:f>
              <c:numCache>
                <c:formatCode>0.00</c:formatCode>
                <c:ptCount val="6"/>
                <c:pt idx="0">
                  <c:v>1.3364928909952607</c:v>
                </c:pt>
                <c:pt idx="1">
                  <c:v>0.77961432506887052</c:v>
                </c:pt>
                <c:pt idx="2">
                  <c:v>0.60968660968660993</c:v>
                </c:pt>
                <c:pt idx="3">
                  <c:v>0.22776572668112793</c:v>
                </c:pt>
                <c:pt idx="4">
                  <c:v>0.18464730290456424</c:v>
                </c:pt>
                <c:pt idx="5">
                  <c:v>0.75884955752212413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6-4B18-B6F8-D8EFD9FC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93808"/>
        <c:axId val="160300048"/>
      </c:barChart>
      <c:catAx>
        <c:axId val="16029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Cognitive Complexity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00048"/>
        <c:crosses val="autoZero"/>
        <c:auto val="1"/>
        <c:lblAlgn val="ctr"/>
        <c:lblOffset val="100"/>
        <c:noMultiLvlLbl val="0"/>
      </c:catAx>
      <c:valAx>
        <c:axId val="1603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Comparison with Baseline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Increase of Code Smell by Lines of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Smell_ByComplexity!$H$17</c:f>
              <c:strCache>
                <c:ptCount val="1"/>
                <c:pt idx="0">
                  <c:v>Falcon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Smell_ByComplexity!$G$18:$G$21</c:f>
              <c:strCache>
                <c:ptCount val="4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</c:strCache>
            </c:strRef>
          </c:cat>
          <c:val>
            <c:numRef>
              <c:f>Smell_ByComplexity!$H$18:$H$21</c:f>
              <c:numCache>
                <c:formatCode>0.00</c:formatCode>
                <c:ptCount val="4"/>
                <c:pt idx="0">
                  <c:v>6.2499999999999972E-2</c:v>
                </c:pt>
                <c:pt idx="1">
                  <c:v>6.6666666666666596E-2</c:v>
                </c:pt>
                <c:pt idx="2">
                  <c:v>0.41990291262135909</c:v>
                </c:pt>
                <c:pt idx="3">
                  <c:v>4.1916167664670656E-2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A-4844-BC94-22308511824F}"/>
            </c:ext>
          </c:extLst>
        </c:ser>
        <c:ser>
          <c:idx val="1"/>
          <c:order val="1"/>
          <c:tx>
            <c:strRef>
              <c:f>Smell_ByComplexity!$I$17</c:f>
              <c:strCache>
                <c:ptCount val="1"/>
                <c:pt idx="0">
                  <c:v>GeminiPro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Smell_ByComplexity!$G$18:$G$21</c:f>
              <c:strCache>
                <c:ptCount val="4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</c:strCache>
            </c:strRef>
          </c:cat>
          <c:val>
            <c:numRef>
              <c:f>Smell_ByComplexity!$I$18:$I$21</c:f>
              <c:numCache>
                <c:formatCode>0.00</c:formatCode>
                <c:ptCount val="4"/>
                <c:pt idx="0">
                  <c:v>0.33455882352941163</c:v>
                </c:pt>
                <c:pt idx="1">
                  <c:v>0.3472222222222221</c:v>
                </c:pt>
                <c:pt idx="2">
                  <c:v>0.19660194174757273</c:v>
                </c:pt>
                <c:pt idx="3">
                  <c:v>0.30139720558882233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A-4844-BC94-22308511824F}"/>
            </c:ext>
          </c:extLst>
        </c:ser>
        <c:ser>
          <c:idx val="2"/>
          <c:order val="2"/>
          <c:tx>
            <c:strRef>
              <c:f>Smell_ByComplexity!$J$17</c:f>
              <c:strCache>
                <c:ptCount val="1"/>
                <c:pt idx="0">
                  <c:v>ChatGPT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Smell_ByComplexity!$G$18:$G$21</c:f>
              <c:strCache>
                <c:ptCount val="4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</c:strCache>
            </c:strRef>
          </c:cat>
          <c:val>
            <c:numRef>
              <c:f>Smell_ByComplexity!$J$18:$J$21</c:f>
              <c:numCache>
                <c:formatCode>0.00</c:formatCode>
                <c:ptCount val="4"/>
                <c:pt idx="0">
                  <c:v>0.40808823529411759</c:v>
                </c:pt>
                <c:pt idx="1">
                  <c:v>0.38333333333333341</c:v>
                </c:pt>
                <c:pt idx="2">
                  <c:v>0.77669902912621358</c:v>
                </c:pt>
                <c:pt idx="3">
                  <c:v>8.3832335329341312E-2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2A-4844-BC94-22308511824F}"/>
            </c:ext>
          </c:extLst>
        </c:ser>
        <c:ser>
          <c:idx val="3"/>
          <c:order val="3"/>
          <c:tx>
            <c:strRef>
              <c:f>Smell_ByComplexity!$K$17</c:f>
              <c:strCache>
                <c:ptCount val="1"/>
                <c:pt idx="0">
                  <c:v>Codex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Smell_ByComplexity!$G$18:$G$21</c:f>
              <c:strCache>
                <c:ptCount val="4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</c:strCache>
            </c:strRef>
          </c:cat>
          <c:val>
            <c:numRef>
              <c:f>Smell_ByComplexity!$K$18:$K$21</c:f>
              <c:numCache>
                <c:formatCode>0.00</c:formatCode>
                <c:ptCount val="4"/>
                <c:pt idx="0">
                  <c:v>0.27573529411764702</c:v>
                </c:pt>
                <c:pt idx="1">
                  <c:v>0.16388888888888897</c:v>
                </c:pt>
                <c:pt idx="2">
                  <c:v>0.8252427184466018</c:v>
                </c:pt>
                <c:pt idx="3">
                  <c:v>0.39121756487025949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2A-4844-BC94-223085118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424288"/>
        <c:axId val="1483436288"/>
      </c:barChart>
      <c:catAx>
        <c:axId val="148342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Lines of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36288"/>
        <c:crosses val="autoZero"/>
        <c:auto val="1"/>
        <c:lblAlgn val="ctr"/>
        <c:lblOffset val="100"/>
        <c:noMultiLvlLbl val="0"/>
      </c:catAx>
      <c:valAx>
        <c:axId val="14834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Comparison with Baseline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2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541020</xdr:colOff>
      <xdr:row>0</xdr:row>
      <xdr:rowOff>43815</xdr:rowOff>
    </xdr:from>
    <xdr:to>
      <xdr:col>20</xdr:col>
      <xdr:colOff>41910</xdr:colOff>
      <xdr:row>15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8377A-69C6-FB66-7E53-BEA91C04A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16</xdr:row>
      <xdr:rowOff>85725</xdr:rowOff>
    </xdr:from>
    <xdr:to>
      <xdr:col>20</xdr:col>
      <xdr:colOff>41910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96655F-9BC7-416E-9779-0EE198DB7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609600</xdr:colOff>
      <xdr:row>32</xdr:row>
      <xdr:rowOff>116204</xdr:rowOff>
    </xdr:from>
    <xdr:to>
      <xdr:col>20</xdr:col>
      <xdr:colOff>53340</xdr:colOff>
      <xdr:row>46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A45203-5772-6205-527F-BE9D9C07B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B78B-0CEC-439E-9170-EC0344EDC649}">
  <dimension ref="A1:K23"/>
  <sheetViews>
    <sheetView tabSelected="1" workbookViewId="0">
      <selection activeCell="H28" sqref="H28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1" x14ac:dyDescent="0.2">
      <c r="A2" s="1">
        <v>1</v>
      </c>
      <c r="B2" s="1">
        <v>1.89</v>
      </c>
      <c r="C2" s="1">
        <v>1.56</v>
      </c>
      <c r="D2" s="1">
        <v>2.68</v>
      </c>
      <c r="E2" s="1">
        <v>4.1100000000000003</v>
      </c>
      <c r="F2" s="1">
        <v>4.92</v>
      </c>
      <c r="H2" s="3">
        <f>SUM(C2,-B2)/B2</f>
        <v>-0.17460317460317454</v>
      </c>
      <c r="I2" s="3">
        <f>SUM(D2,-B2)/B2</f>
        <v>0.41798941798941813</v>
      </c>
      <c r="J2" s="3">
        <f>SUM(E2,-B2)/B2</f>
        <v>1.1746031746031751</v>
      </c>
      <c r="K2" s="3">
        <f>SUM(F2,-B2)/B2</f>
        <v>1.6031746031746035</v>
      </c>
    </row>
    <row r="3" spans="1:11" x14ac:dyDescent="0.2">
      <c r="A3" s="1">
        <v>2</v>
      </c>
      <c r="B3" s="1">
        <v>3.26</v>
      </c>
      <c r="C3" s="1">
        <v>2.88</v>
      </c>
      <c r="D3" s="1">
        <v>3.56</v>
      </c>
      <c r="E3" s="1">
        <v>4.38</v>
      </c>
      <c r="F3" s="1">
        <v>5.45</v>
      </c>
      <c r="H3" s="3">
        <f t="shared" ref="H3:H21" si="0">SUM(C3,-B3)/B3</f>
        <v>-0.11656441717791409</v>
      </c>
      <c r="I3" s="3">
        <f t="shared" ref="I3:I21" si="1">SUM(D3,-B3)/B3</f>
        <v>9.2024539877300707E-2</v>
      </c>
      <c r="J3" s="3">
        <f t="shared" ref="J3:J20" si="2">SUM(E3,-B3)/B3</f>
        <v>0.34355828220858903</v>
      </c>
      <c r="K3" s="3">
        <f t="shared" ref="K3:K21" si="3">SUM(F3,-B3)/B3</f>
        <v>0.6717791411042946</v>
      </c>
    </row>
    <row r="4" spans="1:11" x14ac:dyDescent="0.2">
      <c r="A4" s="1">
        <v>3</v>
      </c>
      <c r="B4" s="1">
        <v>3.74</v>
      </c>
      <c r="C4" s="1">
        <v>3.25</v>
      </c>
      <c r="D4" s="1">
        <v>3.99</v>
      </c>
      <c r="E4" s="1">
        <v>4.29</v>
      </c>
      <c r="F4" s="1">
        <v>5.92</v>
      </c>
      <c r="H4" s="3">
        <f t="shared" si="0"/>
        <v>-0.13101604278074871</v>
      </c>
      <c r="I4" s="3">
        <f t="shared" si="1"/>
        <v>6.6844919786096246E-2</v>
      </c>
      <c r="J4" s="3">
        <f>SUM(E4,-B4)/B4</f>
        <v>0.14705882352941171</v>
      </c>
      <c r="K4" s="3">
        <f>SUM(F4,-B4)/B4</f>
        <v>0.58288770053475925</v>
      </c>
    </row>
    <row r="5" spans="1:11" x14ac:dyDescent="0.2">
      <c r="A5" s="1">
        <v>4</v>
      </c>
      <c r="B5" s="1">
        <v>3.55</v>
      </c>
      <c r="C5" s="1">
        <v>5.44</v>
      </c>
      <c r="D5" s="1">
        <v>5.14</v>
      </c>
      <c r="E5" s="1">
        <v>5.85</v>
      </c>
      <c r="F5" s="1">
        <v>6.81</v>
      </c>
      <c r="H5" s="3">
        <f t="shared" si="0"/>
        <v>0.53239436619718328</v>
      </c>
      <c r="I5" s="3">
        <f>SUM(D5,-B5)/B5</f>
        <v>0.44788732394366193</v>
      </c>
      <c r="J5" s="3">
        <f t="shared" si="2"/>
        <v>0.647887323943662</v>
      </c>
      <c r="K5" s="3">
        <f t="shared" si="3"/>
        <v>0.91830985915492958</v>
      </c>
    </row>
    <row r="6" spans="1:11" x14ac:dyDescent="0.2">
      <c r="A6" s="1">
        <v>5</v>
      </c>
      <c r="B6" s="1">
        <v>4.54</v>
      </c>
      <c r="C6" s="1">
        <v>5.46</v>
      </c>
      <c r="D6" s="1">
        <v>5.62</v>
      </c>
      <c r="E6" s="1">
        <v>6.31</v>
      </c>
      <c r="F6" s="1">
        <v>7.45</v>
      </c>
      <c r="H6" s="3">
        <f t="shared" si="0"/>
        <v>0.20264317180616739</v>
      </c>
      <c r="I6" s="3">
        <f t="shared" si="1"/>
        <v>0.2378854625550661</v>
      </c>
      <c r="J6" s="3">
        <f t="shared" si="2"/>
        <v>0.38986784140969155</v>
      </c>
      <c r="K6" s="3">
        <f t="shared" si="3"/>
        <v>0.6409691629955947</v>
      </c>
    </row>
    <row r="7" spans="1:11" x14ac:dyDescent="0.2">
      <c r="A7" s="1">
        <v>6</v>
      </c>
      <c r="B7" s="1">
        <v>4.74</v>
      </c>
      <c r="C7" s="1">
        <v>5.82</v>
      </c>
      <c r="D7" s="1">
        <v>6.12</v>
      </c>
      <c r="E7" s="1">
        <v>6.75</v>
      </c>
      <c r="F7" s="1">
        <v>7.98</v>
      </c>
      <c r="H7" s="3">
        <f t="shared" si="0"/>
        <v>0.22784810126582278</v>
      </c>
      <c r="I7" s="3">
        <f t="shared" si="1"/>
        <v>0.29113924050632906</v>
      </c>
      <c r="J7" s="3">
        <f t="shared" si="2"/>
        <v>0.42405063291139233</v>
      </c>
      <c r="K7" s="3">
        <f t="shared" si="3"/>
        <v>0.68354430379746833</v>
      </c>
    </row>
    <row r="9" spans="1:11" x14ac:dyDescent="0.2">
      <c r="A9" s="1" t="s">
        <v>6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H9" s="1" t="s">
        <v>2</v>
      </c>
      <c r="I9" s="1" t="s">
        <v>3</v>
      </c>
      <c r="J9" s="1" t="s">
        <v>4</v>
      </c>
      <c r="K9" s="1" t="s">
        <v>5</v>
      </c>
    </row>
    <row r="10" spans="1:11" x14ac:dyDescent="0.2">
      <c r="A10" s="1">
        <v>1</v>
      </c>
      <c r="B10" s="1">
        <v>2.11</v>
      </c>
      <c r="C10" s="1">
        <v>2.81</v>
      </c>
      <c r="D10" s="1">
        <v>3.67</v>
      </c>
      <c r="E10" s="1">
        <v>5.95</v>
      </c>
      <c r="F10" s="1">
        <v>4.93</v>
      </c>
      <c r="H10" s="3">
        <f>SUM(C10,-B10)/B10</f>
        <v>0.33175355450236976</v>
      </c>
      <c r="I10" s="3">
        <f t="shared" si="1"/>
        <v>0.73933649289099534</v>
      </c>
      <c r="J10" s="3">
        <f t="shared" si="2"/>
        <v>1.8199052132701425</v>
      </c>
      <c r="K10" s="3">
        <f t="shared" si="3"/>
        <v>1.3364928909952607</v>
      </c>
    </row>
    <row r="11" spans="1:11" x14ac:dyDescent="0.2">
      <c r="A11" s="1">
        <v>2</v>
      </c>
      <c r="B11" s="1">
        <v>3.63</v>
      </c>
      <c r="C11" s="1">
        <v>2.86</v>
      </c>
      <c r="D11" s="1">
        <v>4.99</v>
      </c>
      <c r="E11" s="1">
        <v>4.79</v>
      </c>
      <c r="F11" s="1">
        <v>6.46</v>
      </c>
      <c r="H11" s="3">
        <f>SUM(C11,-B11)/B11</f>
        <v>-0.21212121212121213</v>
      </c>
      <c r="I11" s="3">
        <f t="shared" si="1"/>
        <v>0.37465564738292023</v>
      </c>
      <c r="J11" s="3">
        <f t="shared" si="2"/>
        <v>0.31955922865013781</v>
      </c>
      <c r="K11" s="3">
        <f t="shared" si="3"/>
        <v>0.77961432506887052</v>
      </c>
    </row>
    <row r="12" spans="1:11" x14ac:dyDescent="0.2">
      <c r="A12" s="1">
        <v>3</v>
      </c>
      <c r="B12" s="1">
        <v>3.51</v>
      </c>
      <c r="C12" s="1">
        <v>3.41</v>
      </c>
      <c r="D12" s="1">
        <v>5.99</v>
      </c>
      <c r="E12" s="1">
        <v>5.54</v>
      </c>
      <c r="F12" s="1">
        <v>5.65</v>
      </c>
      <c r="H12" s="3">
        <f t="shared" si="0"/>
        <v>-2.849002849002839E-2</v>
      </c>
      <c r="I12" s="3">
        <f t="shared" si="1"/>
        <v>0.70655270655270674</v>
      </c>
      <c r="J12" s="3">
        <f t="shared" si="2"/>
        <v>0.57834757834757844</v>
      </c>
      <c r="K12" s="3">
        <f t="shared" si="3"/>
        <v>0.60968660968660993</v>
      </c>
    </row>
    <row r="13" spans="1:11" x14ac:dyDescent="0.2">
      <c r="A13" s="1">
        <v>4</v>
      </c>
      <c r="B13" s="1">
        <v>4.6100000000000003</v>
      </c>
      <c r="C13" s="1">
        <v>4.59</v>
      </c>
      <c r="D13" s="1">
        <v>5.12</v>
      </c>
      <c r="E13" s="1">
        <v>6.88</v>
      </c>
      <c r="F13" s="1">
        <v>5.66</v>
      </c>
      <c r="H13" s="3">
        <f t="shared" si="0"/>
        <v>-4.3383947939263472E-3</v>
      </c>
      <c r="I13" s="3">
        <f t="shared" si="1"/>
        <v>0.11062906724511926</v>
      </c>
      <c r="J13" s="3">
        <f t="shared" si="2"/>
        <v>0.49240780911062892</v>
      </c>
      <c r="K13" s="3">
        <f t="shared" si="3"/>
        <v>0.22776572668112793</v>
      </c>
    </row>
    <row r="14" spans="1:11" x14ac:dyDescent="0.2">
      <c r="A14" s="1">
        <v>5</v>
      </c>
      <c r="B14" s="1">
        <v>4.82</v>
      </c>
      <c r="C14" s="1">
        <v>4.9400000000000004</v>
      </c>
      <c r="D14" s="1">
        <v>5.41</v>
      </c>
      <c r="E14" s="1">
        <v>4.91</v>
      </c>
      <c r="F14" s="1">
        <v>5.71</v>
      </c>
      <c r="H14" s="3">
        <f t="shared" si="0"/>
        <v>2.4896265560165994E-2</v>
      </c>
      <c r="I14" s="3">
        <f t="shared" si="1"/>
        <v>0.12240663900414935</v>
      </c>
      <c r="J14" s="3">
        <f t="shared" si="2"/>
        <v>1.867219917012445E-2</v>
      </c>
      <c r="K14" s="3">
        <f t="shared" si="3"/>
        <v>0.18464730290456424</v>
      </c>
    </row>
    <row r="15" spans="1:11" x14ac:dyDescent="0.2">
      <c r="A15" s="1">
        <v>6</v>
      </c>
      <c r="B15" s="1">
        <v>4.5199999999999996</v>
      </c>
      <c r="C15" s="1">
        <v>5.85</v>
      </c>
      <c r="D15" s="1">
        <v>5.44</v>
      </c>
      <c r="E15" s="1">
        <v>6.58</v>
      </c>
      <c r="F15" s="1">
        <v>7.95</v>
      </c>
      <c r="H15" s="3">
        <f t="shared" si="0"/>
        <v>0.29424778761061954</v>
      </c>
      <c r="I15" s="3">
        <f t="shared" si="1"/>
        <v>0.20353982300884976</v>
      </c>
      <c r="J15" s="3">
        <f t="shared" si="2"/>
        <v>0.45575221238938068</v>
      </c>
      <c r="K15" s="3">
        <f t="shared" si="3"/>
        <v>0.75884955752212413</v>
      </c>
    </row>
    <row r="17" spans="1:11" x14ac:dyDescent="0.2">
      <c r="A17" s="1" t="s">
        <v>7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7</v>
      </c>
      <c r="H17" s="1" t="s">
        <v>2</v>
      </c>
      <c r="I17" s="1" t="s">
        <v>3</v>
      </c>
      <c r="J17" s="1" t="s">
        <v>4</v>
      </c>
      <c r="K17" s="1" t="s">
        <v>5</v>
      </c>
    </row>
    <row r="18" spans="1:11" x14ac:dyDescent="0.2">
      <c r="A18" s="2" t="s">
        <v>13</v>
      </c>
      <c r="B18" s="1">
        <v>2.72</v>
      </c>
      <c r="C18" s="1">
        <v>2.89</v>
      </c>
      <c r="D18" s="1">
        <v>3.63</v>
      </c>
      <c r="E18" s="1">
        <v>3.83</v>
      </c>
      <c r="F18" s="1">
        <v>3.47</v>
      </c>
      <c r="G18" s="2" t="s">
        <v>13</v>
      </c>
      <c r="H18" s="3">
        <f>SUM(C18,-B18)/B18</f>
        <v>6.2499999999999972E-2</v>
      </c>
      <c r="I18" s="3">
        <f t="shared" si="1"/>
        <v>0.33455882352941163</v>
      </c>
      <c r="J18" s="3">
        <f t="shared" si="2"/>
        <v>0.40808823529411759</v>
      </c>
      <c r="K18" s="3">
        <f t="shared" si="3"/>
        <v>0.27573529411764702</v>
      </c>
    </row>
    <row r="19" spans="1:11" x14ac:dyDescent="0.2">
      <c r="A19" s="1" t="s">
        <v>8</v>
      </c>
      <c r="B19" s="1">
        <v>3.6</v>
      </c>
      <c r="C19" s="1">
        <v>3.84</v>
      </c>
      <c r="D19" s="1">
        <v>4.8499999999999996</v>
      </c>
      <c r="E19" s="1">
        <v>4.9800000000000004</v>
      </c>
      <c r="F19" s="1">
        <v>4.1900000000000004</v>
      </c>
      <c r="G19" s="1" t="s">
        <v>8</v>
      </c>
      <c r="H19" s="3">
        <f t="shared" si="0"/>
        <v>6.6666666666666596E-2</v>
      </c>
      <c r="I19" s="3">
        <f t="shared" si="1"/>
        <v>0.3472222222222221</v>
      </c>
      <c r="J19" s="3">
        <f t="shared" si="2"/>
        <v>0.38333333333333341</v>
      </c>
      <c r="K19" s="3">
        <f t="shared" si="3"/>
        <v>0.16388888888888897</v>
      </c>
    </row>
    <row r="20" spans="1:11" x14ac:dyDescent="0.2">
      <c r="A20" s="1" t="s">
        <v>9</v>
      </c>
      <c r="B20" s="1">
        <v>4.12</v>
      </c>
      <c r="C20" s="1">
        <v>5.85</v>
      </c>
      <c r="D20" s="1">
        <v>4.93</v>
      </c>
      <c r="E20" s="1">
        <v>7.32</v>
      </c>
      <c r="F20" s="1">
        <v>7.52</v>
      </c>
      <c r="G20" s="1" t="s">
        <v>9</v>
      </c>
      <c r="H20" s="3">
        <f>SUM(C20,-B20)/B20</f>
        <v>0.41990291262135909</v>
      </c>
      <c r="I20" s="3">
        <f t="shared" si="1"/>
        <v>0.19660194174757273</v>
      </c>
      <c r="J20" s="3">
        <f t="shared" si="2"/>
        <v>0.77669902912621358</v>
      </c>
      <c r="K20" s="3">
        <f t="shared" si="3"/>
        <v>0.8252427184466018</v>
      </c>
    </row>
    <row r="21" spans="1:11" x14ac:dyDescent="0.2">
      <c r="A21" s="1" t="s">
        <v>10</v>
      </c>
      <c r="B21" s="1">
        <v>5.01</v>
      </c>
      <c r="C21" s="1">
        <v>5.22</v>
      </c>
      <c r="D21" s="1">
        <v>6.52</v>
      </c>
      <c r="E21" s="1">
        <v>5.43</v>
      </c>
      <c r="F21" s="1">
        <v>6.97</v>
      </c>
      <c r="G21" s="1" t="s">
        <v>10</v>
      </c>
      <c r="H21" s="3">
        <f t="shared" si="0"/>
        <v>4.1916167664670656E-2</v>
      </c>
      <c r="I21" s="3">
        <f t="shared" si="1"/>
        <v>0.30139720558882233</v>
      </c>
      <c r="J21" s="3">
        <f>SUM(E21,-B21)/B21</f>
        <v>8.3832335329341312E-2</v>
      </c>
      <c r="K21" s="3">
        <f t="shared" si="3"/>
        <v>0.39121756487025949</v>
      </c>
    </row>
    <row r="22" spans="1:11" x14ac:dyDescent="0.2">
      <c r="A22" s="1" t="s">
        <v>11</v>
      </c>
      <c r="B22" s="1"/>
      <c r="C22" s="1"/>
      <c r="D22" s="1"/>
      <c r="E22" s="1">
        <v>7.31</v>
      </c>
      <c r="F22" s="1">
        <v>7.56</v>
      </c>
      <c r="G22" s="1" t="s">
        <v>11</v>
      </c>
      <c r="H22" s="1"/>
      <c r="I22" s="1"/>
      <c r="J22" s="1"/>
      <c r="K22" s="1"/>
    </row>
    <row r="23" spans="1:11" x14ac:dyDescent="0.2">
      <c r="A23" s="1" t="s">
        <v>12</v>
      </c>
      <c r="B23" s="1"/>
      <c r="C23" s="1"/>
      <c r="D23" s="1"/>
      <c r="E23" s="1">
        <v>7.38</v>
      </c>
      <c r="F23" s="1">
        <v>8.61</v>
      </c>
      <c r="G23" s="1" t="s">
        <v>12</v>
      </c>
      <c r="H23" s="1"/>
      <c r="I23" s="1"/>
      <c r="J23" s="1"/>
      <c r="K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Smell_ByComplexity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Debalina Ghosh</dc:creator>
  <cp:lastModifiedBy>Hong Zhu</cp:lastModifiedBy>
  <dcterms:created xsi:type="dcterms:W3CDTF">2025-08-11T11:37:53Z</dcterms:created>
  <dcterms:modified xsi:type="dcterms:W3CDTF">2025-08-13T22:17:20Z</dcterms:modified>
</cp:coreProperties>
</file>