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telu/Documents/McMaster HW/Year 2/STATS 3Y03/"/>
    </mc:Choice>
  </mc:AlternateContent>
  <xr:revisionPtr revIDLastSave="0" documentId="13_ncr:1_{8B961D87-C208-5744-9E27-F5EB4F7AC3FF}" xr6:coauthVersionLast="47" xr6:coauthVersionMax="47" xr10:uidLastSave="{00000000-0000-0000-0000-000000000000}"/>
  <bookViews>
    <workbookView xWindow="12840" yWindow="740" windowWidth="15880" windowHeight="16920" xr2:uid="{C8C29F17-1109-2349-B186-42C61AB847B1}"/>
  </bookViews>
  <sheets>
    <sheet name="th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B43" i="1"/>
  <c r="C40" i="1"/>
  <c r="B33" i="1"/>
  <c r="B40" i="1"/>
  <c r="F29" i="1"/>
  <c r="C13" i="1"/>
  <c r="C14" i="1" s="1"/>
  <c r="D13" i="1"/>
  <c r="B13" i="1"/>
  <c r="C10" i="1"/>
  <c r="C11" i="1" s="1"/>
  <c r="C15" i="1" s="1"/>
  <c r="D10" i="1"/>
  <c r="D11" i="1" s="1"/>
  <c r="D15" i="1" s="1"/>
  <c r="B10" i="1"/>
  <c r="B11" i="1" s="1"/>
  <c r="B15" i="1" s="1"/>
  <c r="D9" i="1"/>
  <c r="D14" i="1" s="1"/>
  <c r="C9" i="1"/>
  <c r="D32" i="1" s="1"/>
  <c r="B9" i="1"/>
  <c r="C32" i="1" s="1"/>
  <c r="C8" i="1"/>
  <c r="D8" i="1"/>
  <c r="B8" i="1"/>
  <c r="C21" i="1" l="1"/>
  <c r="C23" i="1" s="1"/>
  <c r="F15" i="1"/>
  <c r="C33" i="1"/>
  <c r="D33" i="1"/>
  <c r="B32" i="1"/>
  <c r="B14" i="1"/>
  <c r="F14" i="1" l="1"/>
  <c r="B21" i="1"/>
  <c r="B23" i="1" l="1"/>
  <c r="B24" i="1" s="1"/>
  <c r="D21" i="1"/>
</calcChain>
</file>

<file path=xl/sharedStrings.xml><?xml version="1.0" encoding="utf-8"?>
<sst xmlns="http://schemas.openxmlformats.org/spreadsheetml/2006/main" count="27" uniqueCount="26">
  <si>
    <t>x1</t>
  </si>
  <si>
    <t>x2</t>
  </si>
  <si>
    <t>x3</t>
  </si>
  <si>
    <t>n</t>
  </si>
  <si>
    <t>Sum</t>
  </si>
  <si>
    <t>Average</t>
  </si>
  <si>
    <t>Total</t>
  </si>
  <si>
    <t>Total Observations</t>
  </si>
  <si>
    <t>Groups</t>
  </si>
  <si>
    <t>Grand Mean</t>
  </si>
  <si>
    <t>n*(x-xgrand)^2</t>
  </si>
  <si>
    <t>(n-1)*s^2</t>
  </si>
  <si>
    <t>Variance(s^2)</t>
  </si>
  <si>
    <t>SS</t>
  </si>
  <si>
    <t>DF</t>
  </si>
  <si>
    <t>MS</t>
  </si>
  <si>
    <t>F</t>
  </si>
  <si>
    <t>F crit</t>
  </si>
  <si>
    <t>Summary Table</t>
  </si>
  <si>
    <t>Comparison</t>
  </si>
  <si>
    <t>x1,x2</t>
  </si>
  <si>
    <t>x1,x3</t>
  </si>
  <si>
    <t>x2,x3</t>
  </si>
  <si>
    <t>DIFF</t>
  </si>
  <si>
    <t>tc</t>
  </si>
  <si>
    <t>LSD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</si>
</sst>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3257-81CB-2349-9304-C66A578BD7C8}">
  <dimension ref="A1:H43"/>
  <sheetViews>
    <sheetView tabSelected="1" topLeftCell="A7" workbookViewId="0">
      <selection activeCell="C44" sqref="C44"/>
    </sheetView>
  </sheetViews>
  <sheetFormatPr baseColWidth="10" defaultRowHeight="16" x14ac:dyDescent="0.2"/>
  <cols>
    <col min="1" max="1" width="30.83203125" customWidth="1"/>
  </cols>
  <sheetData>
    <row r="1" spans="1:8" x14ac:dyDescent="0.2">
      <c r="B1" t="s">
        <v>0</v>
      </c>
      <c r="C1" t="s">
        <v>1</v>
      </c>
      <c r="D1" t="s">
        <v>2</v>
      </c>
    </row>
    <row r="2" spans="1:8" x14ac:dyDescent="0.2">
      <c r="B2">
        <v>4.2</v>
      </c>
      <c r="C2">
        <v>4.5</v>
      </c>
      <c r="D2">
        <v>1.2</v>
      </c>
      <c r="F2" t="s">
        <v>7</v>
      </c>
      <c r="G2">
        <v>10</v>
      </c>
    </row>
    <row r="3" spans="1:8" x14ac:dyDescent="0.2">
      <c r="B3">
        <v>6.9</v>
      </c>
      <c r="C3">
        <v>2.1</v>
      </c>
      <c r="D3">
        <v>-0.3</v>
      </c>
      <c r="F3" t="s">
        <v>8</v>
      </c>
      <c r="G3">
        <v>3</v>
      </c>
    </row>
    <row r="4" spans="1:8" x14ac:dyDescent="0.2">
      <c r="B4">
        <v>3.4</v>
      </c>
      <c r="C4">
        <v>2.2999999999999998</v>
      </c>
      <c r="D4">
        <v>0.3</v>
      </c>
    </row>
    <row r="5" spans="1:8" x14ac:dyDescent="0.2">
      <c r="D5">
        <v>2.1</v>
      </c>
    </row>
    <row r="6" spans="1:8" x14ac:dyDescent="0.2">
      <c r="F6">
        <v>2</v>
      </c>
      <c r="G6">
        <v>7</v>
      </c>
      <c r="H6">
        <v>9</v>
      </c>
    </row>
    <row r="7" spans="1:8" x14ac:dyDescent="0.2">
      <c r="A7" t="s">
        <v>3</v>
      </c>
      <c r="B7">
        <v>3</v>
      </c>
      <c r="C7">
        <v>3</v>
      </c>
      <c r="D7">
        <v>4</v>
      </c>
    </row>
    <row r="8" spans="1:8" x14ac:dyDescent="0.2">
      <c r="A8" t="s">
        <v>4</v>
      </c>
      <c r="B8">
        <f>SUM(B2:B5)</f>
        <v>14.500000000000002</v>
      </c>
      <c r="C8">
        <f t="shared" ref="C8:D8" si="0">SUM(C2:C5)</f>
        <v>8.8999999999999986</v>
      </c>
      <c r="D8">
        <f t="shared" si="0"/>
        <v>3.3</v>
      </c>
    </row>
    <row r="9" spans="1:8" x14ac:dyDescent="0.2">
      <c r="A9" t="s">
        <v>5</v>
      </c>
      <c r="B9">
        <f>AVERAGE(B2:B4)</f>
        <v>4.8333333333333339</v>
      </c>
      <c r="C9">
        <f t="shared" ref="C9" si="1">AVERAGE(C2:C4)</f>
        <v>2.9666666666666663</v>
      </c>
      <c r="D9">
        <f>AVERAGE(D2:D5)</f>
        <v>0.82499999999999996</v>
      </c>
      <c r="G9" t="s">
        <v>9</v>
      </c>
    </row>
    <row r="10" spans="1:8" x14ac:dyDescent="0.2">
      <c r="A10" t="s">
        <v>6</v>
      </c>
      <c r="B10">
        <f>SUMSQ(B2:B5)</f>
        <v>76.81</v>
      </c>
      <c r="C10">
        <f t="shared" ref="C10:D10" si="2">SUMSQ(C2:C5)</f>
        <v>29.95</v>
      </c>
      <c r="D10">
        <f t="shared" si="2"/>
        <v>6.03</v>
      </c>
    </row>
    <row r="11" spans="1:8" x14ac:dyDescent="0.2">
      <c r="A11" t="s">
        <v>12</v>
      </c>
      <c r="B11">
        <f>(B10-B8^2/B7)/(B7-1)</f>
        <v>3.3633333333333226</v>
      </c>
      <c r="C11">
        <f t="shared" ref="C11:D11" si="3">(C10-C8^2/C7)/(C7-1)</f>
        <v>1.773333333333337</v>
      </c>
      <c r="D11">
        <f t="shared" si="3"/>
        <v>1.1025000000000003</v>
      </c>
    </row>
    <row r="13" spans="1:8" x14ac:dyDescent="0.2">
      <c r="A13" t="s">
        <v>9</v>
      </c>
      <c r="B13">
        <f>AVERAGE(B2:D5)</f>
        <v>2.67</v>
      </c>
      <c r="C13">
        <f>AVERAGE(B2:D5)</f>
        <v>2.67</v>
      </c>
      <c r="D13">
        <f>AVERAGE(B2:D5)</f>
        <v>2.67</v>
      </c>
    </row>
    <row r="14" spans="1:8" x14ac:dyDescent="0.2">
      <c r="A14" t="s">
        <v>10</v>
      </c>
      <c r="B14">
        <f>B7*(B9-B13)^2</f>
        <v>14.040033333333341</v>
      </c>
      <c r="C14">
        <f t="shared" ref="C14:D14" si="4">C7*(C9-C13)^2</f>
        <v>0.2640333333333329</v>
      </c>
      <c r="D14">
        <f t="shared" si="4"/>
        <v>13.616099999999999</v>
      </c>
      <c r="F14">
        <f>SUM(B14:D14)</f>
        <v>27.920166666666674</v>
      </c>
    </row>
    <row r="15" spans="1:8" x14ac:dyDescent="0.2">
      <c r="A15" t="s">
        <v>11</v>
      </c>
      <c r="B15">
        <f>B11*(B7-1)</f>
        <v>6.7266666666666453</v>
      </c>
      <c r="C15">
        <f t="shared" ref="C15:D15" si="5">C11*(C7-1)</f>
        <v>3.546666666666674</v>
      </c>
      <c r="D15">
        <f t="shared" si="5"/>
        <v>3.307500000000001</v>
      </c>
      <c r="F15">
        <f>SUM(B15:D15)</f>
        <v>13.58083333333332</v>
      </c>
    </row>
    <row r="20" spans="1:6" x14ac:dyDescent="0.2">
      <c r="A20" t="s">
        <v>18</v>
      </c>
    </row>
    <row r="21" spans="1:6" x14ac:dyDescent="0.2">
      <c r="A21" t="s">
        <v>13</v>
      </c>
      <c r="B21">
        <f>SUM(B14:D14)</f>
        <v>27.920166666666674</v>
      </c>
      <c r="C21">
        <f>SUM(B15:D15)</f>
        <v>13.58083333333332</v>
      </c>
      <c r="D21">
        <f>SUM(B21:C21)</f>
        <v>41.500999999999991</v>
      </c>
    </row>
    <row r="22" spans="1:6" x14ac:dyDescent="0.2">
      <c r="A22" t="s">
        <v>14</v>
      </c>
      <c r="B22">
        <v>2</v>
      </c>
      <c r="C22">
        <v>7</v>
      </c>
      <c r="D22">
        <v>9</v>
      </c>
    </row>
    <row r="23" spans="1:6" x14ac:dyDescent="0.2">
      <c r="A23" t="s">
        <v>15</v>
      </c>
      <c r="B23">
        <f>B21/B22</f>
        <v>13.960083333333337</v>
      </c>
      <c r="C23">
        <f t="shared" ref="C23" si="6">C21/C22</f>
        <v>1.9401190476190457</v>
      </c>
    </row>
    <row r="24" spans="1:6" x14ac:dyDescent="0.2">
      <c r="A24" t="s">
        <v>16</v>
      </c>
      <c r="B24">
        <f>B23/C23</f>
        <v>7.1954776952813493</v>
      </c>
    </row>
    <row r="25" spans="1:6" x14ac:dyDescent="0.2">
      <c r="A25" t="s">
        <v>17</v>
      </c>
      <c r="B25">
        <v>4.734</v>
      </c>
    </row>
    <row r="29" spans="1:6" x14ac:dyDescent="0.2">
      <c r="E29" t="s">
        <v>24</v>
      </c>
      <c r="F29">
        <f>_xlfn.T.INV.2T(0.05, 7)</f>
        <v>2.3646242515927849</v>
      </c>
    </row>
    <row r="31" spans="1:6" x14ac:dyDescent="0.2">
      <c r="A31" t="s">
        <v>19</v>
      </c>
      <c r="B31" t="s">
        <v>20</v>
      </c>
      <c r="C31" t="s">
        <v>21</v>
      </c>
      <c r="D31" t="s">
        <v>22</v>
      </c>
    </row>
    <row r="32" spans="1:6" x14ac:dyDescent="0.2">
      <c r="A32" t="s">
        <v>23</v>
      </c>
      <c r="B32">
        <f>B9-C9</f>
        <v>1.8666666666666676</v>
      </c>
      <c r="C32">
        <f>B9-D9</f>
        <v>4.0083333333333337</v>
      </c>
      <c r="D32">
        <f>C9-D9</f>
        <v>2.1416666666666666</v>
      </c>
    </row>
    <row r="33" spans="1:4" x14ac:dyDescent="0.2">
      <c r="A33" t="s">
        <v>25</v>
      </c>
      <c r="B33">
        <f>F29*SQRT(C23*(1/B7+1/C7))</f>
        <v>2.6892470420698227</v>
      </c>
      <c r="C33">
        <f>F29*SQRT(C23*(1/B7+1/D7))</f>
        <v>2.515560264955131</v>
      </c>
      <c r="D33">
        <f>F29*SQRT(C23*(1/C7+1/D7))</f>
        <v>2.515560264955131</v>
      </c>
    </row>
    <row r="40" spans="1:4" x14ac:dyDescent="0.2">
      <c r="B40">
        <f>_xlfn.T.INV.2T(0.02, 34)</f>
        <v>2.4411496279064839</v>
      </c>
      <c r="C40">
        <f>B40*SQRT(3.84*(1/12+1/14))</f>
        <v>1.88188051329531</v>
      </c>
    </row>
    <row r="43" spans="1:4" x14ac:dyDescent="0.2">
      <c r="B43">
        <f>-0.15-C40</f>
        <v>-2.0318805132953099</v>
      </c>
      <c r="C43">
        <f>-0.15+C40</f>
        <v>1.7318805132953101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2023-06-11T15:55:51Z</dcterms:created>
  <dcterms:modified xsi:type="dcterms:W3CDTF">2023-06-11T21:53:23Z</dcterms:modified>
</cp:coreProperties>
</file>