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julia\OSL\experiments\WSVAElarge\"/>
    </mc:Choice>
  </mc:AlternateContent>
  <xr:revisionPtr revIDLastSave="0" documentId="10_ncr:100000_{FACA788D-3FA1-4148-B15B-6998F63BC6F9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Z6" i="1" l="1"/>
  <c r="Z7" i="1"/>
  <c r="Z8" i="1"/>
  <c r="Z9" i="1"/>
  <c r="Z67" i="1"/>
  <c r="Z3" i="1"/>
  <c r="Z4" i="1"/>
  <c r="Z5" i="1"/>
  <c r="Z2" i="1"/>
  <c r="Z24" i="1"/>
  <c r="Z25" i="1"/>
  <c r="Z26" i="1"/>
  <c r="Z27" i="1"/>
  <c r="Z71" i="1"/>
  <c r="Z21" i="1"/>
  <c r="Z22" i="1"/>
  <c r="Z23" i="1"/>
  <c r="Z20" i="1"/>
  <c r="Z42" i="1"/>
  <c r="Z43" i="1"/>
  <c r="Z19" i="1"/>
  <c r="Z28" i="1"/>
  <c r="Z69" i="1"/>
  <c r="Z39" i="1"/>
  <c r="Z40" i="1"/>
  <c r="Z41" i="1"/>
  <c r="Z38" i="1"/>
  <c r="Z58" i="1"/>
  <c r="Z37" i="1"/>
  <c r="Z59" i="1"/>
  <c r="Z60" i="1"/>
  <c r="Z73" i="1"/>
  <c r="Z56" i="1"/>
  <c r="Z57" i="1"/>
  <c r="Z35" i="1"/>
  <c r="Z55" i="1"/>
  <c r="Z15" i="1"/>
  <c r="Z16" i="1"/>
  <c r="Z17" i="1"/>
  <c r="Z18" i="1"/>
  <c r="Z70" i="1"/>
  <c r="Z12" i="1"/>
  <c r="Z10" i="1"/>
  <c r="Z14" i="1"/>
  <c r="Z11" i="1"/>
  <c r="Z33" i="1"/>
  <c r="Z34" i="1"/>
  <c r="Z13" i="1"/>
  <c r="Z36" i="1"/>
  <c r="Z68" i="1"/>
  <c r="Z30" i="1"/>
  <c r="Z31" i="1"/>
  <c r="Z32" i="1"/>
  <c r="Z29" i="1"/>
  <c r="Z51" i="1"/>
  <c r="Z52" i="1"/>
  <c r="Z53" i="1"/>
  <c r="Z54" i="1"/>
  <c r="Z72" i="1"/>
  <c r="Z48" i="1"/>
  <c r="Z49" i="1"/>
  <c r="Z50" i="1"/>
  <c r="Z47" i="1"/>
  <c r="Z64" i="1"/>
  <c r="Z65" i="1"/>
  <c r="Z66" i="1"/>
  <c r="Z45" i="1"/>
  <c r="Z46" i="1"/>
  <c r="Z62" i="1"/>
  <c r="Z44" i="1"/>
  <c r="Z63" i="1"/>
  <c r="Z61" i="1"/>
  <c r="Z91" i="1"/>
  <c r="Z78" i="1"/>
  <c r="Z79" i="1"/>
  <c r="Z94" i="1"/>
  <c r="Z160" i="1"/>
  <c r="Z86" i="1"/>
  <c r="Z77" i="1"/>
  <c r="Z88" i="1"/>
  <c r="Z89" i="1"/>
  <c r="Z143" i="1"/>
  <c r="Z81" i="1"/>
  <c r="Z82" i="1"/>
  <c r="Z75" i="1"/>
  <c r="Z76" i="1"/>
  <c r="Z140" i="1"/>
  <c r="Z121" i="1"/>
  <c r="Z122" i="1"/>
  <c r="Z95" i="1"/>
  <c r="Z97" i="1"/>
  <c r="Z179" i="1"/>
  <c r="Z116" i="1"/>
  <c r="Z117" i="1"/>
  <c r="Z118" i="1"/>
  <c r="Z119" i="1"/>
  <c r="Z187" i="1"/>
  <c r="Z111" i="1"/>
  <c r="Z93" i="1"/>
  <c r="Z113" i="1"/>
  <c r="Z114" i="1"/>
  <c r="Z188" i="1"/>
  <c r="Z148" i="1"/>
  <c r="Z149" i="1"/>
  <c r="Z150" i="1"/>
  <c r="Z107" i="1"/>
  <c r="Z184" i="1"/>
  <c r="Z144" i="1"/>
  <c r="Z104" i="1"/>
  <c r="Z146" i="1"/>
  <c r="Z105" i="1"/>
  <c r="Z189" i="1"/>
  <c r="Z125" i="1"/>
  <c r="Z130" i="1"/>
  <c r="Z136" i="1"/>
  <c r="Z141" i="1"/>
  <c r="Z74" i="1"/>
  <c r="Z166" i="1"/>
  <c r="Z134" i="1"/>
  <c r="Z167" i="1"/>
  <c r="Z168" i="1"/>
  <c r="Z145" i="1"/>
  <c r="Z163" i="1"/>
  <c r="Z164" i="1"/>
  <c r="Z165" i="1"/>
  <c r="Z132" i="1"/>
  <c r="Z192" i="1"/>
  <c r="Z161" i="1"/>
  <c r="Z123" i="1"/>
  <c r="Z124" i="1"/>
  <c r="Z129" i="1"/>
  <c r="Z181" i="1"/>
  <c r="Z106" i="1"/>
  <c r="Z90" i="1"/>
  <c r="Z108" i="1"/>
  <c r="Z92" i="1"/>
  <c r="Z186" i="1"/>
  <c r="Z101" i="1"/>
  <c r="Z84" i="1"/>
  <c r="Z103" i="1"/>
  <c r="Z87" i="1"/>
  <c r="Z185" i="1"/>
  <c r="Z96" i="1"/>
  <c r="Z80" i="1"/>
  <c r="Z98" i="1"/>
  <c r="Z83" i="1"/>
  <c r="Z151" i="1"/>
  <c r="Z85" i="1"/>
  <c r="Z137" i="1"/>
  <c r="Z138" i="1"/>
  <c r="Z139" i="1"/>
  <c r="Z147" i="1"/>
  <c r="Z131" i="1"/>
  <c r="Z100" i="1"/>
  <c r="Z133" i="1"/>
  <c r="Z102" i="1"/>
  <c r="Z180" i="1"/>
  <c r="Z126" i="1"/>
  <c r="Z127" i="1"/>
  <c r="Z128" i="1"/>
  <c r="Z99" i="1"/>
  <c r="Z191" i="1"/>
  <c r="Z158" i="1"/>
  <c r="Z115" i="1"/>
  <c r="Z120" i="1"/>
  <c r="Z156" i="1"/>
  <c r="Z183" i="1"/>
  <c r="Z155" i="1"/>
  <c r="Z110" i="1"/>
  <c r="Z157" i="1"/>
  <c r="Z112" i="1"/>
  <c r="Z159" i="1"/>
  <c r="Z152" i="1"/>
  <c r="Z109" i="1"/>
  <c r="Z153" i="1"/>
  <c r="Z154" i="1"/>
  <c r="Z162" i="1"/>
  <c r="Z175" i="1"/>
  <c r="Z176" i="1"/>
  <c r="Z177" i="1"/>
  <c r="Z178" i="1"/>
  <c r="Z182" i="1"/>
  <c r="Z142" i="1"/>
  <c r="Z172" i="1"/>
  <c r="Z173" i="1"/>
  <c r="Z174" i="1"/>
  <c r="Z193" i="1"/>
  <c r="Z169" i="1"/>
  <c r="Z135" i="1"/>
  <c r="Z170" i="1"/>
  <c r="Z171" i="1"/>
  <c r="Z190" i="1"/>
  <c r="Z211" i="1"/>
  <c r="Z197" i="1"/>
  <c r="Z213" i="1"/>
  <c r="Z207" i="1"/>
  <c r="Z205" i="1"/>
  <c r="Z210" i="1"/>
  <c r="Z196" i="1"/>
  <c r="Z209" i="1"/>
  <c r="Z194" i="1"/>
  <c r="Z222" i="1"/>
  <c r="Z223" i="1"/>
  <c r="Z224" i="1"/>
  <c r="Z254" i="1"/>
  <c r="Z221" i="1"/>
  <c r="Z208" i="1"/>
  <c r="Z220" i="1"/>
  <c r="Z233" i="1"/>
  <c r="Z195" i="1"/>
  <c r="Z234" i="1"/>
  <c r="Z235" i="1"/>
  <c r="Z206" i="1"/>
  <c r="Z231" i="1"/>
  <c r="Z232" i="1"/>
  <c r="Z230" i="1"/>
  <c r="Z242" i="1"/>
  <c r="Z204" i="1"/>
  <c r="Z243" i="1"/>
  <c r="Z244" i="1"/>
  <c r="Z252" i="1"/>
  <c r="Z241" i="1"/>
  <c r="Z203" i="1"/>
  <c r="Z240" i="1"/>
  <c r="Z217" i="1"/>
  <c r="Z199" i="1"/>
  <c r="Z218" i="1"/>
  <c r="Z219" i="1"/>
  <c r="Z256" i="1"/>
  <c r="Z215" i="1"/>
  <c r="Z198" i="1"/>
  <c r="Z214" i="1"/>
  <c r="Z228" i="1"/>
  <c r="Z200" i="1"/>
  <c r="Z229" i="1"/>
  <c r="Z201" i="1"/>
  <c r="Z257" i="1"/>
  <c r="Z226" i="1"/>
  <c r="Z227" i="1"/>
  <c r="Z225" i="1"/>
  <c r="Z239" i="1"/>
  <c r="Z202" i="1"/>
  <c r="Z212" i="1"/>
  <c r="Z216" i="1"/>
  <c r="Z255" i="1"/>
  <c r="Z237" i="1"/>
  <c r="Z238" i="1"/>
  <c r="Z236" i="1"/>
  <c r="Z248" i="1"/>
  <c r="Z249" i="1"/>
  <c r="Z250" i="1"/>
  <c r="Z251" i="1"/>
  <c r="Z253" i="1"/>
  <c r="Z246" i="1"/>
  <c r="Z247" i="1"/>
  <c r="Z245" i="1"/>
  <c r="Z274" i="1"/>
  <c r="Z261" i="1"/>
  <c r="Z271" i="1"/>
  <c r="Z275" i="1"/>
  <c r="Z267" i="1"/>
  <c r="Z273" i="1"/>
  <c r="Z272" i="1"/>
  <c r="Z258" i="1"/>
  <c r="Z283" i="1"/>
  <c r="Z264" i="1"/>
  <c r="Z284" i="1"/>
  <c r="Z308" i="1"/>
  <c r="Z282" i="1"/>
  <c r="Z281" i="1"/>
  <c r="Z291" i="1"/>
  <c r="Z292" i="1"/>
  <c r="Z265" i="1"/>
  <c r="Z293" i="1"/>
  <c r="Z311" i="1"/>
  <c r="Z290" i="1"/>
  <c r="Z289" i="1"/>
  <c r="Z299" i="1"/>
  <c r="Z266" i="1"/>
  <c r="Z300" i="1"/>
  <c r="Z301" i="1"/>
  <c r="Z268" i="1"/>
  <c r="Z298" i="1"/>
  <c r="Z297" i="1"/>
  <c r="Z278" i="1"/>
  <c r="Z279" i="1"/>
  <c r="Z263" i="1"/>
  <c r="Z280" i="1"/>
  <c r="Z309" i="1"/>
  <c r="Z277" i="1"/>
  <c r="Z276" i="1"/>
  <c r="Z259" i="1"/>
  <c r="Z260" i="1"/>
  <c r="Z287" i="1"/>
  <c r="Z288" i="1"/>
  <c r="Z310" i="1"/>
  <c r="Z286" i="1"/>
  <c r="Z285" i="1"/>
  <c r="Z296" i="1"/>
  <c r="Z270" i="1"/>
  <c r="Z262" i="1"/>
  <c r="Z269" i="1"/>
  <c r="Z312" i="1"/>
  <c r="Z295" i="1"/>
  <c r="Z294" i="1"/>
  <c r="Z304" i="1"/>
  <c r="Z305" i="1"/>
  <c r="Z306" i="1"/>
  <c r="Z307" i="1"/>
  <c r="Z313" i="1"/>
  <c r="Z303" i="1"/>
  <c r="Z302" i="1"/>
  <c r="Z338" i="1"/>
  <c r="Z315" i="1"/>
  <c r="Z339" i="1"/>
  <c r="Z340" i="1"/>
  <c r="Z376" i="1"/>
  <c r="Z337" i="1"/>
  <c r="Z320" i="1"/>
  <c r="Z336" i="1"/>
  <c r="Z316" i="1"/>
  <c r="Z349" i="1"/>
  <c r="Z350" i="1"/>
  <c r="Z329" i="1"/>
  <c r="Z332" i="1"/>
  <c r="Z347" i="1"/>
  <c r="Z348" i="1"/>
  <c r="Z346" i="1"/>
  <c r="Z356" i="1"/>
  <c r="Z357" i="1"/>
  <c r="Z323" i="1"/>
  <c r="Z324" i="1"/>
  <c r="Z374" i="1"/>
  <c r="Z355" i="1"/>
  <c r="Z321" i="1"/>
  <c r="Z354" i="1"/>
  <c r="Z365" i="1"/>
  <c r="Z366" i="1"/>
  <c r="Z335" i="1"/>
  <c r="Z367" i="1"/>
  <c r="Z373" i="1"/>
  <c r="Z364" i="1"/>
  <c r="Z327" i="1"/>
  <c r="Z363" i="1"/>
  <c r="Z343" i="1"/>
  <c r="Z344" i="1"/>
  <c r="Z328" i="1"/>
  <c r="Z345" i="1"/>
  <c r="Z377" i="1"/>
  <c r="Z342" i="1"/>
  <c r="Z322" i="1"/>
  <c r="Z341" i="1"/>
  <c r="Z353" i="1"/>
  <c r="Z333" i="1"/>
  <c r="Z319" i="1"/>
  <c r="Z334" i="1"/>
  <c r="Z318" i="1"/>
  <c r="Z352" i="1"/>
  <c r="Z317" i="1"/>
  <c r="Z351" i="1"/>
  <c r="Z360" i="1"/>
  <c r="Z361" i="1"/>
  <c r="Z326" i="1"/>
  <c r="Z362" i="1"/>
  <c r="Z375" i="1"/>
  <c r="Z359" i="1"/>
  <c r="Z325" i="1"/>
  <c r="Z358" i="1"/>
  <c r="Z370" i="1"/>
  <c r="Z331" i="1"/>
  <c r="Z371" i="1"/>
  <c r="Z372" i="1"/>
  <c r="Z314" i="1"/>
  <c r="Z369" i="1"/>
  <c r="Z330" i="1"/>
  <c r="Z368" i="1"/>
  <c r="Z378" i="1"/>
  <c r="Z421" i="1"/>
  <c r="Z379" i="1"/>
  <c r="Z387" i="1"/>
  <c r="Z385" i="1"/>
  <c r="Z416" i="1"/>
  <c r="Z388" i="1"/>
  <c r="Z418" i="1"/>
  <c r="Z419" i="1"/>
  <c r="Z432" i="1"/>
  <c r="Z412" i="1"/>
  <c r="Z413" i="1"/>
  <c r="Z395" i="1"/>
  <c r="Z415" i="1"/>
  <c r="Z386" i="1"/>
  <c r="Z448" i="1"/>
  <c r="Z401" i="1"/>
  <c r="Z396" i="1"/>
  <c r="Z449" i="1"/>
  <c r="Z400" i="1"/>
  <c r="Z443" i="1"/>
  <c r="Z444" i="1"/>
  <c r="Z445" i="1"/>
  <c r="Z394" i="1"/>
  <c r="Z495" i="1"/>
  <c r="Z438" i="1"/>
  <c r="Z439" i="1"/>
  <c r="Z391" i="1"/>
  <c r="Z441" i="1"/>
  <c r="Z393" i="1"/>
  <c r="Z462" i="1"/>
  <c r="Z463" i="1"/>
  <c r="Z464" i="1"/>
  <c r="Z465" i="1"/>
  <c r="Z492" i="1"/>
  <c r="Z458" i="1"/>
  <c r="Z459" i="1"/>
  <c r="Z460" i="1"/>
  <c r="Z461" i="1"/>
  <c r="Z424" i="1"/>
  <c r="Z456" i="1"/>
  <c r="Z457" i="1"/>
  <c r="Z402" i="1"/>
  <c r="Z446" i="1"/>
  <c r="Z494" i="1"/>
  <c r="Z392" i="1"/>
  <c r="Z479" i="1"/>
  <c r="Z480" i="1"/>
  <c r="Z481" i="1"/>
  <c r="Z491" i="1"/>
  <c r="Z476" i="1"/>
  <c r="Z477" i="1"/>
  <c r="Z478" i="1"/>
  <c r="Z410" i="1"/>
  <c r="Z447" i="1"/>
  <c r="Z474" i="1"/>
  <c r="Z475" i="1"/>
  <c r="Z440" i="1"/>
  <c r="Z409" i="1"/>
  <c r="Z390" i="1"/>
  <c r="Z433" i="1"/>
  <c r="Z434" i="1"/>
  <c r="Z435" i="1"/>
  <c r="Z399" i="1"/>
  <c r="Z427" i="1"/>
  <c r="Z428" i="1"/>
  <c r="Z429" i="1"/>
  <c r="Z430" i="1"/>
  <c r="Z431" i="1"/>
  <c r="Z408" i="1"/>
  <c r="Z423" i="1"/>
  <c r="Z389" i="1"/>
  <c r="Z425" i="1"/>
  <c r="Z426" i="1"/>
  <c r="Z384" i="1"/>
  <c r="Z382" i="1"/>
  <c r="Z383" i="1"/>
  <c r="Z455" i="1"/>
  <c r="Z404" i="1"/>
  <c r="Z422" i="1"/>
  <c r="Z453" i="1"/>
  <c r="Z398" i="1"/>
  <c r="Z403" i="1"/>
  <c r="Z454" i="1"/>
  <c r="Z437" i="1"/>
  <c r="Z450" i="1"/>
  <c r="Z397" i="1"/>
  <c r="Z451" i="1"/>
  <c r="Z452" i="1"/>
  <c r="Z381" i="1"/>
  <c r="Z471" i="1"/>
  <c r="Z417" i="1"/>
  <c r="Z472" i="1"/>
  <c r="Z473" i="1"/>
  <c r="Z436" i="1"/>
  <c r="Z469" i="1"/>
  <c r="Z406" i="1"/>
  <c r="Z470" i="1"/>
  <c r="Z407" i="1"/>
  <c r="Z493" i="1"/>
  <c r="Z466" i="1"/>
  <c r="Z467" i="1"/>
  <c r="Z468" i="1"/>
  <c r="Z405" i="1"/>
  <c r="Z496" i="1"/>
  <c r="Z487" i="1"/>
  <c r="Z488" i="1"/>
  <c r="Z489" i="1"/>
  <c r="Z490" i="1"/>
  <c r="Z411" i="1"/>
  <c r="Z486" i="1"/>
  <c r="Z414" i="1"/>
  <c r="Z442" i="1"/>
  <c r="Z420" i="1"/>
  <c r="Z380" i="1"/>
  <c r="Z482" i="1"/>
  <c r="Z483" i="1"/>
  <c r="Z484" i="1"/>
  <c r="Z485" i="1"/>
  <c r="Z497" i="1"/>
  <c r="Z542" i="1"/>
  <c r="Z502" i="1"/>
  <c r="Z544" i="1"/>
  <c r="Z515" i="1"/>
  <c r="Z607" i="1"/>
  <c r="Z537" i="1"/>
  <c r="Z538" i="1"/>
  <c r="Z539" i="1"/>
  <c r="Z510" i="1"/>
  <c r="Z540" i="1"/>
  <c r="Z532" i="1"/>
  <c r="Z533" i="1"/>
  <c r="Z534" i="1"/>
  <c r="Z535" i="1"/>
  <c r="Z614" i="1"/>
  <c r="Z560" i="1"/>
  <c r="Z561" i="1"/>
  <c r="Z514" i="1"/>
  <c r="Z562" i="1"/>
  <c r="Z606" i="1"/>
  <c r="Z558" i="1"/>
  <c r="Z511" i="1"/>
  <c r="Z513" i="1"/>
  <c r="Z559" i="1"/>
  <c r="Z613" i="1"/>
  <c r="Z556" i="1"/>
  <c r="Z507" i="1"/>
  <c r="Z557" i="1"/>
  <c r="Z518" i="1"/>
  <c r="Z505" i="1"/>
  <c r="Z574" i="1"/>
  <c r="Z524" i="1"/>
  <c r="Z575" i="1"/>
  <c r="Z576" i="1"/>
  <c r="Z545" i="1"/>
  <c r="Z571" i="1"/>
  <c r="Z523" i="1"/>
  <c r="Z572" i="1"/>
  <c r="Z573" i="1"/>
  <c r="Z520" i="1"/>
  <c r="Z568" i="1"/>
  <c r="Z569" i="1"/>
  <c r="Z522" i="1"/>
  <c r="Z570" i="1"/>
  <c r="Z503" i="1"/>
  <c r="Z508" i="1"/>
  <c r="Z509" i="1"/>
  <c r="Z592" i="1"/>
  <c r="Z593" i="1"/>
  <c r="Z541" i="1"/>
  <c r="Z589" i="1"/>
  <c r="Z590" i="1"/>
  <c r="Z531" i="1"/>
  <c r="Z591" i="1"/>
  <c r="Z612" i="1"/>
  <c r="Z586" i="1"/>
  <c r="Z587" i="1"/>
  <c r="Z530" i="1"/>
  <c r="Z588" i="1"/>
  <c r="Z615" i="1"/>
  <c r="Z553" i="1"/>
  <c r="Z506" i="1"/>
  <c r="Z554" i="1"/>
  <c r="Z555" i="1"/>
  <c r="Z512" i="1"/>
  <c r="Z550" i="1"/>
  <c r="Z517" i="1"/>
  <c r="Z551" i="1"/>
  <c r="Z552" i="1"/>
  <c r="Z609" i="1"/>
  <c r="Z546" i="1"/>
  <c r="Z547" i="1"/>
  <c r="Z548" i="1"/>
  <c r="Z504" i="1"/>
  <c r="Z610" i="1"/>
  <c r="Z501" i="1"/>
  <c r="Z567" i="1"/>
  <c r="Z519" i="1"/>
  <c r="Z527" i="1"/>
  <c r="Z543" i="1"/>
  <c r="Z499" i="1"/>
  <c r="Z500" i="1"/>
  <c r="Z565" i="1"/>
  <c r="Z566" i="1"/>
  <c r="Z611" i="1"/>
  <c r="Z563" i="1"/>
  <c r="Z564" i="1"/>
  <c r="Z516" i="1"/>
  <c r="Z521" i="1"/>
  <c r="Z616" i="1"/>
  <c r="Z583" i="1"/>
  <c r="Z584" i="1"/>
  <c r="Z529" i="1"/>
  <c r="Z585" i="1"/>
  <c r="Z498" i="1"/>
  <c r="Z581" i="1"/>
  <c r="Z526" i="1"/>
  <c r="Z528" i="1"/>
  <c r="Z582" i="1"/>
  <c r="Z601" i="1"/>
  <c r="Z577" i="1"/>
  <c r="Z578" i="1"/>
  <c r="Z579" i="1"/>
  <c r="Z580" i="1"/>
  <c r="Z617" i="1"/>
  <c r="Z602" i="1"/>
  <c r="Z603" i="1"/>
  <c r="Z604" i="1"/>
  <c r="Z605" i="1"/>
  <c r="Z608" i="1"/>
  <c r="Z598" i="1"/>
  <c r="Z599" i="1"/>
  <c r="Z536" i="1"/>
  <c r="Z600" i="1"/>
  <c r="Z549" i="1"/>
  <c r="Z594" i="1"/>
  <c r="Z595" i="1"/>
  <c r="Z596" i="1"/>
  <c r="Z597" i="1"/>
  <c r="Z525" i="1"/>
  <c r="Z669" i="1"/>
  <c r="Z670" i="1"/>
  <c r="Z638" i="1"/>
  <c r="Z651" i="1"/>
  <c r="Z622" i="1"/>
  <c r="Z665" i="1"/>
  <c r="Z666" i="1"/>
  <c r="Z667" i="1"/>
  <c r="Z635" i="1"/>
  <c r="Z626" i="1"/>
  <c r="Z661" i="1"/>
  <c r="Z632" i="1"/>
  <c r="Z640" i="1"/>
  <c r="Z645" i="1"/>
  <c r="Z620" i="1"/>
  <c r="Z691" i="1"/>
  <c r="Z692" i="1"/>
  <c r="Z693" i="1"/>
  <c r="Z654" i="1"/>
  <c r="Z630" i="1"/>
  <c r="Z687" i="1"/>
  <c r="Z688" i="1"/>
  <c r="Z689" i="1"/>
  <c r="Z690" i="1"/>
  <c r="Z629" i="1"/>
  <c r="Z683" i="1"/>
  <c r="Z684" i="1"/>
  <c r="Z644" i="1"/>
  <c r="Z686" i="1"/>
  <c r="Z631" i="1"/>
  <c r="Z711" i="1"/>
  <c r="Z650" i="1"/>
  <c r="Z712" i="1"/>
  <c r="Z673" i="1"/>
  <c r="Z685" i="1"/>
  <c r="Z708" i="1"/>
  <c r="Z709" i="1"/>
  <c r="Z649" i="1"/>
  <c r="Z710" i="1"/>
  <c r="Z624" i="1"/>
  <c r="Z705" i="1"/>
  <c r="Z656" i="1"/>
  <c r="Z700" i="1"/>
  <c r="Z707" i="1"/>
  <c r="Z633" i="1"/>
  <c r="Z724" i="1"/>
  <c r="Z725" i="1"/>
  <c r="Z726" i="1"/>
  <c r="Z727" i="1"/>
  <c r="Z637" i="1"/>
  <c r="Z721" i="1"/>
  <c r="Z722" i="1"/>
  <c r="Z723" i="1"/>
  <c r="Z663" i="1"/>
  <c r="Z634" i="1"/>
  <c r="Z718" i="1"/>
  <c r="Z662" i="1"/>
  <c r="Z719" i="1"/>
  <c r="Z720" i="1"/>
  <c r="Z628" i="1"/>
  <c r="Z680" i="1"/>
  <c r="Z681" i="1"/>
  <c r="Z643" i="1"/>
  <c r="Z682" i="1"/>
  <c r="Z657" i="1"/>
  <c r="Z676" i="1"/>
  <c r="Z677" i="1"/>
  <c r="Z678" i="1"/>
  <c r="Z642" i="1"/>
  <c r="Z737" i="1"/>
  <c r="Z672" i="1"/>
  <c r="Z641" i="1"/>
  <c r="Z674" i="1"/>
  <c r="Z675" i="1"/>
  <c r="Z671" i="1"/>
  <c r="Z701" i="1"/>
  <c r="Z702" i="1"/>
  <c r="Z703" i="1"/>
  <c r="Z704" i="1"/>
  <c r="Z619" i="1"/>
  <c r="Z697" i="1"/>
  <c r="Z698" i="1"/>
  <c r="Z699" i="1"/>
  <c r="Z647" i="1"/>
  <c r="Z625" i="1"/>
  <c r="Z694" i="1"/>
  <c r="Z695" i="1"/>
  <c r="Z646" i="1"/>
  <c r="Z696" i="1"/>
  <c r="Z621" i="1"/>
  <c r="Z716" i="1"/>
  <c r="Z659" i="1"/>
  <c r="Z717" i="1"/>
  <c r="Z660" i="1"/>
  <c r="Z639" i="1"/>
  <c r="Z714" i="1"/>
  <c r="Z715" i="1"/>
  <c r="Z655" i="1"/>
  <c r="Z658" i="1"/>
  <c r="Z618" i="1"/>
  <c r="Z713" i="1"/>
  <c r="Z652" i="1"/>
  <c r="Z653" i="1"/>
  <c r="Z679" i="1"/>
  <c r="Z623" i="1"/>
  <c r="Z735" i="1"/>
  <c r="Z736" i="1"/>
  <c r="Z668" i="1"/>
  <c r="Z706" i="1"/>
  <c r="Z648" i="1"/>
  <c r="Z731" i="1"/>
  <c r="Z732" i="1"/>
  <c r="Z733" i="1"/>
  <c r="Z734" i="1"/>
  <c r="Z627" i="1"/>
  <c r="Z728" i="1"/>
  <c r="Z729" i="1"/>
  <c r="Z730" i="1"/>
  <c r="Z664" i="1"/>
  <c r="Z636" i="1"/>
  <c r="Z768" i="1"/>
  <c r="Z743" i="1"/>
  <c r="Z770" i="1"/>
  <c r="Z744" i="1"/>
  <c r="Z740" i="1"/>
  <c r="Z764" i="1"/>
  <c r="Z765" i="1"/>
  <c r="Z766" i="1"/>
  <c r="Z767" i="1"/>
  <c r="Z762" i="1"/>
  <c r="Z742" i="1"/>
  <c r="Z788" i="1"/>
  <c r="Z752" i="1"/>
  <c r="Z790" i="1"/>
  <c r="Z791" i="1"/>
  <c r="Z751" i="1"/>
  <c r="Z784" i="1"/>
  <c r="Z785" i="1"/>
  <c r="Z750" i="1"/>
  <c r="Z787" i="1"/>
  <c r="Z782" i="1"/>
  <c r="Z749" i="1"/>
  <c r="Z805" i="1"/>
  <c r="Z806" i="1"/>
  <c r="Z760" i="1"/>
  <c r="Z761" i="1"/>
  <c r="Z825" i="1"/>
  <c r="Z802" i="1"/>
  <c r="Z803" i="1"/>
  <c r="Z804" i="1"/>
  <c r="Z759" i="1"/>
  <c r="Z801" i="1"/>
  <c r="Z757" i="1"/>
  <c r="Z818" i="1"/>
  <c r="Z781" i="1"/>
  <c r="Z783" i="1"/>
  <c r="Z769" i="1"/>
  <c r="Z738" i="1"/>
  <c r="Z815" i="1"/>
  <c r="Z816" i="1"/>
  <c r="Z780" i="1"/>
  <c r="Z817" i="1"/>
  <c r="Z814" i="1"/>
  <c r="Z776" i="1"/>
  <c r="Z778" i="1"/>
  <c r="Z779" i="1"/>
  <c r="Z746" i="1"/>
  <c r="Z748" i="1"/>
  <c r="Z741" i="1"/>
  <c r="Z774" i="1"/>
  <c r="Z775" i="1"/>
  <c r="Z754" i="1"/>
  <c r="Z777" i="1"/>
  <c r="Z772" i="1"/>
  <c r="Z773" i="1"/>
  <c r="Z798" i="1"/>
  <c r="Z799" i="1"/>
  <c r="Z756" i="1"/>
  <c r="Z793" i="1"/>
  <c r="Z747" i="1"/>
  <c r="Z794" i="1"/>
  <c r="Z755" i="1"/>
  <c r="Z796" i="1"/>
  <c r="Z758" i="1"/>
  <c r="Z792" i="1"/>
  <c r="Z753" i="1"/>
  <c r="Z812" i="1"/>
  <c r="Z813" i="1"/>
  <c r="Z771" i="1"/>
  <c r="Z800" i="1"/>
  <c r="Z739" i="1"/>
  <c r="Z808" i="1"/>
  <c r="Z809" i="1"/>
  <c r="Z810" i="1"/>
  <c r="Z811" i="1"/>
  <c r="Z807" i="1"/>
  <c r="Z763" i="1"/>
  <c r="Z822" i="1"/>
  <c r="Z823" i="1"/>
  <c r="Z824" i="1"/>
  <c r="Z797" i="1"/>
  <c r="Z745" i="1"/>
  <c r="Z821" i="1"/>
  <c r="Z786" i="1"/>
  <c r="Z789" i="1"/>
  <c r="Z795" i="1"/>
  <c r="Z819" i="1"/>
  <c r="Z820" i="1"/>
  <c r="Z840" i="1"/>
  <c r="Z841" i="1"/>
  <c r="Z826" i="1"/>
  <c r="Z827" i="1"/>
  <c r="Z839" i="1"/>
  <c r="Z838" i="1"/>
  <c r="Z847" i="1"/>
  <c r="Z848" i="1"/>
  <c r="Z849" i="1"/>
  <c r="Z850" i="1"/>
  <c r="Z846" i="1"/>
  <c r="Z845" i="1"/>
  <c r="Z858" i="1"/>
  <c r="Z859" i="1"/>
  <c r="Z832" i="1"/>
  <c r="Z860" i="1"/>
  <c r="Z857" i="1"/>
  <c r="Z856" i="1"/>
  <c r="Z868" i="1"/>
  <c r="Z869" i="1"/>
  <c r="Z833" i="1"/>
  <c r="Z870" i="1"/>
  <c r="Z867" i="1"/>
  <c r="Z866" i="1"/>
  <c r="Z844" i="1"/>
  <c r="Z828" i="1"/>
  <c r="Z829" i="1"/>
  <c r="Z830" i="1"/>
  <c r="Z843" i="1"/>
  <c r="Z842" i="1"/>
  <c r="Z853" i="1"/>
  <c r="Z854" i="1"/>
  <c r="Z855" i="1"/>
  <c r="Z831" i="1"/>
  <c r="Z852" i="1"/>
  <c r="Z851" i="1"/>
  <c r="Z863" i="1"/>
  <c r="Z864" i="1"/>
  <c r="Z865" i="1"/>
  <c r="Z834" i="1"/>
  <c r="Z862" i="1"/>
  <c r="Z861" i="1"/>
  <c r="Z873" i="1"/>
  <c r="Z835" i="1"/>
  <c r="Z837" i="1"/>
  <c r="Z836" i="1"/>
  <c r="Z872" i="1"/>
  <c r="Z871" i="1"/>
  <c r="Z905" i="1"/>
  <c r="Z881" i="1"/>
  <c r="Z882" i="1"/>
  <c r="Z883" i="1"/>
  <c r="Z898" i="1"/>
  <c r="Z900" i="1"/>
  <c r="Z901" i="1"/>
  <c r="Z902" i="1"/>
  <c r="Z903" i="1"/>
  <c r="Z886" i="1"/>
  <c r="Z896" i="1"/>
  <c r="Z897" i="1"/>
  <c r="Z879" i="1"/>
  <c r="Z880" i="1"/>
  <c r="Z980" i="1"/>
  <c r="Z933" i="1"/>
  <c r="Z934" i="1"/>
  <c r="Z935" i="1"/>
  <c r="Z936" i="1"/>
  <c r="Z985" i="1"/>
  <c r="Z929" i="1"/>
  <c r="Z930" i="1"/>
  <c r="Z887" i="1"/>
  <c r="Z932" i="1"/>
  <c r="Z875" i="1"/>
  <c r="Z924" i="1"/>
  <c r="Z925" i="1"/>
  <c r="Z889" i="1"/>
  <c r="Z927" i="1"/>
  <c r="Z990" i="1"/>
  <c r="Z951" i="1"/>
  <c r="Z894" i="1"/>
  <c r="Z952" i="1"/>
  <c r="Z907" i="1"/>
  <c r="Z979" i="1"/>
  <c r="Z948" i="1"/>
  <c r="Z949" i="1"/>
  <c r="Z950" i="1"/>
  <c r="Z904" i="1"/>
  <c r="Z982" i="1"/>
  <c r="Z945" i="1"/>
  <c r="Z946" i="1"/>
  <c r="Z947" i="1"/>
  <c r="Z899" i="1"/>
  <c r="Z991" i="1"/>
  <c r="Z969" i="1"/>
  <c r="Z923" i="1"/>
  <c r="Z970" i="1"/>
  <c r="Z971" i="1"/>
  <c r="Z877" i="1"/>
  <c r="Z965" i="1"/>
  <c r="Z966" i="1"/>
  <c r="Z967" i="1"/>
  <c r="Z968" i="1"/>
  <c r="Z986" i="1"/>
  <c r="Z962" i="1"/>
  <c r="Z963" i="1"/>
  <c r="Z964" i="1"/>
  <c r="Z918" i="1"/>
  <c r="Z878" i="1"/>
  <c r="Z919" i="1"/>
  <c r="Z920" i="1"/>
  <c r="Z921" i="1"/>
  <c r="Z888" i="1"/>
  <c r="Z987" i="1"/>
  <c r="Z914" i="1"/>
  <c r="Z915" i="1"/>
  <c r="Z916" i="1"/>
  <c r="Z917" i="1"/>
  <c r="Z876" i="1"/>
  <c r="Z909" i="1"/>
  <c r="Z885" i="1"/>
  <c r="Z911" i="1"/>
  <c r="Z884" i="1"/>
  <c r="Z981" i="1"/>
  <c r="Z943" i="1"/>
  <c r="Z944" i="1"/>
  <c r="Z895" i="1"/>
  <c r="Z892" i="1"/>
  <c r="Z984" i="1"/>
  <c r="Z940" i="1"/>
  <c r="Z893" i="1"/>
  <c r="Z941" i="1"/>
  <c r="Z942" i="1"/>
  <c r="Z993" i="1"/>
  <c r="Z938" i="1"/>
  <c r="Z939" i="1"/>
  <c r="Z891" i="1"/>
  <c r="Z890" i="1"/>
  <c r="Z983" i="1"/>
  <c r="Z958" i="1"/>
  <c r="Z959" i="1"/>
  <c r="Z960" i="1"/>
  <c r="Z961" i="1"/>
  <c r="Z989" i="1"/>
  <c r="Z956" i="1"/>
  <c r="Z957" i="1"/>
  <c r="Z912" i="1"/>
  <c r="Z908" i="1"/>
  <c r="Z874" i="1"/>
  <c r="Z953" i="1"/>
  <c r="Z906" i="1"/>
  <c r="Z954" i="1"/>
  <c r="Z955" i="1"/>
  <c r="Z910" i="1"/>
  <c r="Z977" i="1"/>
  <c r="Z937" i="1"/>
  <c r="Z978" i="1"/>
  <c r="Z913" i="1"/>
  <c r="Z988" i="1"/>
  <c r="Z974" i="1"/>
  <c r="Z931" i="1"/>
  <c r="Z975" i="1"/>
  <c r="Z976" i="1"/>
  <c r="Z992" i="1"/>
  <c r="Z972" i="1"/>
  <c r="Z926" i="1"/>
  <c r="Z973" i="1"/>
  <c r="Z928" i="1"/>
  <c r="Z922" i="1"/>
  <c r="Z1037" i="1"/>
  <c r="Z1038" i="1"/>
  <c r="Z1039" i="1"/>
  <c r="Z1040" i="1"/>
  <c r="Z998" i="1"/>
  <c r="Z1033" i="1"/>
  <c r="Z1034" i="1"/>
  <c r="Z1035" i="1"/>
  <c r="Z1013" i="1"/>
  <c r="Z1006" i="1"/>
  <c r="Z1029" i="1"/>
  <c r="Z1015" i="1"/>
  <c r="Z1016" i="1"/>
  <c r="Z1026" i="1"/>
  <c r="Z1000" i="1"/>
  <c r="Z1062" i="1"/>
  <c r="Z1025" i="1"/>
  <c r="Z1023" i="1"/>
  <c r="Z1065" i="1"/>
  <c r="Z1009" i="1"/>
  <c r="Z1058" i="1"/>
  <c r="Z1021" i="1"/>
  <c r="Z1060" i="1"/>
  <c r="Z1061" i="1"/>
  <c r="Z999" i="1"/>
  <c r="Z1054" i="1"/>
  <c r="Z1055" i="1"/>
  <c r="Z1022" i="1"/>
  <c r="Z1017" i="1"/>
  <c r="Z1110" i="1"/>
  <c r="Z1080" i="1"/>
  <c r="Z1081" i="1"/>
  <c r="Z1049" i="1"/>
  <c r="Z1052" i="1"/>
  <c r="Z1012" i="1"/>
  <c r="Z1078" i="1"/>
  <c r="Z1045" i="1"/>
  <c r="Z1079" i="1"/>
  <c r="Z1047" i="1"/>
  <c r="Z1109" i="1"/>
  <c r="Z1075" i="1"/>
  <c r="Z1043" i="1"/>
  <c r="Z1076" i="1"/>
  <c r="Z1077" i="1"/>
  <c r="Z1111" i="1"/>
  <c r="Z1095" i="1"/>
  <c r="Z1096" i="1"/>
  <c r="Z1097" i="1"/>
  <c r="Z1098" i="1"/>
  <c r="Z1002" i="1"/>
  <c r="Z1093" i="1"/>
  <c r="Z1064" i="1"/>
  <c r="Z1094" i="1"/>
  <c r="Z1032" i="1"/>
  <c r="Z1010" i="1"/>
  <c r="Z1090" i="1"/>
  <c r="Z1091" i="1"/>
  <c r="Z1092" i="1"/>
  <c r="Z1063" i="1"/>
  <c r="Z1113" i="1"/>
  <c r="Z1050" i="1"/>
  <c r="Z1051" i="1"/>
  <c r="Z1014" i="1"/>
  <c r="Z1053" i="1"/>
  <c r="Z1005" i="1"/>
  <c r="Z1046" i="1"/>
  <c r="Z1019" i="1"/>
  <c r="Z1048" i="1"/>
  <c r="Z1020" i="1"/>
  <c r="Z994" i="1"/>
  <c r="Z1041" i="1"/>
  <c r="Z1042" i="1"/>
  <c r="Z1018" i="1"/>
  <c r="Z1044" i="1"/>
  <c r="Z995" i="1"/>
  <c r="Z1073" i="1"/>
  <c r="Z1031" i="1"/>
  <c r="Z1074" i="1"/>
  <c r="Z1028" i="1"/>
  <c r="Z1003" i="1"/>
  <c r="Z1070" i="1"/>
  <c r="Z1071" i="1"/>
  <c r="Z1072" i="1"/>
  <c r="Z1030" i="1"/>
  <c r="Z1008" i="1"/>
  <c r="Z1066" i="1"/>
  <c r="Z1067" i="1"/>
  <c r="Z1027" i="1"/>
  <c r="Z1024" i="1"/>
  <c r="Z1007" i="1"/>
  <c r="Z1086" i="1"/>
  <c r="Z1087" i="1"/>
  <c r="Z1088" i="1"/>
  <c r="Z1089" i="1"/>
  <c r="Z997" i="1"/>
  <c r="Z1085" i="1"/>
  <c r="Z1057" i="1"/>
  <c r="Z1059" i="1"/>
  <c r="Z1068" i="1"/>
  <c r="Z1011" i="1"/>
  <c r="Z1082" i="1"/>
  <c r="Z1056" i="1"/>
  <c r="Z1083" i="1"/>
  <c r="Z1084" i="1"/>
  <c r="Z1112" i="1"/>
  <c r="Z1105" i="1"/>
  <c r="Z1106" i="1"/>
  <c r="Z1107" i="1"/>
  <c r="Z1108" i="1"/>
  <c r="Z996" i="1"/>
  <c r="Z1102" i="1"/>
  <c r="Z1103" i="1"/>
  <c r="Z1104" i="1"/>
  <c r="Z1036" i="1"/>
  <c r="Z1004" i="1"/>
  <c r="Z1099" i="1"/>
  <c r="Z1100" i="1"/>
  <c r="Z1101" i="1"/>
  <c r="Z1069" i="1"/>
  <c r="Z1001" i="1"/>
  <c r="Z1155" i="1"/>
  <c r="Z1156" i="1"/>
  <c r="Z1157" i="1"/>
  <c r="Z1158" i="1"/>
  <c r="Z1115" i="1"/>
  <c r="Z1151" i="1"/>
  <c r="Z1152" i="1"/>
  <c r="Z1153" i="1"/>
  <c r="Z1134" i="1"/>
  <c r="Z1139" i="1"/>
  <c r="Z1147" i="1"/>
  <c r="Z1148" i="1"/>
  <c r="Z1133" i="1"/>
  <c r="Z1141" i="1"/>
  <c r="Z1130" i="1"/>
  <c r="Z1180" i="1"/>
  <c r="Z1181" i="1"/>
  <c r="Z1182" i="1"/>
  <c r="Z1143" i="1"/>
  <c r="Z1123" i="1"/>
  <c r="Z1175" i="1"/>
  <c r="Z1176" i="1"/>
  <c r="Z1177" i="1"/>
  <c r="Z1178" i="1"/>
  <c r="Z1231" i="1"/>
  <c r="Z1171" i="1"/>
  <c r="Z1172" i="1"/>
  <c r="Z1173" i="1"/>
  <c r="Z1142" i="1"/>
  <c r="Z1129" i="1"/>
  <c r="Z1200" i="1"/>
  <c r="Z1201" i="1"/>
  <c r="Z1202" i="1"/>
  <c r="Z1203" i="1"/>
  <c r="Z1126" i="1"/>
  <c r="Z1197" i="1"/>
  <c r="Z1198" i="1"/>
  <c r="Z1199" i="1"/>
  <c r="Z1150" i="1"/>
  <c r="Z1120" i="1"/>
  <c r="Z1194" i="1"/>
  <c r="Z1195" i="1"/>
  <c r="Z1149" i="1"/>
  <c r="Z1196" i="1"/>
  <c r="Z1233" i="1"/>
  <c r="Z1218" i="1"/>
  <c r="Z1219" i="1"/>
  <c r="Z1179" i="1"/>
  <c r="Z1220" i="1"/>
  <c r="Z1127" i="1"/>
  <c r="Z1215" i="1"/>
  <c r="Z1216" i="1"/>
  <c r="Z1174" i="1"/>
  <c r="Z1217" i="1"/>
  <c r="Z1125" i="1"/>
  <c r="Z1212" i="1"/>
  <c r="Z1213" i="1"/>
  <c r="Z1214" i="1"/>
  <c r="Z1169" i="1"/>
  <c r="Z1114" i="1"/>
  <c r="Z1167" i="1"/>
  <c r="Z1140" i="1"/>
  <c r="Z1138" i="1"/>
  <c r="Z1170" i="1"/>
  <c r="Z1128" i="1"/>
  <c r="Z1163" i="1"/>
  <c r="Z1137" i="1"/>
  <c r="Z1165" i="1"/>
  <c r="Z1166" i="1"/>
  <c r="Z1132" i="1"/>
  <c r="Z1159" i="1"/>
  <c r="Z1135" i="1"/>
  <c r="Z1136" i="1"/>
  <c r="Z1162" i="1"/>
  <c r="Z1122" i="1"/>
  <c r="Z1190" i="1"/>
  <c r="Z1191" i="1"/>
  <c r="Z1192" i="1"/>
  <c r="Z1193" i="1"/>
  <c r="Z1121" i="1"/>
  <c r="Z1187" i="1"/>
  <c r="Z1188" i="1"/>
  <c r="Z1189" i="1"/>
  <c r="Z1146" i="1"/>
  <c r="Z1131" i="1"/>
  <c r="Z1184" i="1"/>
  <c r="Z1145" i="1"/>
  <c r="Z1185" i="1"/>
  <c r="Z1186" i="1"/>
  <c r="Z1124" i="1"/>
  <c r="Z1208" i="1"/>
  <c r="Z1209" i="1"/>
  <c r="Z1210" i="1"/>
  <c r="Z1211" i="1"/>
  <c r="Z1118" i="1"/>
  <c r="Z1206" i="1"/>
  <c r="Z1207" i="1"/>
  <c r="Z1164" i="1"/>
  <c r="Z1168" i="1"/>
  <c r="Z1144" i="1"/>
  <c r="Z1204" i="1"/>
  <c r="Z1154" i="1"/>
  <c r="Z1205" i="1"/>
  <c r="Z1161" i="1"/>
  <c r="Z1232" i="1"/>
  <c r="Z1227" i="1"/>
  <c r="Z1228" i="1"/>
  <c r="Z1229" i="1"/>
  <c r="Z1230" i="1"/>
  <c r="Z1116" i="1"/>
  <c r="Z1223" i="1"/>
  <c r="Z1224" i="1"/>
  <c r="Z1225" i="1"/>
  <c r="Z1226" i="1"/>
  <c r="Z1117" i="1"/>
  <c r="Z1221" i="1"/>
  <c r="Z1222" i="1"/>
  <c r="Z1183" i="1"/>
  <c r="Z1160" i="1"/>
  <c r="Z1119" i="1"/>
  <c r="Z1270" i="1"/>
  <c r="Z1271" i="1"/>
  <c r="Z1272" i="1"/>
  <c r="Z1273" i="1"/>
  <c r="Z1254" i="1"/>
  <c r="Z1266" i="1"/>
  <c r="Z1267" i="1"/>
  <c r="Z1268" i="1"/>
  <c r="Z1258" i="1"/>
  <c r="Z1240" i="1"/>
  <c r="Z1262" i="1"/>
  <c r="Z1255" i="1"/>
  <c r="Z1264" i="1"/>
  <c r="Z1256" i="1"/>
  <c r="Z1257" i="1"/>
  <c r="Z1294" i="1"/>
  <c r="Z1295" i="1"/>
  <c r="Z1296" i="1"/>
  <c r="Z1297" i="1"/>
  <c r="Z1249" i="1"/>
  <c r="Z1290" i="1"/>
  <c r="Z1291" i="1"/>
  <c r="Z1292" i="1"/>
  <c r="Z1293" i="1"/>
  <c r="Z1241" i="1"/>
  <c r="Z1286" i="1"/>
  <c r="Z1287" i="1"/>
  <c r="Z1288" i="1"/>
  <c r="Z1269" i="1"/>
  <c r="Z1337" i="1"/>
  <c r="Z1318" i="1"/>
  <c r="Z1319" i="1"/>
  <c r="Z1285" i="1"/>
  <c r="Z1321" i="1"/>
  <c r="Z1248" i="1"/>
  <c r="Z1314" i="1"/>
  <c r="Z1315" i="1"/>
  <c r="Z1316" i="1"/>
  <c r="Z1317" i="1"/>
  <c r="Z1259" i="1"/>
  <c r="Z1310" i="1"/>
  <c r="Z1311" i="1"/>
  <c r="Z1312" i="1"/>
  <c r="Z1280" i="1"/>
  <c r="Z1239" i="1"/>
  <c r="Z1341" i="1"/>
  <c r="Z1342" i="1"/>
  <c r="Z1343" i="1"/>
  <c r="Z1344" i="1"/>
  <c r="Z1234" i="1"/>
  <c r="Z1338" i="1"/>
  <c r="Z1320" i="1"/>
  <c r="Z1339" i="1"/>
  <c r="Z1340" i="1"/>
  <c r="Z1235" i="1"/>
  <c r="Z1335" i="1"/>
  <c r="Z1336" i="1"/>
  <c r="Z1313" i="1"/>
  <c r="Z1300" i="1"/>
  <c r="Z1245" i="1"/>
  <c r="Z1282" i="1"/>
  <c r="Z1283" i="1"/>
  <c r="Z1265" i="1"/>
  <c r="Z1263" i="1"/>
  <c r="Z1236" i="1"/>
  <c r="Z1278" i="1"/>
  <c r="Z1279" i="1"/>
  <c r="Z1253" i="1"/>
  <c r="Z1281" i="1"/>
  <c r="Z1238" i="1"/>
  <c r="Z1274" i="1"/>
  <c r="Z1260" i="1"/>
  <c r="Z1276" i="1"/>
  <c r="Z1261" i="1"/>
  <c r="Z1252" i="1"/>
  <c r="Z1306" i="1"/>
  <c r="Z1307" i="1"/>
  <c r="Z1308" i="1"/>
  <c r="Z1309" i="1"/>
  <c r="Z1242" i="1"/>
  <c r="Z1302" i="1"/>
  <c r="Z1303" i="1"/>
  <c r="Z1304" i="1"/>
  <c r="Z1305" i="1"/>
  <c r="Z1243" i="1"/>
  <c r="Z1298" i="1"/>
  <c r="Z1299" i="1"/>
  <c r="Z1277" i="1"/>
  <c r="Z1275" i="1"/>
  <c r="Z1250" i="1"/>
  <c r="Z1331" i="1"/>
  <c r="Z1332" i="1"/>
  <c r="Z1333" i="1"/>
  <c r="Z1334" i="1"/>
  <c r="Z1247" i="1"/>
  <c r="Z1326" i="1"/>
  <c r="Z1327" i="1"/>
  <c r="Z1301" i="1"/>
  <c r="Z1329" i="1"/>
  <c r="Z1251" i="1"/>
  <c r="Z1322" i="1"/>
  <c r="Z1289" i="1"/>
  <c r="Z1284" i="1"/>
  <c r="Z1325" i="1"/>
  <c r="Z1244" i="1"/>
  <c r="Z1351" i="1"/>
  <c r="Z1352" i="1"/>
  <c r="Z1328" i="1"/>
  <c r="Z1353" i="1"/>
  <c r="Z1246" i="1"/>
  <c r="Z1348" i="1"/>
  <c r="Z1349" i="1"/>
  <c r="Z1350" i="1"/>
  <c r="Z1323" i="1"/>
  <c r="Z1237" i="1"/>
  <c r="Z1345" i="1"/>
  <c r="Z1346" i="1"/>
  <c r="Z1347" i="1"/>
  <c r="Z1324" i="1"/>
  <c r="Z1330" i="1"/>
  <c r="Z1377" i="1"/>
  <c r="Z1378" i="1"/>
  <c r="Z1379" i="1"/>
  <c r="Z1380" i="1"/>
  <c r="Z1362" i="1"/>
  <c r="Z1372" i="1"/>
  <c r="Z1373" i="1"/>
  <c r="Z1374" i="1"/>
  <c r="Z1375" i="1"/>
  <c r="Z1359" i="1"/>
  <c r="Z1369" i="1"/>
  <c r="Z1370" i="1"/>
  <c r="Z1371" i="1"/>
  <c r="Z1399" i="1"/>
  <c r="Z1400" i="1"/>
  <c r="Z1401" i="1"/>
  <c r="Z1402" i="1"/>
  <c r="Z1357" i="1"/>
  <c r="Z1395" i="1"/>
  <c r="Z1396" i="1"/>
  <c r="Z1397" i="1"/>
  <c r="Z1398" i="1"/>
  <c r="Z1363" i="1"/>
  <c r="Z1392" i="1"/>
  <c r="Z1393" i="1"/>
  <c r="Z1394" i="1"/>
  <c r="Z1421" i="1"/>
  <c r="Z1422" i="1"/>
  <c r="Z1423" i="1"/>
  <c r="Z1424" i="1"/>
  <c r="Z1366" i="1"/>
  <c r="Z1417" i="1"/>
  <c r="Z1418" i="1"/>
  <c r="Z1419" i="1"/>
  <c r="Z1420" i="1"/>
  <c r="Z1355" i="1"/>
  <c r="Z1414" i="1"/>
  <c r="Z1415" i="1"/>
  <c r="Z1416" i="1"/>
  <c r="Z1443" i="1"/>
  <c r="Z1444" i="1"/>
  <c r="Z1445" i="1"/>
  <c r="Z1446" i="1"/>
  <c r="Z1365" i="1"/>
  <c r="Z1439" i="1"/>
  <c r="Z1440" i="1"/>
  <c r="Z1441" i="1"/>
  <c r="Z1442" i="1"/>
  <c r="Z1361" i="1"/>
  <c r="Z1436" i="1"/>
  <c r="Z1437" i="1"/>
  <c r="Z1438" i="1"/>
  <c r="Z1388" i="1"/>
  <c r="Z1389" i="1"/>
  <c r="Z1390" i="1"/>
  <c r="Z1391" i="1"/>
  <c r="Z1354" i="1"/>
  <c r="Z1384" i="1"/>
  <c r="Z1385" i="1"/>
  <c r="Z1386" i="1"/>
  <c r="Z1387" i="1"/>
  <c r="Z1364" i="1"/>
  <c r="Z1381" i="1"/>
  <c r="Z1382" i="1"/>
  <c r="Z1383" i="1"/>
  <c r="Z1410" i="1"/>
  <c r="Z1411" i="1"/>
  <c r="Z1412" i="1"/>
  <c r="Z1413" i="1"/>
  <c r="Z1356" i="1"/>
  <c r="Z1406" i="1"/>
  <c r="Z1407" i="1"/>
  <c r="Z1408" i="1"/>
  <c r="Z1409" i="1"/>
  <c r="Z1368" i="1"/>
  <c r="Z1403" i="1"/>
  <c r="Z1404" i="1"/>
  <c r="Z1405" i="1"/>
  <c r="Z1432" i="1"/>
  <c r="Z1433" i="1"/>
  <c r="Z1434" i="1"/>
  <c r="Z1435" i="1"/>
  <c r="Z1367" i="1"/>
  <c r="Z1428" i="1"/>
  <c r="Z1429" i="1"/>
  <c r="Z1430" i="1"/>
  <c r="Z1431" i="1"/>
  <c r="Z1360" i="1"/>
  <c r="Z1425" i="1"/>
  <c r="Z1426" i="1"/>
  <c r="Z1427" i="1"/>
  <c r="Z1454" i="1"/>
  <c r="Z1455" i="1"/>
  <c r="Z1456" i="1"/>
  <c r="Z1457" i="1"/>
  <c r="Z1358" i="1"/>
  <c r="Z1450" i="1"/>
  <c r="Z1451" i="1"/>
  <c r="Z1452" i="1"/>
  <c r="Z1453" i="1"/>
  <c r="Z1376" i="1"/>
  <c r="Z1447" i="1"/>
  <c r="Z1448" i="1"/>
  <c r="Z1449" i="1"/>
  <c r="V6" i="1"/>
  <c r="V7" i="1"/>
  <c r="V8" i="1"/>
  <c r="V9" i="1"/>
  <c r="V67" i="1"/>
  <c r="V3" i="1"/>
  <c r="V4" i="1"/>
  <c r="V5" i="1"/>
  <c r="V2" i="1"/>
  <c r="V24" i="1"/>
  <c r="V25" i="1"/>
  <c r="V26" i="1"/>
  <c r="V27" i="1"/>
  <c r="V71" i="1"/>
  <c r="V21" i="1"/>
  <c r="V22" i="1"/>
  <c r="V23" i="1"/>
  <c r="V20" i="1"/>
  <c r="V42" i="1"/>
  <c r="V43" i="1"/>
  <c r="V19" i="1"/>
  <c r="V28" i="1"/>
  <c r="V69" i="1"/>
  <c r="V39" i="1"/>
  <c r="V40" i="1"/>
  <c r="V41" i="1"/>
  <c r="V38" i="1"/>
  <c r="V58" i="1"/>
  <c r="V37" i="1"/>
  <c r="V59" i="1"/>
  <c r="V60" i="1"/>
  <c r="V73" i="1"/>
  <c r="V56" i="1"/>
  <c r="V57" i="1"/>
  <c r="V35" i="1"/>
  <c r="V55" i="1"/>
  <c r="V15" i="1"/>
  <c r="V16" i="1"/>
  <c r="V17" i="1"/>
  <c r="V18" i="1"/>
  <c r="V70" i="1"/>
  <c r="V12" i="1"/>
  <c r="V10" i="1"/>
  <c r="V14" i="1"/>
  <c r="V11" i="1"/>
  <c r="V33" i="1"/>
  <c r="V34" i="1"/>
  <c r="V13" i="1"/>
  <c r="V36" i="1"/>
  <c r="V68" i="1"/>
  <c r="V30" i="1"/>
  <c r="V31" i="1"/>
  <c r="V32" i="1"/>
  <c r="V29" i="1"/>
  <c r="V51" i="1"/>
  <c r="V52" i="1"/>
  <c r="V53" i="1"/>
  <c r="V54" i="1"/>
  <c r="V72" i="1"/>
  <c r="V48" i="1"/>
  <c r="V49" i="1"/>
  <c r="V50" i="1"/>
  <c r="V47" i="1"/>
  <c r="V64" i="1"/>
  <c r="V65" i="1"/>
  <c r="V66" i="1"/>
  <c r="V45" i="1"/>
  <c r="V46" i="1"/>
  <c r="V62" i="1"/>
  <c r="V44" i="1"/>
  <c r="V63" i="1"/>
  <c r="V61" i="1"/>
  <c r="V91" i="1"/>
  <c r="V78" i="1"/>
  <c r="V79" i="1"/>
  <c r="V94" i="1"/>
  <c r="V160" i="1"/>
  <c r="V86" i="1"/>
  <c r="V77" i="1"/>
  <c r="V88" i="1"/>
  <c r="V89" i="1"/>
  <c r="V143" i="1"/>
  <c r="V81" i="1"/>
  <c r="V82" i="1"/>
  <c r="V75" i="1"/>
  <c r="V76" i="1"/>
  <c r="V140" i="1"/>
  <c r="V121" i="1"/>
  <c r="V122" i="1"/>
  <c r="V95" i="1"/>
  <c r="V97" i="1"/>
  <c r="V179" i="1"/>
  <c r="V116" i="1"/>
  <c r="V117" i="1"/>
  <c r="V118" i="1"/>
  <c r="V119" i="1"/>
  <c r="V187" i="1"/>
  <c r="V111" i="1"/>
  <c r="V93" i="1"/>
  <c r="V113" i="1"/>
  <c r="V114" i="1"/>
  <c r="V188" i="1"/>
  <c r="V148" i="1"/>
  <c r="V149" i="1"/>
  <c r="V150" i="1"/>
  <c r="V107" i="1"/>
  <c r="V184" i="1"/>
  <c r="V144" i="1"/>
  <c r="V104" i="1"/>
  <c r="V146" i="1"/>
  <c r="V105" i="1"/>
  <c r="V189" i="1"/>
  <c r="V125" i="1"/>
  <c r="V130" i="1"/>
  <c r="V136" i="1"/>
  <c r="V141" i="1"/>
  <c r="V74" i="1"/>
  <c r="V166" i="1"/>
  <c r="V134" i="1"/>
  <c r="V167" i="1"/>
  <c r="V168" i="1"/>
  <c r="V145" i="1"/>
  <c r="V163" i="1"/>
  <c r="V164" i="1"/>
  <c r="V165" i="1"/>
  <c r="V132" i="1"/>
  <c r="V192" i="1"/>
  <c r="V161" i="1"/>
  <c r="V123" i="1"/>
  <c r="V124" i="1"/>
  <c r="V129" i="1"/>
  <c r="V181" i="1"/>
  <c r="V106" i="1"/>
  <c r="V90" i="1"/>
  <c r="V108" i="1"/>
  <c r="V92" i="1"/>
  <c r="V186" i="1"/>
  <c r="V101" i="1"/>
  <c r="V84" i="1"/>
  <c r="V103" i="1"/>
  <c r="V87" i="1"/>
  <c r="V185" i="1"/>
  <c r="V96" i="1"/>
  <c r="V80" i="1"/>
  <c r="V98" i="1"/>
  <c r="V83" i="1"/>
  <c r="V151" i="1"/>
  <c r="V85" i="1"/>
  <c r="V137" i="1"/>
  <c r="V138" i="1"/>
  <c r="V139" i="1"/>
  <c r="V147" i="1"/>
  <c r="V131" i="1"/>
  <c r="V100" i="1"/>
  <c r="V133" i="1"/>
  <c r="V102" i="1"/>
  <c r="V180" i="1"/>
  <c r="V126" i="1"/>
  <c r="V127" i="1"/>
  <c r="V128" i="1"/>
  <c r="V99" i="1"/>
  <c r="V191" i="1"/>
  <c r="V158" i="1"/>
  <c r="V115" i="1"/>
  <c r="V120" i="1"/>
  <c r="V156" i="1"/>
  <c r="V183" i="1"/>
  <c r="V155" i="1"/>
  <c r="V110" i="1"/>
  <c r="V157" i="1"/>
  <c r="V112" i="1"/>
  <c r="V159" i="1"/>
  <c r="V152" i="1"/>
  <c r="V109" i="1"/>
  <c r="V153" i="1"/>
  <c r="V154" i="1"/>
  <c r="V162" i="1"/>
  <c r="V175" i="1"/>
  <c r="V176" i="1"/>
  <c r="V177" i="1"/>
  <c r="V178" i="1"/>
  <c r="V182" i="1"/>
  <c r="V142" i="1"/>
  <c r="V172" i="1"/>
  <c r="V173" i="1"/>
  <c r="V174" i="1"/>
  <c r="V193" i="1"/>
  <c r="V169" i="1"/>
  <c r="V135" i="1"/>
  <c r="V170" i="1"/>
  <c r="V171" i="1"/>
  <c r="V190" i="1"/>
  <c r="V211" i="1"/>
  <c r="V197" i="1"/>
  <c r="V213" i="1"/>
  <c r="V207" i="1"/>
  <c r="V205" i="1"/>
  <c r="V210" i="1"/>
  <c r="V196" i="1"/>
  <c r="V209" i="1"/>
  <c r="V194" i="1"/>
  <c r="V222" i="1"/>
  <c r="V223" i="1"/>
  <c r="V224" i="1"/>
  <c r="V254" i="1"/>
  <c r="V221" i="1"/>
  <c r="V208" i="1"/>
  <c r="V220" i="1"/>
  <c r="V233" i="1"/>
  <c r="V195" i="1"/>
  <c r="V234" i="1"/>
  <c r="V235" i="1"/>
  <c r="V206" i="1"/>
  <c r="V231" i="1"/>
  <c r="V232" i="1"/>
  <c r="V230" i="1"/>
  <c r="V242" i="1"/>
  <c r="V204" i="1"/>
  <c r="V243" i="1"/>
  <c r="V244" i="1"/>
  <c r="V252" i="1"/>
  <c r="V241" i="1"/>
  <c r="V203" i="1"/>
  <c r="V240" i="1"/>
  <c r="V217" i="1"/>
  <c r="V199" i="1"/>
  <c r="V218" i="1"/>
  <c r="V219" i="1"/>
  <c r="V256" i="1"/>
  <c r="V215" i="1"/>
  <c r="V198" i="1"/>
  <c r="V214" i="1"/>
  <c r="V228" i="1"/>
  <c r="V200" i="1"/>
  <c r="V229" i="1"/>
  <c r="V201" i="1"/>
  <c r="V257" i="1"/>
  <c r="V226" i="1"/>
  <c r="V227" i="1"/>
  <c r="V225" i="1"/>
  <c r="V239" i="1"/>
  <c r="V202" i="1"/>
  <c r="V212" i="1"/>
  <c r="V216" i="1"/>
  <c r="V255" i="1"/>
  <c r="V237" i="1"/>
  <c r="V238" i="1"/>
  <c r="V236" i="1"/>
  <c r="V248" i="1"/>
  <c r="V249" i="1"/>
  <c r="V250" i="1"/>
  <c r="V251" i="1"/>
  <c r="V253" i="1"/>
  <c r="V246" i="1"/>
  <c r="V247" i="1"/>
  <c r="V245" i="1"/>
  <c r="V274" i="1"/>
  <c r="V261" i="1"/>
  <c r="V271" i="1"/>
  <c r="V275" i="1"/>
  <c r="V267" i="1"/>
  <c r="V273" i="1"/>
  <c r="V272" i="1"/>
  <c r="V258" i="1"/>
  <c r="V283" i="1"/>
  <c r="V264" i="1"/>
  <c r="V284" i="1"/>
  <c r="V308" i="1"/>
  <c r="V282" i="1"/>
  <c r="V281" i="1"/>
  <c r="V291" i="1"/>
  <c r="V292" i="1"/>
  <c r="V265" i="1"/>
  <c r="V293" i="1"/>
  <c r="V311" i="1"/>
  <c r="V290" i="1"/>
  <c r="V289" i="1"/>
  <c r="V299" i="1"/>
  <c r="V266" i="1"/>
  <c r="V300" i="1"/>
  <c r="V301" i="1"/>
  <c r="V268" i="1"/>
  <c r="V298" i="1"/>
  <c r="V297" i="1"/>
  <c r="V278" i="1"/>
  <c r="V279" i="1"/>
  <c r="V263" i="1"/>
  <c r="V280" i="1"/>
  <c r="V309" i="1"/>
  <c r="V277" i="1"/>
  <c r="V276" i="1"/>
  <c r="V259" i="1"/>
  <c r="V260" i="1"/>
  <c r="V287" i="1"/>
  <c r="V288" i="1"/>
  <c r="V310" i="1"/>
  <c r="V286" i="1"/>
  <c r="V285" i="1"/>
  <c r="V296" i="1"/>
  <c r="V270" i="1"/>
  <c r="V262" i="1"/>
  <c r="V269" i="1"/>
  <c r="V312" i="1"/>
  <c r="V295" i="1"/>
  <c r="V294" i="1"/>
  <c r="V304" i="1"/>
  <c r="V305" i="1"/>
  <c r="V306" i="1"/>
  <c r="V307" i="1"/>
  <c r="V313" i="1"/>
  <c r="V303" i="1"/>
  <c r="V302" i="1"/>
  <c r="V338" i="1"/>
  <c r="V315" i="1"/>
  <c r="V339" i="1"/>
  <c r="V340" i="1"/>
  <c r="V376" i="1"/>
  <c r="V337" i="1"/>
  <c r="V320" i="1"/>
  <c r="V336" i="1"/>
  <c r="V316" i="1"/>
  <c r="V349" i="1"/>
  <c r="V350" i="1"/>
  <c r="V329" i="1"/>
  <c r="V332" i="1"/>
  <c r="V347" i="1"/>
  <c r="V348" i="1"/>
  <c r="V346" i="1"/>
  <c r="V356" i="1"/>
  <c r="V357" i="1"/>
  <c r="V323" i="1"/>
  <c r="V324" i="1"/>
  <c r="V374" i="1"/>
  <c r="V355" i="1"/>
  <c r="V321" i="1"/>
  <c r="V354" i="1"/>
  <c r="V365" i="1"/>
  <c r="V366" i="1"/>
  <c r="V335" i="1"/>
  <c r="V367" i="1"/>
  <c r="V373" i="1"/>
  <c r="V364" i="1"/>
  <c r="V327" i="1"/>
  <c r="V363" i="1"/>
  <c r="V343" i="1"/>
  <c r="V344" i="1"/>
  <c r="V328" i="1"/>
  <c r="V345" i="1"/>
  <c r="V377" i="1"/>
  <c r="V342" i="1"/>
  <c r="V322" i="1"/>
  <c r="V341" i="1"/>
  <c r="V353" i="1"/>
  <c r="V333" i="1"/>
  <c r="V319" i="1"/>
  <c r="V334" i="1"/>
  <c r="V318" i="1"/>
  <c r="V352" i="1"/>
  <c r="V317" i="1"/>
  <c r="V351" i="1"/>
  <c r="V360" i="1"/>
  <c r="V361" i="1"/>
  <c r="V326" i="1"/>
  <c r="V362" i="1"/>
  <c r="V375" i="1"/>
  <c r="V359" i="1"/>
  <c r="V325" i="1"/>
  <c r="V358" i="1"/>
  <c r="V370" i="1"/>
  <c r="V331" i="1"/>
  <c r="V371" i="1"/>
  <c r="V372" i="1"/>
  <c r="V314" i="1"/>
  <c r="V369" i="1"/>
  <c r="V330" i="1"/>
  <c r="V368" i="1"/>
  <c r="V378" i="1"/>
  <c r="V421" i="1"/>
  <c r="V379" i="1"/>
  <c r="V387" i="1"/>
  <c r="V385" i="1"/>
  <c r="V416" i="1"/>
  <c r="V388" i="1"/>
  <c r="V418" i="1"/>
  <c r="V419" i="1"/>
  <c r="V432" i="1"/>
  <c r="V412" i="1"/>
  <c r="V413" i="1"/>
  <c r="V395" i="1"/>
  <c r="V415" i="1"/>
  <c r="V386" i="1"/>
  <c r="V448" i="1"/>
  <c r="V401" i="1"/>
  <c r="V396" i="1"/>
  <c r="V449" i="1"/>
  <c r="V400" i="1"/>
  <c r="V443" i="1"/>
  <c r="V444" i="1"/>
  <c r="V445" i="1"/>
  <c r="V394" i="1"/>
  <c r="V495" i="1"/>
  <c r="V438" i="1"/>
  <c r="V439" i="1"/>
  <c r="V391" i="1"/>
  <c r="V441" i="1"/>
  <c r="V393" i="1"/>
  <c r="V462" i="1"/>
  <c r="V463" i="1"/>
  <c r="V464" i="1"/>
  <c r="V465" i="1"/>
  <c r="V492" i="1"/>
  <c r="V458" i="1"/>
  <c r="V459" i="1"/>
  <c r="V460" i="1"/>
  <c r="V461" i="1"/>
  <c r="V424" i="1"/>
  <c r="V456" i="1"/>
  <c r="V457" i="1"/>
  <c r="V402" i="1"/>
  <c r="V446" i="1"/>
  <c r="V494" i="1"/>
  <c r="V392" i="1"/>
  <c r="V479" i="1"/>
  <c r="V480" i="1"/>
  <c r="V481" i="1"/>
  <c r="V491" i="1"/>
  <c r="V476" i="1"/>
  <c r="V477" i="1"/>
  <c r="V478" i="1"/>
  <c r="V410" i="1"/>
  <c r="V447" i="1"/>
  <c r="V474" i="1"/>
  <c r="V475" i="1"/>
  <c r="V440" i="1"/>
  <c r="V409" i="1"/>
  <c r="V390" i="1"/>
  <c r="V433" i="1"/>
  <c r="V434" i="1"/>
  <c r="V435" i="1"/>
  <c r="V399" i="1"/>
  <c r="V427" i="1"/>
  <c r="V428" i="1"/>
  <c r="V429" i="1"/>
  <c r="V430" i="1"/>
  <c r="V431" i="1"/>
  <c r="V408" i="1"/>
  <c r="V423" i="1"/>
  <c r="V389" i="1"/>
  <c r="V425" i="1"/>
  <c r="V426" i="1"/>
  <c r="V384" i="1"/>
  <c r="V382" i="1"/>
  <c r="V383" i="1"/>
  <c r="V455" i="1"/>
  <c r="V404" i="1"/>
  <c r="V422" i="1"/>
  <c r="V453" i="1"/>
  <c r="V398" i="1"/>
  <c r="V403" i="1"/>
  <c r="V454" i="1"/>
  <c r="V437" i="1"/>
  <c r="V450" i="1"/>
  <c r="V397" i="1"/>
  <c r="V451" i="1"/>
  <c r="V452" i="1"/>
  <c r="V381" i="1"/>
  <c r="V471" i="1"/>
  <c r="V417" i="1"/>
  <c r="V472" i="1"/>
  <c r="V473" i="1"/>
  <c r="V436" i="1"/>
  <c r="V469" i="1"/>
  <c r="V406" i="1"/>
  <c r="V470" i="1"/>
  <c r="V407" i="1"/>
  <c r="V493" i="1"/>
  <c r="V466" i="1"/>
  <c r="V467" i="1"/>
  <c r="V468" i="1"/>
  <c r="V405" i="1"/>
  <c r="V496" i="1"/>
  <c r="V487" i="1"/>
  <c r="V488" i="1"/>
  <c r="V489" i="1"/>
  <c r="V490" i="1"/>
  <c r="V411" i="1"/>
  <c r="V486" i="1"/>
  <c r="V414" i="1"/>
  <c r="V442" i="1"/>
  <c r="V420" i="1"/>
  <c r="V380" i="1"/>
  <c r="V482" i="1"/>
  <c r="V483" i="1"/>
  <c r="V484" i="1"/>
  <c r="V485" i="1"/>
  <c r="V497" i="1"/>
  <c r="V542" i="1"/>
  <c r="V502" i="1"/>
  <c r="V544" i="1"/>
  <c r="V515" i="1"/>
  <c r="V607" i="1"/>
  <c r="V537" i="1"/>
  <c r="V538" i="1"/>
  <c r="V539" i="1"/>
  <c r="V510" i="1"/>
  <c r="V540" i="1"/>
  <c r="V532" i="1"/>
  <c r="V533" i="1"/>
  <c r="V534" i="1"/>
  <c r="V535" i="1"/>
  <c r="V614" i="1"/>
  <c r="V560" i="1"/>
  <c r="V561" i="1"/>
  <c r="V514" i="1"/>
  <c r="V562" i="1"/>
  <c r="V606" i="1"/>
  <c r="V558" i="1"/>
  <c r="V511" i="1"/>
  <c r="V513" i="1"/>
  <c r="V559" i="1"/>
  <c r="V613" i="1"/>
  <c r="V556" i="1"/>
  <c r="V507" i="1"/>
  <c r="V557" i="1"/>
  <c r="V518" i="1"/>
  <c r="V505" i="1"/>
  <c r="V574" i="1"/>
  <c r="V524" i="1"/>
  <c r="V575" i="1"/>
  <c r="V576" i="1"/>
  <c r="V545" i="1"/>
  <c r="V571" i="1"/>
  <c r="V523" i="1"/>
  <c r="V572" i="1"/>
  <c r="V573" i="1"/>
  <c r="V520" i="1"/>
  <c r="V568" i="1"/>
  <c r="V569" i="1"/>
  <c r="V522" i="1"/>
  <c r="V570" i="1"/>
  <c r="V503" i="1"/>
  <c r="V508" i="1"/>
  <c r="V509" i="1"/>
  <c r="V592" i="1"/>
  <c r="V593" i="1"/>
  <c r="V541" i="1"/>
  <c r="V589" i="1"/>
  <c r="V590" i="1"/>
  <c r="V531" i="1"/>
  <c r="V591" i="1"/>
  <c r="V612" i="1"/>
  <c r="V586" i="1"/>
  <c r="V587" i="1"/>
  <c r="V530" i="1"/>
  <c r="V588" i="1"/>
  <c r="V615" i="1"/>
  <c r="V553" i="1"/>
  <c r="V506" i="1"/>
  <c r="V554" i="1"/>
  <c r="V555" i="1"/>
  <c r="V512" i="1"/>
  <c r="V550" i="1"/>
  <c r="V517" i="1"/>
  <c r="V551" i="1"/>
  <c r="V552" i="1"/>
  <c r="V609" i="1"/>
  <c r="V546" i="1"/>
  <c r="V547" i="1"/>
  <c r="V548" i="1"/>
  <c r="V504" i="1"/>
  <c r="V610" i="1"/>
  <c r="V501" i="1"/>
  <c r="V567" i="1"/>
  <c r="V519" i="1"/>
  <c r="V527" i="1"/>
  <c r="V543" i="1"/>
  <c r="V499" i="1"/>
  <c r="V500" i="1"/>
  <c r="V565" i="1"/>
  <c r="V566" i="1"/>
  <c r="V611" i="1"/>
  <c r="V563" i="1"/>
  <c r="V564" i="1"/>
  <c r="V516" i="1"/>
  <c r="V521" i="1"/>
  <c r="V616" i="1"/>
  <c r="V583" i="1"/>
  <c r="V584" i="1"/>
  <c r="V529" i="1"/>
  <c r="V585" i="1"/>
  <c r="V498" i="1"/>
  <c r="V581" i="1"/>
  <c r="V526" i="1"/>
  <c r="V528" i="1"/>
  <c r="V582" i="1"/>
  <c r="V601" i="1"/>
  <c r="V577" i="1"/>
  <c r="V578" i="1"/>
  <c r="V579" i="1"/>
  <c r="V580" i="1"/>
  <c r="V617" i="1"/>
  <c r="V602" i="1"/>
  <c r="V603" i="1"/>
  <c r="V604" i="1"/>
  <c r="V605" i="1"/>
  <c r="V608" i="1"/>
  <c r="V598" i="1"/>
  <c r="V599" i="1"/>
  <c r="V536" i="1"/>
  <c r="V600" i="1"/>
  <c r="V549" i="1"/>
  <c r="V594" i="1"/>
  <c r="V595" i="1"/>
  <c r="V596" i="1"/>
  <c r="V597" i="1"/>
  <c r="V525" i="1"/>
  <c r="V669" i="1"/>
  <c r="V670" i="1"/>
  <c r="V638" i="1"/>
  <c r="V651" i="1"/>
  <c r="V622" i="1"/>
  <c r="V665" i="1"/>
  <c r="V666" i="1"/>
  <c r="V667" i="1"/>
  <c r="V635" i="1"/>
  <c r="V626" i="1"/>
  <c r="V661" i="1"/>
  <c r="V632" i="1"/>
  <c r="V640" i="1"/>
  <c r="V645" i="1"/>
  <c r="V620" i="1"/>
  <c r="V691" i="1"/>
  <c r="V692" i="1"/>
  <c r="V693" i="1"/>
  <c r="V654" i="1"/>
  <c r="V630" i="1"/>
  <c r="V687" i="1"/>
  <c r="V688" i="1"/>
  <c r="V689" i="1"/>
  <c r="V690" i="1"/>
  <c r="V629" i="1"/>
  <c r="V683" i="1"/>
  <c r="V684" i="1"/>
  <c r="V644" i="1"/>
  <c r="V686" i="1"/>
  <c r="V631" i="1"/>
  <c r="V711" i="1"/>
  <c r="V650" i="1"/>
  <c r="V712" i="1"/>
  <c r="V673" i="1"/>
  <c r="V685" i="1"/>
  <c r="V708" i="1"/>
  <c r="V709" i="1"/>
  <c r="V649" i="1"/>
  <c r="V710" i="1"/>
  <c r="V624" i="1"/>
  <c r="V705" i="1"/>
  <c r="V656" i="1"/>
  <c r="V700" i="1"/>
  <c r="V707" i="1"/>
  <c r="V633" i="1"/>
  <c r="V724" i="1"/>
  <c r="V725" i="1"/>
  <c r="V726" i="1"/>
  <c r="V727" i="1"/>
  <c r="V637" i="1"/>
  <c r="V721" i="1"/>
  <c r="V722" i="1"/>
  <c r="V723" i="1"/>
  <c r="V663" i="1"/>
  <c r="V634" i="1"/>
  <c r="V718" i="1"/>
  <c r="V662" i="1"/>
  <c r="V719" i="1"/>
  <c r="V720" i="1"/>
  <c r="V628" i="1"/>
  <c r="V680" i="1"/>
  <c r="V681" i="1"/>
  <c r="V643" i="1"/>
  <c r="V682" i="1"/>
  <c r="V657" i="1"/>
  <c r="V676" i="1"/>
  <c r="V677" i="1"/>
  <c r="V678" i="1"/>
  <c r="V642" i="1"/>
  <c r="V737" i="1"/>
  <c r="V672" i="1"/>
  <c r="V641" i="1"/>
  <c r="V674" i="1"/>
  <c r="V675" i="1"/>
  <c r="V671" i="1"/>
  <c r="V701" i="1"/>
  <c r="V702" i="1"/>
  <c r="V703" i="1"/>
  <c r="V704" i="1"/>
  <c r="V619" i="1"/>
  <c r="V697" i="1"/>
  <c r="V698" i="1"/>
  <c r="V699" i="1"/>
  <c r="V647" i="1"/>
  <c r="V625" i="1"/>
  <c r="V694" i="1"/>
  <c r="V695" i="1"/>
  <c r="V646" i="1"/>
  <c r="V696" i="1"/>
  <c r="V621" i="1"/>
  <c r="V716" i="1"/>
  <c r="V659" i="1"/>
  <c r="V717" i="1"/>
  <c r="V660" i="1"/>
  <c r="V639" i="1"/>
  <c r="V714" i="1"/>
  <c r="V715" i="1"/>
  <c r="V655" i="1"/>
  <c r="V658" i="1"/>
  <c r="V618" i="1"/>
  <c r="V713" i="1"/>
  <c r="V652" i="1"/>
  <c r="V653" i="1"/>
  <c r="V679" i="1"/>
  <c r="V623" i="1"/>
  <c r="V735" i="1"/>
  <c r="V736" i="1"/>
  <c r="V668" i="1"/>
  <c r="V706" i="1"/>
  <c r="V648" i="1"/>
  <c r="V731" i="1"/>
  <c r="V732" i="1"/>
  <c r="V733" i="1"/>
  <c r="V734" i="1"/>
  <c r="V627" i="1"/>
  <c r="V728" i="1"/>
  <c r="V729" i="1"/>
  <c r="V730" i="1"/>
  <c r="V664" i="1"/>
  <c r="V636" i="1"/>
  <c r="V768" i="1"/>
  <c r="V743" i="1"/>
  <c r="V770" i="1"/>
  <c r="V744" i="1"/>
  <c r="V740" i="1"/>
  <c r="V764" i="1"/>
  <c r="V765" i="1"/>
  <c r="V766" i="1"/>
  <c r="V767" i="1"/>
  <c r="V762" i="1"/>
  <c r="V742" i="1"/>
  <c r="V788" i="1"/>
  <c r="V752" i="1"/>
  <c r="V790" i="1"/>
  <c r="V791" i="1"/>
  <c r="V751" i="1"/>
  <c r="V784" i="1"/>
  <c r="V785" i="1"/>
  <c r="V750" i="1"/>
  <c r="V787" i="1"/>
  <c r="V782" i="1"/>
  <c r="V749" i="1"/>
  <c r="V805" i="1"/>
  <c r="V806" i="1"/>
  <c r="V760" i="1"/>
  <c r="V761" i="1"/>
  <c r="V825" i="1"/>
  <c r="V802" i="1"/>
  <c r="V803" i="1"/>
  <c r="V804" i="1"/>
  <c r="V759" i="1"/>
  <c r="V801" i="1"/>
  <c r="V757" i="1"/>
  <c r="V818" i="1"/>
  <c r="V781" i="1"/>
  <c r="V783" i="1"/>
  <c r="V769" i="1"/>
  <c r="V738" i="1"/>
  <c r="V815" i="1"/>
  <c r="V816" i="1"/>
  <c r="V780" i="1"/>
  <c r="V817" i="1"/>
  <c r="V814" i="1"/>
  <c r="V776" i="1"/>
  <c r="V778" i="1"/>
  <c r="V779" i="1"/>
  <c r="V746" i="1"/>
  <c r="V748" i="1"/>
  <c r="V741" i="1"/>
  <c r="V774" i="1"/>
  <c r="V775" i="1"/>
  <c r="V754" i="1"/>
  <c r="V777" i="1"/>
  <c r="V772" i="1"/>
  <c r="V773" i="1"/>
  <c r="V798" i="1"/>
  <c r="V799" i="1"/>
  <c r="V756" i="1"/>
  <c r="V793" i="1"/>
  <c r="V747" i="1"/>
  <c r="V794" i="1"/>
  <c r="V755" i="1"/>
  <c r="V796" i="1"/>
  <c r="V758" i="1"/>
  <c r="V792" i="1"/>
  <c r="V753" i="1"/>
  <c r="V812" i="1"/>
  <c r="V813" i="1"/>
  <c r="V771" i="1"/>
  <c r="V800" i="1"/>
  <c r="V739" i="1"/>
  <c r="V808" i="1"/>
  <c r="V809" i="1"/>
  <c r="V810" i="1"/>
  <c r="V811" i="1"/>
  <c r="V807" i="1"/>
  <c r="V763" i="1"/>
  <c r="V822" i="1"/>
  <c r="V823" i="1"/>
  <c r="V824" i="1"/>
  <c r="V797" i="1"/>
  <c r="V745" i="1"/>
  <c r="V821" i="1"/>
  <c r="V786" i="1"/>
  <c r="V789" i="1"/>
  <c r="V795" i="1"/>
  <c r="V819" i="1"/>
  <c r="V820" i="1"/>
  <c r="V840" i="1"/>
  <c r="V841" i="1"/>
  <c r="V826" i="1"/>
  <c r="V827" i="1"/>
  <c r="V839" i="1"/>
  <c r="V838" i="1"/>
  <c r="V847" i="1"/>
  <c r="V848" i="1"/>
  <c r="V849" i="1"/>
  <c r="V850" i="1"/>
  <c r="V846" i="1"/>
  <c r="V845" i="1"/>
  <c r="V858" i="1"/>
  <c r="V859" i="1"/>
  <c r="V832" i="1"/>
  <c r="V860" i="1"/>
  <c r="V857" i="1"/>
  <c r="V856" i="1"/>
  <c r="V868" i="1"/>
  <c r="V869" i="1"/>
  <c r="V833" i="1"/>
  <c r="V870" i="1"/>
  <c r="V867" i="1"/>
  <c r="V866" i="1"/>
  <c r="V844" i="1"/>
  <c r="V828" i="1"/>
  <c r="V829" i="1"/>
  <c r="V830" i="1"/>
  <c r="V843" i="1"/>
  <c r="V842" i="1"/>
  <c r="V853" i="1"/>
  <c r="V854" i="1"/>
  <c r="V855" i="1"/>
  <c r="V831" i="1"/>
  <c r="V852" i="1"/>
  <c r="V851" i="1"/>
  <c r="V863" i="1"/>
  <c r="V864" i="1"/>
  <c r="V865" i="1"/>
  <c r="V834" i="1"/>
  <c r="V862" i="1"/>
  <c r="V861" i="1"/>
  <c r="V873" i="1"/>
  <c r="V835" i="1"/>
  <c r="V837" i="1"/>
  <c r="V836" i="1"/>
  <c r="V872" i="1"/>
  <c r="V871" i="1"/>
  <c r="V905" i="1"/>
  <c r="V881" i="1"/>
  <c r="V882" i="1"/>
  <c r="V883" i="1"/>
  <c r="V898" i="1"/>
  <c r="V900" i="1"/>
  <c r="V901" i="1"/>
  <c r="V902" i="1"/>
  <c r="V903" i="1"/>
  <c r="V886" i="1"/>
  <c r="V896" i="1"/>
  <c r="V897" i="1"/>
  <c r="V879" i="1"/>
  <c r="V880" i="1"/>
  <c r="V980" i="1"/>
  <c r="V933" i="1"/>
  <c r="V934" i="1"/>
  <c r="V935" i="1"/>
  <c r="V936" i="1"/>
  <c r="V985" i="1"/>
  <c r="V929" i="1"/>
  <c r="V930" i="1"/>
  <c r="V887" i="1"/>
  <c r="V932" i="1"/>
  <c r="V875" i="1"/>
  <c r="V924" i="1"/>
  <c r="V925" i="1"/>
  <c r="V889" i="1"/>
  <c r="V927" i="1"/>
  <c r="V990" i="1"/>
  <c r="V951" i="1"/>
  <c r="V894" i="1"/>
  <c r="V952" i="1"/>
  <c r="V907" i="1"/>
  <c r="V979" i="1"/>
  <c r="V948" i="1"/>
  <c r="V949" i="1"/>
  <c r="V950" i="1"/>
  <c r="V904" i="1"/>
  <c r="V982" i="1"/>
  <c r="V945" i="1"/>
  <c r="V946" i="1"/>
  <c r="V947" i="1"/>
  <c r="V899" i="1"/>
  <c r="V991" i="1"/>
  <c r="V969" i="1"/>
  <c r="V923" i="1"/>
  <c r="V970" i="1"/>
  <c r="V971" i="1"/>
  <c r="V877" i="1"/>
  <c r="V965" i="1"/>
  <c r="V966" i="1"/>
  <c r="V967" i="1"/>
  <c r="V968" i="1"/>
  <c r="V986" i="1"/>
  <c r="V962" i="1"/>
  <c r="V963" i="1"/>
  <c r="V964" i="1"/>
  <c r="V918" i="1"/>
  <c r="V878" i="1"/>
  <c r="V919" i="1"/>
  <c r="V920" i="1"/>
  <c r="V921" i="1"/>
  <c r="V888" i="1"/>
  <c r="V987" i="1"/>
  <c r="V914" i="1"/>
  <c r="V915" i="1"/>
  <c r="V916" i="1"/>
  <c r="V917" i="1"/>
  <c r="V876" i="1"/>
  <c r="V909" i="1"/>
  <c r="V885" i="1"/>
  <c r="V911" i="1"/>
  <c r="V884" i="1"/>
  <c r="V981" i="1"/>
  <c r="V943" i="1"/>
  <c r="V944" i="1"/>
  <c r="V895" i="1"/>
  <c r="V892" i="1"/>
  <c r="V984" i="1"/>
  <c r="V940" i="1"/>
  <c r="V893" i="1"/>
  <c r="V941" i="1"/>
  <c r="V942" i="1"/>
  <c r="V993" i="1"/>
  <c r="V938" i="1"/>
  <c r="V939" i="1"/>
  <c r="V891" i="1"/>
  <c r="V890" i="1"/>
  <c r="V983" i="1"/>
  <c r="V958" i="1"/>
  <c r="V959" i="1"/>
  <c r="V960" i="1"/>
  <c r="V961" i="1"/>
  <c r="V989" i="1"/>
  <c r="V956" i="1"/>
  <c r="V957" i="1"/>
  <c r="V912" i="1"/>
  <c r="V908" i="1"/>
  <c r="V874" i="1"/>
  <c r="V953" i="1"/>
  <c r="V906" i="1"/>
  <c r="V954" i="1"/>
  <c r="V955" i="1"/>
  <c r="V910" i="1"/>
  <c r="V977" i="1"/>
  <c r="V937" i="1"/>
  <c r="V978" i="1"/>
  <c r="V913" i="1"/>
  <c r="V988" i="1"/>
  <c r="V974" i="1"/>
  <c r="V931" i="1"/>
  <c r="V975" i="1"/>
  <c r="V976" i="1"/>
  <c r="V992" i="1"/>
  <c r="V972" i="1"/>
  <c r="V926" i="1"/>
  <c r="V973" i="1"/>
  <c r="V928" i="1"/>
  <c r="V922" i="1"/>
  <c r="V1037" i="1"/>
  <c r="V1038" i="1"/>
  <c r="V1039" i="1"/>
  <c r="V1040" i="1"/>
  <c r="V998" i="1"/>
  <c r="V1033" i="1"/>
  <c r="V1034" i="1"/>
  <c r="V1035" i="1"/>
  <c r="V1013" i="1"/>
  <c r="V1006" i="1"/>
  <c r="V1029" i="1"/>
  <c r="V1015" i="1"/>
  <c r="V1016" i="1"/>
  <c r="V1026" i="1"/>
  <c r="V1000" i="1"/>
  <c r="V1062" i="1"/>
  <c r="V1025" i="1"/>
  <c r="V1023" i="1"/>
  <c r="V1065" i="1"/>
  <c r="V1009" i="1"/>
  <c r="V1058" i="1"/>
  <c r="V1021" i="1"/>
  <c r="V1060" i="1"/>
  <c r="V1061" i="1"/>
  <c r="V999" i="1"/>
  <c r="V1054" i="1"/>
  <c r="V1055" i="1"/>
  <c r="V1022" i="1"/>
  <c r="V1017" i="1"/>
  <c r="V1110" i="1"/>
  <c r="V1080" i="1"/>
  <c r="V1081" i="1"/>
  <c r="V1049" i="1"/>
  <c r="V1052" i="1"/>
  <c r="V1012" i="1"/>
  <c r="V1078" i="1"/>
  <c r="V1045" i="1"/>
  <c r="V1079" i="1"/>
  <c r="V1047" i="1"/>
  <c r="V1109" i="1"/>
  <c r="V1075" i="1"/>
  <c r="V1043" i="1"/>
  <c r="V1076" i="1"/>
  <c r="V1077" i="1"/>
  <c r="V1111" i="1"/>
  <c r="V1095" i="1"/>
  <c r="V1096" i="1"/>
  <c r="V1097" i="1"/>
  <c r="V1098" i="1"/>
  <c r="V1002" i="1"/>
  <c r="V1093" i="1"/>
  <c r="V1064" i="1"/>
  <c r="V1094" i="1"/>
  <c r="V1032" i="1"/>
  <c r="V1010" i="1"/>
  <c r="V1090" i="1"/>
  <c r="V1091" i="1"/>
  <c r="V1092" i="1"/>
  <c r="V1063" i="1"/>
  <c r="V1113" i="1"/>
  <c r="V1050" i="1"/>
  <c r="V1051" i="1"/>
  <c r="V1014" i="1"/>
  <c r="V1053" i="1"/>
  <c r="V1005" i="1"/>
  <c r="V1046" i="1"/>
  <c r="V1019" i="1"/>
  <c r="V1048" i="1"/>
  <c r="V1020" i="1"/>
  <c r="V994" i="1"/>
  <c r="V1041" i="1"/>
  <c r="V1042" i="1"/>
  <c r="V1018" i="1"/>
  <c r="V1044" i="1"/>
  <c r="V995" i="1"/>
  <c r="V1073" i="1"/>
  <c r="V1031" i="1"/>
  <c r="V1074" i="1"/>
  <c r="V1028" i="1"/>
  <c r="V1003" i="1"/>
  <c r="V1070" i="1"/>
  <c r="V1071" i="1"/>
  <c r="V1072" i="1"/>
  <c r="V1030" i="1"/>
  <c r="V1008" i="1"/>
  <c r="V1066" i="1"/>
  <c r="V1067" i="1"/>
  <c r="V1027" i="1"/>
  <c r="V1024" i="1"/>
  <c r="V1007" i="1"/>
  <c r="V1086" i="1"/>
  <c r="V1087" i="1"/>
  <c r="V1088" i="1"/>
  <c r="V1089" i="1"/>
  <c r="V997" i="1"/>
  <c r="V1085" i="1"/>
  <c r="V1057" i="1"/>
  <c r="V1059" i="1"/>
  <c r="V1068" i="1"/>
  <c r="V1011" i="1"/>
  <c r="V1082" i="1"/>
  <c r="V1056" i="1"/>
  <c r="V1083" i="1"/>
  <c r="V1084" i="1"/>
  <c r="V1112" i="1"/>
  <c r="V1105" i="1"/>
  <c r="V1106" i="1"/>
  <c r="V1107" i="1"/>
  <c r="V1108" i="1"/>
  <c r="V996" i="1"/>
  <c r="V1102" i="1"/>
  <c r="V1103" i="1"/>
  <c r="V1104" i="1"/>
  <c r="V1036" i="1"/>
  <c r="V1004" i="1"/>
  <c r="V1099" i="1"/>
  <c r="V1100" i="1"/>
  <c r="V1101" i="1"/>
  <c r="V1069" i="1"/>
  <c r="V1001" i="1"/>
  <c r="V1155" i="1"/>
  <c r="V1156" i="1"/>
  <c r="V1157" i="1"/>
  <c r="V1158" i="1"/>
  <c r="V1115" i="1"/>
  <c r="V1151" i="1"/>
  <c r="V1152" i="1"/>
  <c r="V1153" i="1"/>
  <c r="V1134" i="1"/>
  <c r="V1139" i="1"/>
  <c r="V1147" i="1"/>
  <c r="V1148" i="1"/>
  <c r="V1133" i="1"/>
  <c r="V1141" i="1"/>
  <c r="V1130" i="1"/>
  <c r="V1180" i="1"/>
  <c r="V1181" i="1"/>
  <c r="V1182" i="1"/>
  <c r="V1143" i="1"/>
  <c r="V1123" i="1"/>
  <c r="V1175" i="1"/>
  <c r="V1176" i="1"/>
  <c r="V1177" i="1"/>
  <c r="V1178" i="1"/>
  <c r="V1231" i="1"/>
  <c r="V1171" i="1"/>
  <c r="V1172" i="1"/>
  <c r="V1173" i="1"/>
  <c r="V1142" i="1"/>
  <c r="V1129" i="1"/>
  <c r="V1200" i="1"/>
  <c r="V1201" i="1"/>
  <c r="V1202" i="1"/>
  <c r="V1203" i="1"/>
  <c r="V1126" i="1"/>
  <c r="V1197" i="1"/>
  <c r="V1198" i="1"/>
  <c r="V1199" i="1"/>
  <c r="V1150" i="1"/>
  <c r="V1120" i="1"/>
  <c r="V1194" i="1"/>
  <c r="V1195" i="1"/>
  <c r="V1149" i="1"/>
  <c r="V1196" i="1"/>
  <c r="V1233" i="1"/>
  <c r="V1218" i="1"/>
  <c r="V1219" i="1"/>
  <c r="V1179" i="1"/>
  <c r="V1220" i="1"/>
  <c r="V1127" i="1"/>
  <c r="V1215" i="1"/>
  <c r="V1216" i="1"/>
  <c r="V1174" i="1"/>
  <c r="V1217" i="1"/>
  <c r="V1125" i="1"/>
  <c r="V1212" i="1"/>
  <c r="V1213" i="1"/>
  <c r="V1214" i="1"/>
  <c r="V1169" i="1"/>
  <c r="V1114" i="1"/>
  <c r="V1167" i="1"/>
  <c r="V1140" i="1"/>
  <c r="V1138" i="1"/>
  <c r="V1170" i="1"/>
  <c r="V1128" i="1"/>
  <c r="V1163" i="1"/>
  <c r="V1137" i="1"/>
  <c r="V1165" i="1"/>
  <c r="V1166" i="1"/>
  <c r="V1132" i="1"/>
  <c r="V1159" i="1"/>
  <c r="V1135" i="1"/>
  <c r="V1136" i="1"/>
  <c r="V1162" i="1"/>
  <c r="V1122" i="1"/>
  <c r="V1190" i="1"/>
  <c r="V1191" i="1"/>
  <c r="V1192" i="1"/>
  <c r="V1193" i="1"/>
  <c r="V1121" i="1"/>
  <c r="V1187" i="1"/>
  <c r="V1188" i="1"/>
  <c r="V1189" i="1"/>
  <c r="V1146" i="1"/>
  <c r="V1131" i="1"/>
  <c r="V1184" i="1"/>
  <c r="V1145" i="1"/>
  <c r="V1185" i="1"/>
  <c r="V1186" i="1"/>
  <c r="V1124" i="1"/>
  <c r="V1208" i="1"/>
  <c r="V1209" i="1"/>
  <c r="V1210" i="1"/>
  <c r="V1211" i="1"/>
  <c r="V1118" i="1"/>
  <c r="V1206" i="1"/>
  <c r="V1207" i="1"/>
  <c r="V1164" i="1"/>
  <c r="V1168" i="1"/>
  <c r="V1144" i="1"/>
  <c r="V1204" i="1"/>
  <c r="V1154" i="1"/>
  <c r="V1205" i="1"/>
  <c r="V1161" i="1"/>
  <c r="V1232" i="1"/>
  <c r="V1227" i="1"/>
  <c r="V1228" i="1"/>
  <c r="V1229" i="1"/>
  <c r="V1230" i="1"/>
  <c r="V1116" i="1"/>
  <c r="V1223" i="1"/>
  <c r="V1224" i="1"/>
  <c r="V1225" i="1"/>
  <c r="V1226" i="1"/>
  <c r="V1117" i="1"/>
  <c r="V1221" i="1"/>
  <c r="V1222" i="1"/>
  <c r="V1183" i="1"/>
  <c r="V1160" i="1"/>
  <c r="V1119" i="1"/>
  <c r="V1270" i="1"/>
  <c r="V1271" i="1"/>
  <c r="V1272" i="1"/>
  <c r="V1273" i="1"/>
  <c r="V1254" i="1"/>
  <c r="V1266" i="1"/>
  <c r="V1267" i="1"/>
  <c r="V1268" i="1"/>
  <c r="V1258" i="1"/>
  <c r="V1240" i="1"/>
  <c r="V1262" i="1"/>
  <c r="V1255" i="1"/>
  <c r="V1264" i="1"/>
  <c r="V1256" i="1"/>
  <c r="V1257" i="1"/>
  <c r="V1294" i="1"/>
  <c r="V1295" i="1"/>
  <c r="V1296" i="1"/>
  <c r="V1297" i="1"/>
  <c r="V1249" i="1"/>
  <c r="V1290" i="1"/>
  <c r="V1291" i="1"/>
  <c r="V1292" i="1"/>
  <c r="V1293" i="1"/>
  <c r="V1241" i="1"/>
  <c r="V1286" i="1"/>
  <c r="V1287" i="1"/>
  <c r="V1288" i="1"/>
  <c r="V1269" i="1"/>
  <c r="V1337" i="1"/>
  <c r="V1318" i="1"/>
  <c r="V1319" i="1"/>
  <c r="V1285" i="1"/>
  <c r="V1321" i="1"/>
  <c r="V1248" i="1"/>
  <c r="V1314" i="1"/>
  <c r="V1315" i="1"/>
  <c r="V1316" i="1"/>
  <c r="V1317" i="1"/>
  <c r="V1259" i="1"/>
  <c r="V1310" i="1"/>
  <c r="V1311" i="1"/>
  <c r="V1312" i="1"/>
  <c r="V1280" i="1"/>
  <c r="V1239" i="1"/>
  <c r="V1341" i="1"/>
  <c r="V1342" i="1"/>
  <c r="V1343" i="1"/>
  <c r="V1344" i="1"/>
  <c r="V1234" i="1"/>
  <c r="V1338" i="1"/>
  <c r="V1320" i="1"/>
  <c r="V1339" i="1"/>
  <c r="V1340" i="1"/>
  <c r="V1235" i="1"/>
  <c r="V1335" i="1"/>
  <c r="V1336" i="1"/>
  <c r="V1313" i="1"/>
  <c r="V1300" i="1"/>
  <c r="V1245" i="1"/>
  <c r="V1282" i="1"/>
  <c r="V1283" i="1"/>
  <c r="V1265" i="1"/>
  <c r="V1263" i="1"/>
  <c r="V1236" i="1"/>
  <c r="V1278" i="1"/>
  <c r="V1279" i="1"/>
  <c r="V1253" i="1"/>
  <c r="V1281" i="1"/>
  <c r="V1238" i="1"/>
  <c r="V1274" i="1"/>
  <c r="V1260" i="1"/>
  <c r="V1276" i="1"/>
  <c r="V1261" i="1"/>
  <c r="V1252" i="1"/>
  <c r="V1306" i="1"/>
  <c r="V1307" i="1"/>
  <c r="V1308" i="1"/>
  <c r="V1309" i="1"/>
  <c r="V1242" i="1"/>
  <c r="V1302" i="1"/>
  <c r="V1303" i="1"/>
  <c r="V1304" i="1"/>
  <c r="V1305" i="1"/>
  <c r="V1243" i="1"/>
  <c r="V1298" i="1"/>
  <c r="V1299" i="1"/>
  <c r="V1277" i="1"/>
  <c r="V1275" i="1"/>
  <c r="V1250" i="1"/>
  <c r="V1331" i="1"/>
  <c r="V1332" i="1"/>
  <c r="V1333" i="1"/>
  <c r="V1334" i="1"/>
  <c r="V1247" i="1"/>
  <c r="V1326" i="1"/>
  <c r="V1327" i="1"/>
  <c r="V1301" i="1"/>
  <c r="V1329" i="1"/>
  <c r="V1251" i="1"/>
  <c r="V1322" i="1"/>
  <c r="V1289" i="1"/>
  <c r="V1284" i="1"/>
  <c r="V1325" i="1"/>
  <c r="V1244" i="1"/>
  <c r="V1351" i="1"/>
  <c r="V1352" i="1"/>
  <c r="V1328" i="1"/>
  <c r="V1353" i="1"/>
  <c r="V1246" i="1"/>
  <c r="V1348" i="1"/>
  <c r="V1349" i="1"/>
  <c r="V1350" i="1"/>
  <c r="V1323" i="1"/>
  <c r="V1237" i="1"/>
  <c r="V1345" i="1"/>
  <c r="V1346" i="1"/>
  <c r="V1347" i="1"/>
  <c r="V1324" i="1"/>
  <c r="V1330" i="1"/>
  <c r="V1377" i="1"/>
  <c r="V1378" i="1"/>
  <c r="V1379" i="1"/>
  <c r="V1380" i="1"/>
  <c r="V1362" i="1"/>
  <c r="V1372" i="1"/>
  <c r="V1373" i="1"/>
  <c r="V1374" i="1"/>
  <c r="V1375" i="1"/>
  <c r="V1359" i="1"/>
  <c r="V1369" i="1"/>
  <c r="V1370" i="1"/>
  <c r="V1371" i="1"/>
  <c r="V1399" i="1"/>
  <c r="V1400" i="1"/>
  <c r="V1401" i="1"/>
  <c r="V1402" i="1"/>
  <c r="V1357" i="1"/>
  <c r="V1395" i="1"/>
  <c r="V1396" i="1"/>
  <c r="V1397" i="1"/>
  <c r="V1398" i="1"/>
  <c r="V1363" i="1"/>
  <c r="V1392" i="1"/>
  <c r="V1393" i="1"/>
  <c r="V1394" i="1"/>
  <c r="V1421" i="1"/>
  <c r="V1422" i="1"/>
  <c r="V1423" i="1"/>
  <c r="V1424" i="1"/>
  <c r="V1366" i="1"/>
  <c r="V1417" i="1"/>
  <c r="V1418" i="1"/>
  <c r="V1419" i="1"/>
  <c r="V1420" i="1"/>
  <c r="V1355" i="1"/>
  <c r="V1414" i="1"/>
  <c r="V1415" i="1"/>
  <c r="V1416" i="1"/>
  <c r="V1443" i="1"/>
  <c r="V1444" i="1"/>
  <c r="V1445" i="1"/>
  <c r="V1446" i="1"/>
  <c r="V1365" i="1"/>
  <c r="V1439" i="1"/>
  <c r="V1440" i="1"/>
  <c r="V1441" i="1"/>
  <c r="V1442" i="1"/>
  <c r="V1361" i="1"/>
  <c r="V1436" i="1"/>
  <c r="V1437" i="1"/>
  <c r="V1438" i="1"/>
  <c r="V1388" i="1"/>
  <c r="V1389" i="1"/>
  <c r="V1390" i="1"/>
  <c r="V1391" i="1"/>
  <c r="V1354" i="1"/>
  <c r="V1384" i="1"/>
  <c r="V1385" i="1"/>
  <c r="V1386" i="1"/>
  <c r="V1387" i="1"/>
  <c r="V1364" i="1"/>
  <c r="V1381" i="1"/>
  <c r="V1382" i="1"/>
  <c r="V1383" i="1"/>
  <c r="V1410" i="1"/>
  <c r="V1411" i="1"/>
  <c r="V1412" i="1"/>
  <c r="V1413" i="1"/>
  <c r="V1356" i="1"/>
  <c r="V1406" i="1"/>
  <c r="V1407" i="1"/>
  <c r="V1408" i="1"/>
  <c r="V1409" i="1"/>
  <c r="V1368" i="1"/>
  <c r="V1403" i="1"/>
  <c r="V1404" i="1"/>
  <c r="V1405" i="1"/>
  <c r="V1432" i="1"/>
  <c r="V1433" i="1"/>
  <c r="V1434" i="1"/>
  <c r="V1435" i="1"/>
  <c r="V1367" i="1"/>
  <c r="V1428" i="1"/>
  <c r="V1429" i="1"/>
  <c r="V1430" i="1"/>
  <c r="V1431" i="1"/>
  <c r="V1360" i="1"/>
  <c r="V1425" i="1"/>
  <c r="V1426" i="1"/>
  <c r="V1427" i="1"/>
  <c r="V1454" i="1"/>
  <c r="V1455" i="1"/>
  <c r="V1456" i="1"/>
  <c r="V1457" i="1"/>
  <c r="V1358" i="1"/>
  <c r="V1450" i="1"/>
  <c r="V1451" i="1"/>
  <c r="V1452" i="1"/>
  <c r="V1453" i="1"/>
  <c r="V1376" i="1"/>
  <c r="V1447" i="1"/>
  <c r="V1448" i="1"/>
  <c r="V1449" i="1"/>
  <c r="T6" i="1"/>
  <c r="T7" i="1"/>
  <c r="T8" i="1"/>
  <c r="T9" i="1"/>
  <c r="T67" i="1"/>
  <c r="T3" i="1"/>
  <c r="T4" i="1"/>
  <c r="T5" i="1"/>
  <c r="T2" i="1"/>
  <c r="T24" i="1"/>
  <c r="T25" i="1"/>
  <c r="T26" i="1"/>
  <c r="T27" i="1"/>
  <c r="T71" i="1"/>
  <c r="T21" i="1"/>
  <c r="T22" i="1"/>
  <c r="T23" i="1"/>
  <c r="T20" i="1"/>
  <c r="T42" i="1"/>
  <c r="T43" i="1"/>
  <c r="T19" i="1"/>
  <c r="T28" i="1"/>
  <c r="T69" i="1"/>
  <c r="T39" i="1"/>
  <c r="T40" i="1"/>
  <c r="T41" i="1"/>
  <c r="T38" i="1"/>
  <c r="T58" i="1"/>
  <c r="T37" i="1"/>
  <c r="T59" i="1"/>
  <c r="T60" i="1"/>
  <c r="T73" i="1"/>
  <c r="T56" i="1"/>
  <c r="T57" i="1"/>
  <c r="T35" i="1"/>
  <c r="T55" i="1"/>
  <c r="T15" i="1"/>
  <c r="T16" i="1"/>
  <c r="T17" i="1"/>
  <c r="T18" i="1"/>
  <c r="T70" i="1"/>
  <c r="T12" i="1"/>
  <c r="T10" i="1"/>
  <c r="T14" i="1"/>
  <c r="T11" i="1"/>
  <c r="T33" i="1"/>
  <c r="T34" i="1"/>
  <c r="T13" i="1"/>
  <c r="T36" i="1"/>
  <c r="T68" i="1"/>
  <c r="T30" i="1"/>
  <c r="T31" i="1"/>
  <c r="T32" i="1"/>
  <c r="T29" i="1"/>
  <c r="T51" i="1"/>
  <c r="T52" i="1"/>
  <c r="T53" i="1"/>
  <c r="T54" i="1"/>
  <c r="T72" i="1"/>
  <c r="T48" i="1"/>
  <c r="T49" i="1"/>
  <c r="T50" i="1"/>
  <c r="T47" i="1"/>
  <c r="T64" i="1"/>
  <c r="T65" i="1"/>
  <c r="T66" i="1"/>
  <c r="T45" i="1"/>
  <c r="T46" i="1"/>
  <c r="T62" i="1"/>
  <c r="T44" i="1"/>
  <c r="T63" i="1"/>
  <c r="T61" i="1"/>
  <c r="T91" i="1"/>
  <c r="T78" i="1"/>
  <c r="T79" i="1"/>
  <c r="T94" i="1"/>
  <c r="T160" i="1"/>
  <c r="T86" i="1"/>
  <c r="T77" i="1"/>
  <c r="T88" i="1"/>
  <c r="T89" i="1"/>
  <c r="T143" i="1"/>
  <c r="T81" i="1"/>
  <c r="T82" i="1"/>
  <c r="T75" i="1"/>
  <c r="T76" i="1"/>
  <c r="T140" i="1"/>
  <c r="T121" i="1"/>
  <c r="T122" i="1"/>
  <c r="T95" i="1"/>
  <c r="T97" i="1"/>
  <c r="T179" i="1"/>
  <c r="T116" i="1"/>
  <c r="T117" i="1"/>
  <c r="T118" i="1"/>
  <c r="T119" i="1"/>
  <c r="T187" i="1"/>
  <c r="T111" i="1"/>
  <c r="T93" i="1"/>
  <c r="T113" i="1"/>
  <c r="T114" i="1"/>
  <c r="T188" i="1"/>
  <c r="T148" i="1"/>
  <c r="T149" i="1"/>
  <c r="T150" i="1"/>
  <c r="T107" i="1"/>
  <c r="T184" i="1"/>
  <c r="T144" i="1"/>
  <c r="T104" i="1"/>
  <c r="T146" i="1"/>
  <c r="T105" i="1"/>
  <c r="T189" i="1"/>
  <c r="T125" i="1"/>
  <c r="T130" i="1"/>
  <c r="T136" i="1"/>
  <c r="T141" i="1"/>
  <c r="T74" i="1"/>
  <c r="T166" i="1"/>
  <c r="T134" i="1"/>
  <c r="T167" i="1"/>
  <c r="T168" i="1"/>
  <c r="T145" i="1"/>
  <c r="T163" i="1"/>
  <c r="T164" i="1"/>
  <c r="T165" i="1"/>
  <c r="T132" i="1"/>
  <c r="T192" i="1"/>
  <c r="T161" i="1"/>
  <c r="T123" i="1"/>
  <c r="T124" i="1"/>
  <c r="T129" i="1"/>
  <c r="T181" i="1"/>
  <c r="T106" i="1"/>
  <c r="T90" i="1"/>
  <c r="T108" i="1"/>
  <c r="T92" i="1"/>
  <c r="T186" i="1"/>
  <c r="T101" i="1"/>
  <c r="T84" i="1"/>
  <c r="T103" i="1"/>
  <c r="T87" i="1"/>
  <c r="T185" i="1"/>
  <c r="T96" i="1"/>
  <c r="T80" i="1"/>
  <c r="T98" i="1"/>
  <c r="T83" i="1"/>
  <c r="T151" i="1"/>
  <c r="T85" i="1"/>
  <c r="T137" i="1"/>
  <c r="T138" i="1"/>
  <c r="T139" i="1"/>
  <c r="T147" i="1"/>
  <c r="T131" i="1"/>
  <c r="T100" i="1"/>
  <c r="T133" i="1"/>
  <c r="T102" i="1"/>
  <c r="T180" i="1"/>
  <c r="T126" i="1"/>
  <c r="T127" i="1"/>
  <c r="T128" i="1"/>
  <c r="T99" i="1"/>
  <c r="T191" i="1"/>
  <c r="T158" i="1"/>
  <c r="T115" i="1"/>
  <c r="T120" i="1"/>
  <c r="T156" i="1"/>
  <c r="T183" i="1"/>
  <c r="T155" i="1"/>
  <c r="T110" i="1"/>
  <c r="T157" i="1"/>
  <c r="T112" i="1"/>
  <c r="T159" i="1"/>
  <c r="T152" i="1"/>
  <c r="T109" i="1"/>
  <c r="T153" i="1"/>
  <c r="T154" i="1"/>
  <c r="T162" i="1"/>
  <c r="T175" i="1"/>
  <c r="T176" i="1"/>
  <c r="T177" i="1"/>
  <c r="T178" i="1"/>
  <c r="T182" i="1"/>
  <c r="T142" i="1"/>
  <c r="T172" i="1"/>
  <c r="T173" i="1"/>
  <c r="T174" i="1"/>
  <c r="T193" i="1"/>
  <c r="T169" i="1"/>
  <c r="T135" i="1"/>
  <c r="T170" i="1"/>
  <c r="T171" i="1"/>
  <c r="T190" i="1"/>
  <c r="T211" i="1"/>
  <c r="T197" i="1"/>
  <c r="T213" i="1"/>
  <c r="T207" i="1"/>
  <c r="T205" i="1"/>
  <c r="T210" i="1"/>
  <c r="T196" i="1"/>
  <c r="T209" i="1"/>
  <c r="T194" i="1"/>
  <c r="T222" i="1"/>
  <c r="T223" i="1"/>
  <c r="T224" i="1"/>
  <c r="T254" i="1"/>
  <c r="T221" i="1"/>
  <c r="T208" i="1"/>
  <c r="T220" i="1"/>
  <c r="T233" i="1"/>
  <c r="T195" i="1"/>
  <c r="T234" i="1"/>
  <c r="T235" i="1"/>
  <c r="T206" i="1"/>
  <c r="T231" i="1"/>
  <c r="T232" i="1"/>
  <c r="T230" i="1"/>
  <c r="T242" i="1"/>
  <c r="T204" i="1"/>
  <c r="T243" i="1"/>
  <c r="T244" i="1"/>
  <c r="T252" i="1"/>
  <c r="T241" i="1"/>
  <c r="T203" i="1"/>
  <c r="T240" i="1"/>
  <c r="T217" i="1"/>
  <c r="T199" i="1"/>
  <c r="T218" i="1"/>
  <c r="T219" i="1"/>
  <c r="T256" i="1"/>
  <c r="T215" i="1"/>
  <c r="T198" i="1"/>
  <c r="T214" i="1"/>
  <c r="T228" i="1"/>
  <c r="T200" i="1"/>
  <c r="T229" i="1"/>
  <c r="T201" i="1"/>
  <c r="T257" i="1"/>
  <c r="T226" i="1"/>
  <c r="T227" i="1"/>
  <c r="T225" i="1"/>
  <c r="T239" i="1"/>
  <c r="T202" i="1"/>
  <c r="T212" i="1"/>
  <c r="T216" i="1"/>
  <c r="T255" i="1"/>
  <c r="T237" i="1"/>
  <c r="T238" i="1"/>
  <c r="T236" i="1"/>
  <c r="T248" i="1"/>
  <c r="T249" i="1"/>
  <c r="T250" i="1"/>
  <c r="T251" i="1"/>
  <c r="T253" i="1"/>
  <c r="T246" i="1"/>
  <c r="T247" i="1"/>
  <c r="T245" i="1"/>
  <c r="T274" i="1"/>
  <c r="T261" i="1"/>
  <c r="T271" i="1"/>
  <c r="T275" i="1"/>
  <c r="T267" i="1"/>
  <c r="T273" i="1"/>
  <c r="T272" i="1"/>
  <c r="T258" i="1"/>
  <c r="T283" i="1"/>
  <c r="T264" i="1"/>
  <c r="T284" i="1"/>
  <c r="T308" i="1"/>
  <c r="T282" i="1"/>
  <c r="T281" i="1"/>
  <c r="T291" i="1"/>
  <c r="T292" i="1"/>
  <c r="T265" i="1"/>
  <c r="T293" i="1"/>
  <c r="T311" i="1"/>
  <c r="T290" i="1"/>
  <c r="T289" i="1"/>
  <c r="T299" i="1"/>
  <c r="T266" i="1"/>
  <c r="T300" i="1"/>
  <c r="T301" i="1"/>
  <c r="T268" i="1"/>
  <c r="T298" i="1"/>
  <c r="T297" i="1"/>
  <c r="T278" i="1"/>
  <c r="T279" i="1"/>
  <c r="T263" i="1"/>
  <c r="T280" i="1"/>
  <c r="T309" i="1"/>
  <c r="T277" i="1"/>
  <c r="T276" i="1"/>
  <c r="T259" i="1"/>
  <c r="T260" i="1"/>
  <c r="T287" i="1"/>
  <c r="T288" i="1"/>
  <c r="T310" i="1"/>
  <c r="T286" i="1"/>
  <c r="T285" i="1"/>
  <c r="T296" i="1"/>
  <c r="T270" i="1"/>
  <c r="T262" i="1"/>
  <c r="T269" i="1"/>
  <c r="T312" i="1"/>
  <c r="T295" i="1"/>
  <c r="T294" i="1"/>
  <c r="T304" i="1"/>
  <c r="T305" i="1"/>
  <c r="T306" i="1"/>
  <c r="T307" i="1"/>
  <c r="T313" i="1"/>
  <c r="T303" i="1"/>
  <c r="T302" i="1"/>
  <c r="T338" i="1"/>
  <c r="T315" i="1"/>
  <c r="T339" i="1"/>
  <c r="T340" i="1"/>
  <c r="T376" i="1"/>
  <c r="T337" i="1"/>
  <c r="T320" i="1"/>
  <c r="T336" i="1"/>
  <c r="T316" i="1"/>
  <c r="T349" i="1"/>
  <c r="T350" i="1"/>
  <c r="T329" i="1"/>
  <c r="T332" i="1"/>
  <c r="T347" i="1"/>
  <c r="T348" i="1"/>
  <c r="T346" i="1"/>
  <c r="T356" i="1"/>
  <c r="T357" i="1"/>
  <c r="T323" i="1"/>
  <c r="T324" i="1"/>
  <c r="T374" i="1"/>
  <c r="T355" i="1"/>
  <c r="T321" i="1"/>
  <c r="T354" i="1"/>
  <c r="T365" i="1"/>
  <c r="T366" i="1"/>
  <c r="T335" i="1"/>
  <c r="T367" i="1"/>
  <c r="T373" i="1"/>
  <c r="T364" i="1"/>
  <c r="T327" i="1"/>
  <c r="T363" i="1"/>
  <c r="T343" i="1"/>
  <c r="T344" i="1"/>
  <c r="T328" i="1"/>
  <c r="T345" i="1"/>
  <c r="T377" i="1"/>
  <c r="T342" i="1"/>
  <c r="T322" i="1"/>
  <c r="T341" i="1"/>
  <c r="T353" i="1"/>
  <c r="T333" i="1"/>
  <c r="T319" i="1"/>
  <c r="T334" i="1"/>
  <c r="T318" i="1"/>
  <c r="T352" i="1"/>
  <c r="T317" i="1"/>
  <c r="T351" i="1"/>
  <c r="T360" i="1"/>
  <c r="T361" i="1"/>
  <c r="T326" i="1"/>
  <c r="T362" i="1"/>
  <c r="T375" i="1"/>
  <c r="T359" i="1"/>
  <c r="T325" i="1"/>
  <c r="T358" i="1"/>
  <c r="T370" i="1"/>
  <c r="T331" i="1"/>
  <c r="T371" i="1"/>
  <c r="T372" i="1"/>
  <c r="T314" i="1"/>
  <c r="T369" i="1"/>
  <c r="T330" i="1"/>
  <c r="T368" i="1"/>
  <c r="T378" i="1"/>
  <c r="T421" i="1"/>
  <c r="T379" i="1"/>
  <c r="T387" i="1"/>
  <c r="T385" i="1"/>
  <c r="T416" i="1"/>
  <c r="T388" i="1"/>
  <c r="T418" i="1"/>
  <c r="T419" i="1"/>
  <c r="T432" i="1"/>
  <c r="T412" i="1"/>
  <c r="T413" i="1"/>
  <c r="T395" i="1"/>
  <c r="T415" i="1"/>
  <c r="T386" i="1"/>
  <c r="T448" i="1"/>
  <c r="T401" i="1"/>
  <c r="T396" i="1"/>
  <c r="T449" i="1"/>
  <c r="T400" i="1"/>
  <c r="T443" i="1"/>
  <c r="T444" i="1"/>
  <c r="T445" i="1"/>
  <c r="T394" i="1"/>
  <c r="T495" i="1"/>
  <c r="T438" i="1"/>
  <c r="T439" i="1"/>
  <c r="T391" i="1"/>
  <c r="T441" i="1"/>
  <c r="T393" i="1"/>
  <c r="T462" i="1"/>
  <c r="T463" i="1"/>
  <c r="T464" i="1"/>
  <c r="T465" i="1"/>
  <c r="T492" i="1"/>
  <c r="T458" i="1"/>
  <c r="T459" i="1"/>
  <c r="T460" i="1"/>
  <c r="T461" i="1"/>
  <c r="T424" i="1"/>
  <c r="T456" i="1"/>
  <c r="T457" i="1"/>
  <c r="T402" i="1"/>
  <c r="T446" i="1"/>
  <c r="T494" i="1"/>
  <c r="T392" i="1"/>
  <c r="T479" i="1"/>
  <c r="T480" i="1"/>
  <c r="T481" i="1"/>
  <c r="T491" i="1"/>
  <c r="T476" i="1"/>
  <c r="T477" i="1"/>
  <c r="T478" i="1"/>
  <c r="T410" i="1"/>
  <c r="T447" i="1"/>
  <c r="T474" i="1"/>
  <c r="T475" i="1"/>
  <c r="T440" i="1"/>
  <c r="T409" i="1"/>
  <c r="T390" i="1"/>
  <c r="T433" i="1"/>
  <c r="T434" i="1"/>
  <c r="T435" i="1"/>
  <c r="T399" i="1"/>
  <c r="T427" i="1"/>
  <c r="T428" i="1"/>
  <c r="T429" i="1"/>
  <c r="T430" i="1"/>
  <c r="T431" i="1"/>
  <c r="T408" i="1"/>
  <c r="T423" i="1"/>
  <c r="T389" i="1"/>
  <c r="T425" i="1"/>
  <c r="T426" i="1"/>
  <c r="T384" i="1"/>
  <c r="T382" i="1"/>
  <c r="T383" i="1"/>
  <c r="T455" i="1"/>
  <c r="T404" i="1"/>
  <c r="T422" i="1"/>
  <c r="T453" i="1"/>
  <c r="T398" i="1"/>
  <c r="T403" i="1"/>
  <c r="T454" i="1"/>
  <c r="T437" i="1"/>
  <c r="T450" i="1"/>
  <c r="T397" i="1"/>
  <c r="T451" i="1"/>
  <c r="T452" i="1"/>
  <c r="T381" i="1"/>
  <c r="T471" i="1"/>
  <c r="T417" i="1"/>
  <c r="T472" i="1"/>
  <c r="T473" i="1"/>
  <c r="T436" i="1"/>
  <c r="T469" i="1"/>
  <c r="T406" i="1"/>
  <c r="T470" i="1"/>
  <c r="T407" i="1"/>
  <c r="T493" i="1"/>
  <c r="T466" i="1"/>
  <c r="T467" i="1"/>
  <c r="T468" i="1"/>
  <c r="T405" i="1"/>
  <c r="T496" i="1"/>
  <c r="T487" i="1"/>
  <c r="T488" i="1"/>
  <c r="T489" i="1"/>
  <c r="T490" i="1"/>
  <c r="T411" i="1"/>
  <c r="T486" i="1"/>
  <c r="T414" i="1"/>
  <c r="T442" i="1"/>
  <c r="T420" i="1"/>
  <c r="T380" i="1"/>
  <c r="T482" i="1"/>
  <c r="T483" i="1"/>
  <c r="T484" i="1"/>
  <c r="T485" i="1"/>
  <c r="T497" i="1"/>
  <c r="T542" i="1"/>
  <c r="T502" i="1"/>
  <c r="T544" i="1"/>
  <c r="T515" i="1"/>
  <c r="T607" i="1"/>
  <c r="T537" i="1"/>
  <c r="T538" i="1"/>
  <c r="T539" i="1"/>
  <c r="T510" i="1"/>
  <c r="T540" i="1"/>
  <c r="T532" i="1"/>
  <c r="T533" i="1"/>
  <c r="T534" i="1"/>
  <c r="T535" i="1"/>
  <c r="T614" i="1"/>
  <c r="T560" i="1"/>
  <c r="T561" i="1"/>
  <c r="T514" i="1"/>
  <c r="T562" i="1"/>
  <c r="T606" i="1"/>
  <c r="T558" i="1"/>
  <c r="T511" i="1"/>
  <c r="T513" i="1"/>
  <c r="T559" i="1"/>
  <c r="T613" i="1"/>
  <c r="T556" i="1"/>
  <c r="T507" i="1"/>
  <c r="T557" i="1"/>
  <c r="T518" i="1"/>
  <c r="T505" i="1"/>
  <c r="T574" i="1"/>
  <c r="T524" i="1"/>
  <c r="T575" i="1"/>
  <c r="T576" i="1"/>
  <c r="T545" i="1"/>
  <c r="T571" i="1"/>
  <c r="T523" i="1"/>
  <c r="T572" i="1"/>
  <c r="T573" i="1"/>
  <c r="T520" i="1"/>
  <c r="T568" i="1"/>
  <c r="T569" i="1"/>
  <c r="T522" i="1"/>
  <c r="T570" i="1"/>
  <c r="T503" i="1"/>
  <c r="T508" i="1"/>
  <c r="T509" i="1"/>
  <c r="T592" i="1"/>
  <c r="T593" i="1"/>
  <c r="T541" i="1"/>
  <c r="T589" i="1"/>
  <c r="T590" i="1"/>
  <c r="T531" i="1"/>
  <c r="T591" i="1"/>
  <c r="T612" i="1"/>
  <c r="T586" i="1"/>
  <c r="T587" i="1"/>
  <c r="T530" i="1"/>
  <c r="T588" i="1"/>
  <c r="T615" i="1"/>
  <c r="T553" i="1"/>
  <c r="T506" i="1"/>
  <c r="T554" i="1"/>
  <c r="T555" i="1"/>
  <c r="T512" i="1"/>
  <c r="T550" i="1"/>
  <c r="T517" i="1"/>
  <c r="T551" i="1"/>
  <c r="T552" i="1"/>
  <c r="T609" i="1"/>
  <c r="T546" i="1"/>
  <c r="T547" i="1"/>
  <c r="T548" i="1"/>
  <c r="T504" i="1"/>
  <c r="T610" i="1"/>
  <c r="T501" i="1"/>
  <c r="T567" i="1"/>
  <c r="T519" i="1"/>
  <c r="T527" i="1"/>
  <c r="T543" i="1"/>
  <c r="T499" i="1"/>
  <c r="T500" i="1"/>
  <c r="T565" i="1"/>
  <c r="T566" i="1"/>
  <c r="T611" i="1"/>
  <c r="T563" i="1"/>
  <c r="T564" i="1"/>
  <c r="T516" i="1"/>
  <c r="T521" i="1"/>
  <c r="T616" i="1"/>
  <c r="T583" i="1"/>
  <c r="T584" i="1"/>
  <c r="T529" i="1"/>
  <c r="T585" i="1"/>
  <c r="T498" i="1"/>
  <c r="T581" i="1"/>
  <c r="T526" i="1"/>
  <c r="T528" i="1"/>
  <c r="T582" i="1"/>
  <c r="T601" i="1"/>
  <c r="T577" i="1"/>
  <c r="T578" i="1"/>
  <c r="T579" i="1"/>
  <c r="T580" i="1"/>
  <c r="T617" i="1"/>
  <c r="T602" i="1"/>
  <c r="T603" i="1"/>
  <c r="T604" i="1"/>
  <c r="T605" i="1"/>
  <c r="T608" i="1"/>
  <c r="T598" i="1"/>
  <c r="T599" i="1"/>
  <c r="T536" i="1"/>
  <c r="T600" i="1"/>
  <c r="T549" i="1"/>
  <c r="T594" i="1"/>
  <c r="T595" i="1"/>
  <c r="T596" i="1"/>
  <c r="T597" i="1"/>
  <c r="T525" i="1"/>
  <c r="T669" i="1"/>
  <c r="T670" i="1"/>
  <c r="T638" i="1"/>
  <c r="T651" i="1"/>
  <c r="T622" i="1"/>
  <c r="T665" i="1"/>
  <c r="T666" i="1"/>
  <c r="T667" i="1"/>
  <c r="T635" i="1"/>
  <c r="T626" i="1"/>
  <c r="T661" i="1"/>
  <c r="T632" i="1"/>
  <c r="T640" i="1"/>
  <c r="T645" i="1"/>
  <c r="T620" i="1"/>
  <c r="T691" i="1"/>
  <c r="T692" i="1"/>
  <c r="T693" i="1"/>
  <c r="T654" i="1"/>
  <c r="T630" i="1"/>
  <c r="T687" i="1"/>
  <c r="T688" i="1"/>
  <c r="T689" i="1"/>
  <c r="T690" i="1"/>
  <c r="T629" i="1"/>
  <c r="T683" i="1"/>
  <c r="T684" i="1"/>
  <c r="T644" i="1"/>
  <c r="T686" i="1"/>
  <c r="T631" i="1"/>
  <c r="T711" i="1"/>
  <c r="T650" i="1"/>
  <c r="T712" i="1"/>
  <c r="T673" i="1"/>
  <c r="W673" i="1" s="1"/>
  <c r="T685" i="1"/>
  <c r="T708" i="1"/>
  <c r="T709" i="1"/>
  <c r="T649" i="1"/>
  <c r="T710" i="1"/>
  <c r="T624" i="1"/>
  <c r="T705" i="1"/>
  <c r="T656" i="1"/>
  <c r="T700" i="1"/>
  <c r="T707" i="1"/>
  <c r="T633" i="1"/>
  <c r="T724" i="1"/>
  <c r="T725" i="1"/>
  <c r="T726" i="1"/>
  <c r="T727" i="1"/>
  <c r="T637" i="1"/>
  <c r="T721" i="1"/>
  <c r="T722" i="1"/>
  <c r="T723" i="1"/>
  <c r="T663" i="1"/>
  <c r="T634" i="1"/>
  <c r="T718" i="1"/>
  <c r="T662" i="1"/>
  <c r="T719" i="1"/>
  <c r="T720" i="1"/>
  <c r="T628" i="1"/>
  <c r="T680" i="1"/>
  <c r="T681" i="1"/>
  <c r="T643" i="1"/>
  <c r="T682" i="1"/>
  <c r="T657" i="1"/>
  <c r="T676" i="1"/>
  <c r="T677" i="1"/>
  <c r="T678" i="1"/>
  <c r="T642" i="1"/>
  <c r="T737" i="1"/>
  <c r="T672" i="1"/>
  <c r="T641" i="1"/>
  <c r="T674" i="1"/>
  <c r="T675" i="1"/>
  <c r="T671" i="1"/>
  <c r="T701" i="1"/>
  <c r="T702" i="1"/>
  <c r="T703" i="1"/>
  <c r="T704" i="1"/>
  <c r="T619" i="1"/>
  <c r="T697" i="1"/>
  <c r="T698" i="1"/>
  <c r="T699" i="1"/>
  <c r="T647" i="1"/>
  <c r="T625" i="1"/>
  <c r="T694" i="1"/>
  <c r="T695" i="1"/>
  <c r="T646" i="1"/>
  <c r="T696" i="1"/>
  <c r="T621" i="1"/>
  <c r="T716" i="1"/>
  <c r="T659" i="1"/>
  <c r="T717" i="1"/>
  <c r="T660" i="1"/>
  <c r="T639" i="1"/>
  <c r="T714" i="1"/>
  <c r="T715" i="1"/>
  <c r="T655" i="1"/>
  <c r="T658" i="1"/>
  <c r="T618" i="1"/>
  <c r="T713" i="1"/>
  <c r="T652" i="1"/>
  <c r="T653" i="1"/>
  <c r="T679" i="1"/>
  <c r="T623" i="1"/>
  <c r="T735" i="1"/>
  <c r="T736" i="1"/>
  <c r="T668" i="1"/>
  <c r="T706" i="1"/>
  <c r="T648" i="1"/>
  <c r="T731" i="1"/>
  <c r="T732" i="1"/>
  <c r="T733" i="1"/>
  <c r="T734" i="1"/>
  <c r="T627" i="1"/>
  <c r="T728" i="1"/>
  <c r="T729" i="1"/>
  <c r="T730" i="1"/>
  <c r="T664" i="1"/>
  <c r="T636" i="1"/>
  <c r="T768" i="1"/>
  <c r="T743" i="1"/>
  <c r="T770" i="1"/>
  <c r="T744" i="1"/>
  <c r="T740" i="1"/>
  <c r="T764" i="1"/>
  <c r="T765" i="1"/>
  <c r="T766" i="1"/>
  <c r="T767" i="1"/>
  <c r="T762" i="1"/>
  <c r="T742" i="1"/>
  <c r="T788" i="1"/>
  <c r="T752" i="1"/>
  <c r="T790" i="1"/>
  <c r="T791" i="1"/>
  <c r="T751" i="1"/>
  <c r="T784" i="1"/>
  <c r="T785" i="1"/>
  <c r="T750" i="1"/>
  <c r="T787" i="1"/>
  <c r="T782" i="1"/>
  <c r="T749" i="1"/>
  <c r="T805" i="1"/>
  <c r="T806" i="1"/>
  <c r="T760" i="1"/>
  <c r="T761" i="1"/>
  <c r="T825" i="1"/>
  <c r="T802" i="1"/>
  <c r="T803" i="1"/>
  <c r="T804" i="1"/>
  <c r="T759" i="1"/>
  <c r="W759" i="1" s="1"/>
  <c r="T801" i="1"/>
  <c r="T757" i="1"/>
  <c r="T818" i="1"/>
  <c r="T781" i="1"/>
  <c r="T783" i="1"/>
  <c r="T769" i="1"/>
  <c r="T738" i="1"/>
  <c r="T815" i="1"/>
  <c r="T816" i="1"/>
  <c r="T780" i="1"/>
  <c r="T817" i="1"/>
  <c r="T814" i="1"/>
  <c r="T776" i="1"/>
  <c r="T778" i="1"/>
  <c r="T779" i="1"/>
  <c r="T746" i="1"/>
  <c r="T748" i="1"/>
  <c r="T741" i="1"/>
  <c r="T774" i="1"/>
  <c r="T775" i="1"/>
  <c r="T754" i="1"/>
  <c r="T777" i="1"/>
  <c r="T772" i="1"/>
  <c r="T773" i="1"/>
  <c r="T798" i="1"/>
  <c r="T799" i="1"/>
  <c r="T756" i="1"/>
  <c r="T793" i="1"/>
  <c r="T747" i="1"/>
  <c r="T794" i="1"/>
  <c r="T755" i="1"/>
  <c r="T796" i="1"/>
  <c r="T758" i="1"/>
  <c r="T792" i="1"/>
  <c r="T753" i="1"/>
  <c r="T812" i="1"/>
  <c r="T813" i="1"/>
  <c r="T771" i="1"/>
  <c r="T800" i="1"/>
  <c r="T739" i="1"/>
  <c r="T808" i="1"/>
  <c r="T809" i="1"/>
  <c r="T810" i="1"/>
  <c r="T811" i="1"/>
  <c r="T807" i="1"/>
  <c r="T763" i="1"/>
  <c r="T822" i="1"/>
  <c r="T823" i="1"/>
  <c r="T824" i="1"/>
  <c r="T797" i="1"/>
  <c r="T745" i="1"/>
  <c r="T821" i="1"/>
  <c r="T786" i="1"/>
  <c r="T789" i="1"/>
  <c r="T795" i="1"/>
  <c r="T819" i="1"/>
  <c r="T820" i="1"/>
  <c r="T840" i="1"/>
  <c r="T841" i="1"/>
  <c r="T826" i="1"/>
  <c r="T827" i="1"/>
  <c r="T839" i="1"/>
  <c r="T838" i="1"/>
  <c r="T847" i="1"/>
  <c r="T848" i="1"/>
  <c r="T849" i="1"/>
  <c r="T850" i="1"/>
  <c r="T846" i="1"/>
  <c r="T845" i="1"/>
  <c r="T858" i="1"/>
  <c r="T859" i="1"/>
  <c r="T832" i="1"/>
  <c r="T860" i="1"/>
  <c r="T857" i="1"/>
  <c r="T856" i="1"/>
  <c r="T868" i="1"/>
  <c r="T869" i="1"/>
  <c r="T833" i="1"/>
  <c r="T870" i="1"/>
  <c r="T867" i="1"/>
  <c r="T866" i="1"/>
  <c r="W866" i="1" s="1"/>
  <c r="T844" i="1"/>
  <c r="T828" i="1"/>
  <c r="T829" i="1"/>
  <c r="T830" i="1"/>
  <c r="T843" i="1"/>
  <c r="T842" i="1"/>
  <c r="T853" i="1"/>
  <c r="T854" i="1"/>
  <c r="T855" i="1"/>
  <c r="T831" i="1"/>
  <c r="T852" i="1"/>
  <c r="T851" i="1"/>
  <c r="T863" i="1"/>
  <c r="T864" i="1"/>
  <c r="T865" i="1"/>
  <c r="T834" i="1"/>
  <c r="T862" i="1"/>
  <c r="T861" i="1"/>
  <c r="T873" i="1"/>
  <c r="T835" i="1"/>
  <c r="T837" i="1"/>
  <c r="T836" i="1"/>
  <c r="T872" i="1"/>
  <c r="T871" i="1"/>
  <c r="T905" i="1"/>
  <c r="T881" i="1"/>
  <c r="T882" i="1"/>
  <c r="T883" i="1"/>
  <c r="T898" i="1"/>
  <c r="T900" i="1"/>
  <c r="T901" i="1"/>
  <c r="T902" i="1"/>
  <c r="T903" i="1"/>
  <c r="T886" i="1"/>
  <c r="T896" i="1"/>
  <c r="T897" i="1"/>
  <c r="T879" i="1"/>
  <c r="T880" i="1"/>
  <c r="T980" i="1"/>
  <c r="T933" i="1"/>
  <c r="T934" i="1"/>
  <c r="T935" i="1"/>
  <c r="T936" i="1"/>
  <c r="T985" i="1"/>
  <c r="T929" i="1"/>
  <c r="T930" i="1"/>
  <c r="T887" i="1"/>
  <c r="T932" i="1"/>
  <c r="T875" i="1"/>
  <c r="T924" i="1"/>
  <c r="T925" i="1"/>
  <c r="T889" i="1"/>
  <c r="T927" i="1"/>
  <c r="T990" i="1"/>
  <c r="T951" i="1"/>
  <c r="T894" i="1"/>
  <c r="T952" i="1"/>
  <c r="T907" i="1"/>
  <c r="T979" i="1"/>
  <c r="T948" i="1"/>
  <c r="T949" i="1"/>
  <c r="T950" i="1"/>
  <c r="T904" i="1"/>
  <c r="T982" i="1"/>
  <c r="W982" i="1" s="1"/>
  <c r="T945" i="1"/>
  <c r="T946" i="1"/>
  <c r="T947" i="1"/>
  <c r="T899" i="1"/>
  <c r="T991" i="1"/>
  <c r="T969" i="1"/>
  <c r="T923" i="1"/>
  <c r="T970" i="1"/>
  <c r="T971" i="1"/>
  <c r="T877" i="1"/>
  <c r="T965" i="1"/>
  <c r="T966" i="1"/>
  <c r="T967" i="1"/>
  <c r="T968" i="1"/>
  <c r="T986" i="1"/>
  <c r="T962" i="1"/>
  <c r="T963" i="1"/>
  <c r="T964" i="1"/>
  <c r="T918" i="1"/>
  <c r="T878" i="1"/>
  <c r="T919" i="1"/>
  <c r="T920" i="1"/>
  <c r="T921" i="1"/>
  <c r="T888" i="1"/>
  <c r="T987" i="1"/>
  <c r="T914" i="1"/>
  <c r="T915" i="1"/>
  <c r="T916" i="1"/>
  <c r="T917" i="1"/>
  <c r="T876" i="1"/>
  <c r="T909" i="1"/>
  <c r="T885" i="1"/>
  <c r="T911" i="1"/>
  <c r="T884" i="1"/>
  <c r="T981" i="1"/>
  <c r="T943" i="1"/>
  <c r="T944" i="1"/>
  <c r="T895" i="1"/>
  <c r="T892" i="1"/>
  <c r="T984" i="1"/>
  <c r="T940" i="1"/>
  <c r="T893" i="1"/>
  <c r="T941" i="1"/>
  <c r="T942" i="1"/>
  <c r="T993" i="1"/>
  <c r="T938" i="1"/>
  <c r="T939" i="1"/>
  <c r="T891" i="1"/>
  <c r="T890" i="1"/>
  <c r="T983" i="1"/>
  <c r="T958" i="1"/>
  <c r="T959" i="1"/>
  <c r="T960" i="1"/>
  <c r="T961" i="1"/>
  <c r="T989" i="1"/>
  <c r="T956" i="1"/>
  <c r="T957" i="1"/>
  <c r="T912" i="1"/>
  <c r="T908" i="1"/>
  <c r="T874" i="1"/>
  <c r="T953" i="1"/>
  <c r="T906" i="1"/>
  <c r="T954" i="1"/>
  <c r="T955" i="1"/>
  <c r="W955" i="1" s="1"/>
  <c r="T910" i="1"/>
  <c r="T977" i="1"/>
  <c r="T937" i="1"/>
  <c r="T978" i="1"/>
  <c r="T913" i="1"/>
  <c r="T988" i="1"/>
  <c r="T974" i="1"/>
  <c r="T931" i="1"/>
  <c r="T975" i="1"/>
  <c r="T976" i="1"/>
  <c r="T992" i="1"/>
  <c r="T972" i="1"/>
  <c r="T926" i="1"/>
  <c r="T973" i="1"/>
  <c r="T928" i="1"/>
  <c r="T922" i="1"/>
  <c r="T1037" i="1"/>
  <c r="T1038" i="1"/>
  <c r="T1039" i="1"/>
  <c r="T1040" i="1"/>
  <c r="T998" i="1"/>
  <c r="T1033" i="1"/>
  <c r="T1034" i="1"/>
  <c r="T1035" i="1"/>
  <c r="T1013" i="1"/>
  <c r="T1006" i="1"/>
  <c r="T1029" i="1"/>
  <c r="T1015" i="1"/>
  <c r="T1016" i="1"/>
  <c r="T1026" i="1"/>
  <c r="T1000" i="1"/>
  <c r="T1062" i="1"/>
  <c r="T1025" i="1"/>
  <c r="T1023" i="1"/>
  <c r="T1065" i="1"/>
  <c r="T1009" i="1"/>
  <c r="T1058" i="1"/>
  <c r="T1021" i="1"/>
  <c r="T1060" i="1"/>
  <c r="T1061" i="1"/>
  <c r="T999" i="1"/>
  <c r="T1054" i="1"/>
  <c r="T1055" i="1"/>
  <c r="T1022" i="1"/>
  <c r="T1017" i="1"/>
  <c r="T1110" i="1"/>
  <c r="T1080" i="1"/>
  <c r="T1081" i="1"/>
  <c r="T1049" i="1"/>
  <c r="T1052" i="1"/>
  <c r="T1012" i="1"/>
  <c r="T1078" i="1"/>
  <c r="T1045" i="1"/>
  <c r="T1079" i="1"/>
  <c r="T1047" i="1"/>
  <c r="T1109" i="1"/>
  <c r="T1075" i="1"/>
  <c r="T1043" i="1"/>
  <c r="W1043" i="1" s="1"/>
  <c r="T1076" i="1"/>
  <c r="T1077" i="1"/>
  <c r="T1111" i="1"/>
  <c r="T1095" i="1"/>
  <c r="T1096" i="1"/>
  <c r="T1097" i="1"/>
  <c r="T1098" i="1"/>
  <c r="T1002" i="1"/>
  <c r="T1093" i="1"/>
  <c r="T1064" i="1"/>
  <c r="T1094" i="1"/>
  <c r="T1032" i="1"/>
  <c r="T1010" i="1"/>
  <c r="T1090" i="1"/>
  <c r="T1091" i="1"/>
  <c r="T1092" i="1"/>
  <c r="T1063" i="1"/>
  <c r="T1113" i="1"/>
  <c r="T1050" i="1"/>
  <c r="T1051" i="1"/>
  <c r="T1014" i="1"/>
  <c r="T1053" i="1"/>
  <c r="W1053" i="1" s="1"/>
  <c r="T1005" i="1"/>
  <c r="T1046" i="1"/>
  <c r="T1019" i="1"/>
  <c r="T1048" i="1"/>
  <c r="T1020" i="1"/>
  <c r="T994" i="1"/>
  <c r="T1041" i="1"/>
  <c r="T1042" i="1"/>
  <c r="T1018" i="1"/>
  <c r="T1044" i="1"/>
  <c r="T995" i="1"/>
  <c r="T1073" i="1"/>
  <c r="T1031" i="1"/>
  <c r="T1074" i="1"/>
  <c r="T1028" i="1"/>
  <c r="T1003" i="1"/>
  <c r="T1070" i="1"/>
  <c r="T1071" i="1"/>
  <c r="T1072" i="1"/>
  <c r="T1030" i="1"/>
  <c r="W1030" i="1" s="1"/>
  <c r="T1008" i="1"/>
  <c r="T1066" i="1"/>
  <c r="T1067" i="1"/>
  <c r="T1027" i="1"/>
  <c r="T1024" i="1"/>
  <c r="T1007" i="1"/>
  <c r="T1086" i="1"/>
  <c r="T1087" i="1"/>
  <c r="T1088" i="1"/>
  <c r="T1089" i="1"/>
  <c r="T997" i="1"/>
  <c r="T1085" i="1"/>
  <c r="T1057" i="1"/>
  <c r="T1059" i="1"/>
  <c r="T1068" i="1"/>
  <c r="T1011" i="1"/>
  <c r="T1082" i="1"/>
  <c r="T1056" i="1"/>
  <c r="T1083" i="1"/>
  <c r="T1084" i="1"/>
  <c r="T1112" i="1"/>
  <c r="T1105" i="1"/>
  <c r="W1105" i="1" s="1"/>
  <c r="T1106" i="1"/>
  <c r="T1107" i="1"/>
  <c r="T1108" i="1"/>
  <c r="T996" i="1"/>
  <c r="T1102" i="1"/>
  <c r="T1103" i="1"/>
  <c r="T1104" i="1"/>
  <c r="T1036" i="1"/>
  <c r="T1004" i="1"/>
  <c r="T1099" i="1"/>
  <c r="T1100" i="1"/>
  <c r="T1101" i="1"/>
  <c r="T1069" i="1"/>
  <c r="T1001" i="1"/>
  <c r="T1155" i="1"/>
  <c r="T1156" i="1"/>
  <c r="T1157" i="1"/>
  <c r="T1158" i="1"/>
  <c r="T1115" i="1"/>
  <c r="T1151" i="1"/>
  <c r="T1152" i="1"/>
  <c r="T1153" i="1"/>
  <c r="W1153" i="1" s="1"/>
  <c r="T1134" i="1"/>
  <c r="T1139" i="1"/>
  <c r="T1147" i="1"/>
  <c r="T1148" i="1"/>
  <c r="T1133" i="1"/>
  <c r="T1141" i="1"/>
  <c r="T1130" i="1"/>
  <c r="T1180" i="1"/>
  <c r="T1181" i="1"/>
  <c r="T1182" i="1"/>
  <c r="T1143" i="1"/>
  <c r="T1123" i="1"/>
  <c r="T1175" i="1"/>
  <c r="T1176" i="1"/>
  <c r="T1177" i="1"/>
  <c r="T1178" i="1"/>
  <c r="T1231" i="1"/>
  <c r="T1171" i="1"/>
  <c r="T1172" i="1"/>
  <c r="T1173" i="1"/>
  <c r="W1173" i="1" s="1"/>
  <c r="T1142" i="1"/>
  <c r="T1129" i="1"/>
  <c r="T1200" i="1"/>
  <c r="T1201" i="1"/>
  <c r="T1202" i="1"/>
  <c r="T1203" i="1"/>
  <c r="T1126" i="1"/>
  <c r="T1197" i="1"/>
  <c r="T1198" i="1"/>
  <c r="T1199" i="1"/>
  <c r="T1150" i="1"/>
  <c r="T1120" i="1"/>
  <c r="T1194" i="1"/>
  <c r="T1195" i="1"/>
  <c r="T1149" i="1"/>
  <c r="T1196" i="1"/>
  <c r="T1233" i="1"/>
  <c r="T1218" i="1"/>
  <c r="T1219" i="1"/>
  <c r="T1179" i="1"/>
  <c r="T1220" i="1"/>
  <c r="T1127" i="1"/>
  <c r="T1215" i="1"/>
  <c r="T1216" i="1"/>
  <c r="T1174" i="1"/>
  <c r="T1217" i="1"/>
  <c r="T1125" i="1"/>
  <c r="T1212" i="1"/>
  <c r="T1213" i="1"/>
  <c r="T1214" i="1"/>
  <c r="T1169" i="1"/>
  <c r="T1114" i="1"/>
  <c r="T1167" i="1"/>
  <c r="T1140" i="1"/>
  <c r="T1138" i="1"/>
  <c r="T1170" i="1"/>
  <c r="T1128" i="1"/>
  <c r="T1163" i="1"/>
  <c r="T1137" i="1"/>
  <c r="T1165" i="1"/>
  <c r="T1166" i="1"/>
  <c r="T1132" i="1"/>
  <c r="T1159" i="1"/>
  <c r="T1135" i="1"/>
  <c r="W1135" i="1" s="1"/>
  <c r="T1136" i="1"/>
  <c r="T1162" i="1"/>
  <c r="T1122" i="1"/>
  <c r="T1190" i="1"/>
  <c r="T1191" i="1"/>
  <c r="T1192" i="1"/>
  <c r="T1193" i="1"/>
  <c r="T1121" i="1"/>
  <c r="T1187" i="1"/>
  <c r="T1188" i="1"/>
  <c r="T1189" i="1"/>
  <c r="T1146" i="1"/>
  <c r="T1131" i="1"/>
  <c r="T1184" i="1"/>
  <c r="T1145" i="1"/>
  <c r="T1185" i="1"/>
  <c r="T1186" i="1"/>
  <c r="T1124" i="1"/>
  <c r="T1208" i="1"/>
  <c r="T1209" i="1"/>
  <c r="T1210" i="1"/>
  <c r="T1211" i="1"/>
  <c r="T1118" i="1"/>
  <c r="T1206" i="1"/>
  <c r="T1207" i="1"/>
  <c r="T1164" i="1"/>
  <c r="T1168" i="1"/>
  <c r="T1144" i="1"/>
  <c r="T1204" i="1"/>
  <c r="T1154" i="1"/>
  <c r="T1205" i="1"/>
  <c r="T1161" i="1"/>
  <c r="T1232" i="1"/>
  <c r="T1227" i="1"/>
  <c r="T1228" i="1"/>
  <c r="T1229" i="1"/>
  <c r="T1230" i="1"/>
  <c r="T1116" i="1"/>
  <c r="T1223" i="1"/>
  <c r="T1224" i="1"/>
  <c r="T1225" i="1"/>
  <c r="T1226" i="1"/>
  <c r="T1117" i="1"/>
  <c r="T1221" i="1"/>
  <c r="T1222" i="1"/>
  <c r="T1183" i="1"/>
  <c r="T1160" i="1"/>
  <c r="T1119" i="1"/>
  <c r="T1270" i="1"/>
  <c r="T1271" i="1"/>
  <c r="T1272" i="1"/>
  <c r="T1273" i="1"/>
  <c r="T1254" i="1"/>
  <c r="T1266" i="1"/>
  <c r="T1267" i="1"/>
  <c r="T1268" i="1"/>
  <c r="T1258" i="1"/>
  <c r="T1240" i="1"/>
  <c r="T1262" i="1"/>
  <c r="T1255" i="1"/>
  <c r="T1264" i="1"/>
  <c r="T1256" i="1"/>
  <c r="T1257" i="1"/>
  <c r="T1294" i="1"/>
  <c r="W1294" i="1" s="1"/>
  <c r="T1295" i="1"/>
  <c r="T1296" i="1"/>
  <c r="T1297" i="1"/>
  <c r="T1249" i="1"/>
  <c r="T1290" i="1"/>
  <c r="T1291" i="1"/>
  <c r="T1292" i="1"/>
  <c r="T1293" i="1"/>
  <c r="T1241" i="1"/>
  <c r="T1286" i="1"/>
  <c r="T1287" i="1"/>
  <c r="T1288" i="1"/>
  <c r="T1269" i="1"/>
  <c r="T1337" i="1"/>
  <c r="T1318" i="1"/>
  <c r="T1319" i="1"/>
  <c r="T1285" i="1"/>
  <c r="T1321" i="1"/>
  <c r="T1248" i="1"/>
  <c r="T1314" i="1"/>
  <c r="T1315" i="1"/>
  <c r="T1316" i="1"/>
  <c r="T1317" i="1"/>
  <c r="T1259" i="1"/>
  <c r="T1310" i="1"/>
  <c r="T1311" i="1"/>
  <c r="T1312" i="1"/>
  <c r="T1280" i="1"/>
  <c r="T1239" i="1"/>
  <c r="T1341" i="1"/>
  <c r="T1342" i="1"/>
  <c r="T1343" i="1"/>
  <c r="T1344" i="1"/>
  <c r="T1234" i="1"/>
  <c r="T1338" i="1"/>
  <c r="T1320" i="1"/>
  <c r="T1339" i="1"/>
  <c r="T1340" i="1"/>
  <c r="T1235" i="1"/>
  <c r="T1335" i="1"/>
  <c r="T1336" i="1"/>
  <c r="T1313" i="1"/>
  <c r="T1300" i="1"/>
  <c r="T1245" i="1"/>
  <c r="T1282" i="1"/>
  <c r="T1283" i="1"/>
  <c r="T1265" i="1"/>
  <c r="T1263" i="1"/>
  <c r="T1236" i="1"/>
  <c r="T1278" i="1"/>
  <c r="T1279" i="1"/>
  <c r="T1253" i="1"/>
  <c r="T1281" i="1"/>
  <c r="T1238" i="1"/>
  <c r="T1274" i="1"/>
  <c r="T1260" i="1"/>
  <c r="T1276" i="1"/>
  <c r="T1261" i="1"/>
  <c r="T1252" i="1"/>
  <c r="T1306" i="1"/>
  <c r="T1307" i="1"/>
  <c r="T1308" i="1"/>
  <c r="T1309" i="1"/>
  <c r="T1242" i="1"/>
  <c r="T1302" i="1"/>
  <c r="T1303" i="1"/>
  <c r="T1304" i="1"/>
  <c r="T1305" i="1"/>
  <c r="T1243" i="1"/>
  <c r="T1298" i="1"/>
  <c r="T1299" i="1"/>
  <c r="T1277" i="1"/>
  <c r="T1275" i="1"/>
  <c r="T1250" i="1"/>
  <c r="T1331" i="1"/>
  <c r="T1332" i="1"/>
  <c r="T1333" i="1"/>
  <c r="T1334" i="1"/>
  <c r="T1247" i="1"/>
  <c r="T1326" i="1"/>
  <c r="T1327" i="1"/>
  <c r="T1301" i="1"/>
  <c r="T1329" i="1"/>
  <c r="T1251" i="1"/>
  <c r="T1322" i="1"/>
  <c r="T1289" i="1"/>
  <c r="T1284" i="1"/>
  <c r="T1325" i="1"/>
  <c r="T1244" i="1"/>
  <c r="T1351" i="1"/>
  <c r="T1352" i="1"/>
  <c r="T1328" i="1"/>
  <c r="T1353" i="1"/>
  <c r="T1246" i="1"/>
  <c r="T1348" i="1"/>
  <c r="T1349" i="1"/>
  <c r="T1350" i="1"/>
  <c r="T1323" i="1"/>
  <c r="T1237" i="1"/>
  <c r="T1345" i="1"/>
  <c r="T1346" i="1"/>
  <c r="T1347" i="1"/>
  <c r="T1324" i="1"/>
  <c r="T1330" i="1"/>
  <c r="W1330" i="1" s="1"/>
  <c r="T1377" i="1"/>
  <c r="T1378" i="1"/>
  <c r="T1379" i="1"/>
  <c r="T1380" i="1"/>
  <c r="T1362" i="1"/>
  <c r="T1372" i="1"/>
  <c r="T1373" i="1"/>
  <c r="T1374" i="1"/>
  <c r="T1375" i="1"/>
  <c r="T1359" i="1"/>
  <c r="T1369" i="1"/>
  <c r="T1370" i="1"/>
  <c r="T1371" i="1"/>
  <c r="T1399" i="1"/>
  <c r="T1400" i="1"/>
  <c r="T1401" i="1"/>
  <c r="T1402" i="1"/>
  <c r="T1357" i="1"/>
  <c r="T1395" i="1"/>
  <c r="T1396" i="1"/>
  <c r="T1397" i="1"/>
  <c r="T1398" i="1"/>
  <c r="T1363" i="1"/>
  <c r="T1392" i="1"/>
  <c r="T1393" i="1"/>
  <c r="T1394" i="1"/>
  <c r="T1421" i="1"/>
  <c r="T1422" i="1"/>
  <c r="T1423" i="1"/>
  <c r="T1424" i="1"/>
  <c r="T1366" i="1"/>
  <c r="T1417" i="1"/>
  <c r="T1418" i="1"/>
  <c r="T1419" i="1"/>
  <c r="T1420" i="1"/>
  <c r="T1355" i="1"/>
  <c r="T1414" i="1"/>
  <c r="T1415" i="1"/>
  <c r="T1416" i="1"/>
  <c r="T1443" i="1"/>
  <c r="T1444" i="1"/>
  <c r="T1445" i="1"/>
  <c r="T1446" i="1"/>
  <c r="T1365" i="1"/>
  <c r="T1439" i="1"/>
  <c r="T1440" i="1"/>
  <c r="T1441" i="1"/>
  <c r="T1442" i="1"/>
  <c r="T1361" i="1"/>
  <c r="T1436" i="1"/>
  <c r="T1437" i="1"/>
  <c r="T1438" i="1"/>
  <c r="T1388" i="1"/>
  <c r="T1389" i="1"/>
  <c r="T1390" i="1"/>
  <c r="T1391" i="1"/>
  <c r="T1354" i="1"/>
  <c r="T1384" i="1"/>
  <c r="T1385" i="1"/>
  <c r="T1386" i="1"/>
  <c r="T1387" i="1"/>
  <c r="T1364" i="1"/>
  <c r="T1381" i="1"/>
  <c r="T1382" i="1"/>
  <c r="T1383" i="1"/>
  <c r="T1410" i="1"/>
  <c r="T1411" i="1"/>
  <c r="T1412" i="1"/>
  <c r="T1413" i="1"/>
  <c r="T1356" i="1"/>
  <c r="T1406" i="1"/>
  <c r="T1407" i="1"/>
  <c r="T1408" i="1"/>
  <c r="T1409" i="1"/>
  <c r="T1368" i="1"/>
  <c r="T1403" i="1"/>
  <c r="T1404" i="1"/>
  <c r="T1405" i="1"/>
  <c r="T1432" i="1"/>
  <c r="T1433" i="1"/>
  <c r="T1434" i="1"/>
  <c r="T1435" i="1"/>
  <c r="T1367" i="1"/>
  <c r="T1428" i="1"/>
  <c r="T1429" i="1"/>
  <c r="T1430" i="1"/>
  <c r="T1431" i="1"/>
  <c r="T1360" i="1"/>
  <c r="T1425" i="1"/>
  <c r="T1426" i="1"/>
  <c r="T1427" i="1"/>
  <c r="T1454" i="1"/>
  <c r="T1455" i="1"/>
  <c r="T1456" i="1"/>
  <c r="T1457" i="1"/>
  <c r="T1358" i="1"/>
  <c r="T1450" i="1"/>
  <c r="T1451" i="1"/>
  <c r="T1452" i="1"/>
  <c r="T1453" i="1"/>
  <c r="T1376" i="1"/>
  <c r="T1447" i="1"/>
  <c r="T1448" i="1"/>
  <c r="T1449" i="1"/>
  <c r="U6" i="1"/>
  <c r="U7" i="1"/>
  <c r="U8" i="1"/>
  <c r="U9" i="1"/>
  <c r="U67" i="1"/>
  <c r="U3" i="1"/>
  <c r="U4" i="1"/>
  <c r="U5" i="1"/>
  <c r="U2" i="1"/>
  <c r="U24" i="1"/>
  <c r="U25" i="1"/>
  <c r="U26" i="1"/>
  <c r="U27" i="1"/>
  <c r="U71" i="1"/>
  <c r="U21" i="1"/>
  <c r="U22" i="1"/>
  <c r="U23" i="1"/>
  <c r="U20" i="1"/>
  <c r="U42" i="1"/>
  <c r="U43" i="1"/>
  <c r="U19" i="1"/>
  <c r="U28" i="1"/>
  <c r="U69" i="1"/>
  <c r="U39" i="1"/>
  <c r="U40" i="1"/>
  <c r="U41" i="1"/>
  <c r="U38" i="1"/>
  <c r="U58" i="1"/>
  <c r="U37" i="1"/>
  <c r="U59" i="1"/>
  <c r="U60" i="1"/>
  <c r="U73" i="1"/>
  <c r="U56" i="1"/>
  <c r="U57" i="1"/>
  <c r="U35" i="1"/>
  <c r="U55" i="1"/>
  <c r="U15" i="1"/>
  <c r="U16" i="1"/>
  <c r="U17" i="1"/>
  <c r="U18" i="1"/>
  <c r="U70" i="1"/>
  <c r="U12" i="1"/>
  <c r="U10" i="1"/>
  <c r="U14" i="1"/>
  <c r="U11" i="1"/>
  <c r="U33" i="1"/>
  <c r="U34" i="1"/>
  <c r="U13" i="1"/>
  <c r="U36" i="1"/>
  <c r="U68" i="1"/>
  <c r="U30" i="1"/>
  <c r="U31" i="1"/>
  <c r="U32" i="1"/>
  <c r="U29" i="1"/>
  <c r="U51" i="1"/>
  <c r="U52" i="1"/>
  <c r="U53" i="1"/>
  <c r="U54" i="1"/>
  <c r="U72" i="1"/>
  <c r="U48" i="1"/>
  <c r="U49" i="1"/>
  <c r="U50" i="1"/>
  <c r="U47" i="1"/>
  <c r="U64" i="1"/>
  <c r="U65" i="1"/>
  <c r="U66" i="1"/>
  <c r="U45" i="1"/>
  <c r="U46" i="1"/>
  <c r="U62" i="1"/>
  <c r="U44" i="1"/>
  <c r="U63" i="1"/>
  <c r="U61" i="1"/>
  <c r="U91" i="1"/>
  <c r="U78" i="1"/>
  <c r="U79" i="1"/>
  <c r="U94" i="1"/>
  <c r="U160" i="1"/>
  <c r="U86" i="1"/>
  <c r="U77" i="1"/>
  <c r="U88" i="1"/>
  <c r="U89" i="1"/>
  <c r="U143" i="1"/>
  <c r="U81" i="1"/>
  <c r="U82" i="1"/>
  <c r="U75" i="1"/>
  <c r="U76" i="1"/>
  <c r="U140" i="1"/>
  <c r="U121" i="1"/>
  <c r="U122" i="1"/>
  <c r="U95" i="1"/>
  <c r="U97" i="1"/>
  <c r="U179" i="1"/>
  <c r="U116" i="1"/>
  <c r="U117" i="1"/>
  <c r="U118" i="1"/>
  <c r="U119" i="1"/>
  <c r="U187" i="1"/>
  <c r="U111" i="1"/>
  <c r="U93" i="1"/>
  <c r="U113" i="1"/>
  <c r="U114" i="1"/>
  <c r="U188" i="1"/>
  <c r="U148" i="1"/>
  <c r="U149" i="1"/>
  <c r="U150" i="1"/>
  <c r="U107" i="1"/>
  <c r="U184" i="1"/>
  <c r="U144" i="1"/>
  <c r="U104" i="1"/>
  <c r="U146" i="1"/>
  <c r="U105" i="1"/>
  <c r="U189" i="1"/>
  <c r="U125" i="1"/>
  <c r="U130" i="1"/>
  <c r="U136" i="1"/>
  <c r="U141" i="1"/>
  <c r="U74" i="1"/>
  <c r="U166" i="1"/>
  <c r="U134" i="1"/>
  <c r="U167" i="1"/>
  <c r="U168" i="1"/>
  <c r="U145" i="1"/>
  <c r="U163" i="1"/>
  <c r="U164" i="1"/>
  <c r="U165" i="1"/>
  <c r="U132" i="1"/>
  <c r="U192" i="1"/>
  <c r="U161" i="1"/>
  <c r="U123" i="1"/>
  <c r="U124" i="1"/>
  <c r="U129" i="1"/>
  <c r="U181" i="1"/>
  <c r="U106" i="1"/>
  <c r="U90" i="1"/>
  <c r="U108" i="1"/>
  <c r="U92" i="1"/>
  <c r="U186" i="1"/>
  <c r="U101" i="1"/>
  <c r="U84" i="1"/>
  <c r="U103" i="1"/>
  <c r="U87" i="1"/>
  <c r="U185" i="1"/>
  <c r="U96" i="1"/>
  <c r="U80" i="1"/>
  <c r="U98" i="1"/>
  <c r="U83" i="1"/>
  <c r="U151" i="1"/>
  <c r="U85" i="1"/>
  <c r="U137" i="1"/>
  <c r="U138" i="1"/>
  <c r="U139" i="1"/>
  <c r="U147" i="1"/>
  <c r="U131" i="1"/>
  <c r="U100" i="1"/>
  <c r="U133" i="1"/>
  <c r="U102" i="1"/>
  <c r="U180" i="1"/>
  <c r="U126" i="1"/>
  <c r="U127" i="1"/>
  <c r="U128" i="1"/>
  <c r="U99" i="1"/>
  <c r="U191" i="1"/>
  <c r="U158" i="1"/>
  <c r="U115" i="1"/>
  <c r="U120" i="1"/>
  <c r="U156" i="1"/>
  <c r="U183" i="1"/>
  <c r="U155" i="1"/>
  <c r="U110" i="1"/>
  <c r="U157" i="1"/>
  <c r="U112" i="1"/>
  <c r="U159" i="1"/>
  <c r="U152" i="1"/>
  <c r="U109" i="1"/>
  <c r="U153" i="1"/>
  <c r="U154" i="1"/>
  <c r="U162" i="1"/>
  <c r="U175" i="1"/>
  <c r="U176" i="1"/>
  <c r="U177" i="1"/>
  <c r="U178" i="1"/>
  <c r="U182" i="1"/>
  <c r="U142" i="1"/>
  <c r="U172" i="1"/>
  <c r="U173" i="1"/>
  <c r="U174" i="1"/>
  <c r="U193" i="1"/>
  <c r="U169" i="1"/>
  <c r="U135" i="1"/>
  <c r="U170" i="1"/>
  <c r="U171" i="1"/>
  <c r="U190" i="1"/>
  <c r="U211" i="1"/>
  <c r="U197" i="1"/>
  <c r="U213" i="1"/>
  <c r="U207" i="1"/>
  <c r="U205" i="1"/>
  <c r="U210" i="1"/>
  <c r="U196" i="1"/>
  <c r="U209" i="1"/>
  <c r="U194" i="1"/>
  <c r="U222" i="1"/>
  <c r="U223" i="1"/>
  <c r="U224" i="1"/>
  <c r="U254" i="1"/>
  <c r="U221" i="1"/>
  <c r="U208" i="1"/>
  <c r="U220" i="1"/>
  <c r="U233" i="1"/>
  <c r="U195" i="1"/>
  <c r="U234" i="1"/>
  <c r="U235" i="1"/>
  <c r="U206" i="1"/>
  <c r="U231" i="1"/>
  <c r="U232" i="1"/>
  <c r="U230" i="1"/>
  <c r="U242" i="1"/>
  <c r="U204" i="1"/>
  <c r="U243" i="1"/>
  <c r="U244" i="1"/>
  <c r="U252" i="1"/>
  <c r="U241" i="1"/>
  <c r="U203" i="1"/>
  <c r="U240" i="1"/>
  <c r="U217" i="1"/>
  <c r="U199" i="1"/>
  <c r="U218" i="1"/>
  <c r="U219" i="1"/>
  <c r="U256" i="1"/>
  <c r="U215" i="1"/>
  <c r="U198" i="1"/>
  <c r="U214" i="1"/>
  <c r="U228" i="1"/>
  <c r="U200" i="1"/>
  <c r="U229" i="1"/>
  <c r="U201" i="1"/>
  <c r="U257" i="1"/>
  <c r="U226" i="1"/>
  <c r="U227" i="1"/>
  <c r="U225" i="1"/>
  <c r="U239" i="1"/>
  <c r="U202" i="1"/>
  <c r="U212" i="1"/>
  <c r="U216" i="1"/>
  <c r="U255" i="1"/>
  <c r="U237" i="1"/>
  <c r="U238" i="1"/>
  <c r="U236" i="1"/>
  <c r="U248" i="1"/>
  <c r="U249" i="1"/>
  <c r="U250" i="1"/>
  <c r="U251" i="1"/>
  <c r="U253" i="1"/>
  <c r="U246" i="1"/>
  <c r="U247" i="1"/>
  <c r="U245" i="1"/>
  <c r="U274" i="1"/>
  <c r="U261" i="1"/>
  <c r="U271" i="1"/>
  <c r="U275" i="1"/>
  <c r="U267" i="1"/>
  <c r="U273" i="1"/>
  <c r="U272" i="1"/>
  <c r="U258" i="1"/>
  <c r="U283" i="1"/>
  <c r="U264" i="1"/>
  <c r="U284" i="1"/>
  <c r="U308" i="1"/>
  <c r="U282" i="1"/>
  <c r="U281" i="1"/>
  <c r="U291" i="1"/>
  <c r="U292" i="1"/>
  <c r="U265" i="1"/>
  <c r="U293" i="1"/>
  <c r="U311" i="1"/>
  <c r="U290" i="1"/>
  <c r="U289" i="1"/>
  <c r="U299" i="1"/>
  <c r="U266" i="1"/>
  <c r="U300" i="1"/>
  <c r="U301" i="1"/>
  <c r="U268" i="1"/>
  <c r="U298" i="1"/>
  <c r="U297" i="1"/>
  <c r="U278" i="1"/>
  <c r="U279" i="1"/>
  <c r="U263" i="1"/>
  <c r="U280" i="1"/>
  <c r="U309" i="1"/>
  <c r="U277" i="1"/>
  <c r="U276" i="1"/>
  <c r="U259" i="1"/>
  <c r="U260" i="1"/>
  <c r="U287" i="1"/>
  <c r="U288" i="1"/>
  <c r="U310" i="1"/>
  <c r="U286" i="1"/>
  <c r="U285" i="1"/>
  <c r="U296" i="1"/>
  <c r="U270" i="1"/>
  <c r="U262" i="1"/>
  <c r="U269" i="1"/>
  <c r="U312" i="1"/>
  <c r="U295" i="1"/>
  <c r="U294" i="1"/>
  <c r="U304" i="1"/>
  <c r="U305" i="1"/>
  <c r="U306" i="1"/>
  <c r="U307" i="1"/>
  <c r="U313" i="1"/>
  <c r="U303" i="1"/>
  <c r="U302" i="1"/>
  <c r="U338" i="1"/>
  <c r="U315" i="1"/>
  <c r="U339" i="1"/>
  <c r="U340" i="1"/>
  <c r="U376" i="1"/>
  <c r="U337" i="1"/>
  <c r="U320" i="1"/>
  <c r="U336" i="1"/>
  <c r="U316" i="1"/>
  <c r="U349" i="1"/>
  <c r="U350" i="1"/>
  <c r="U329" i="1"/>
  <c r="U332" i="1"/>
  <c r="U347" i="1"/>
  <c r="U348" i="1"/>
  <c r="U346" i="1"/>
  <c r="U356" i="1"/>
  <c r="U357" i="1"/>
  <c r="U323" i="1"/>
  <c r="U324" i="1"/>
  <c r="U374" i="1"/>
  <c r="U355" i="1"/>
  <c r="U321" i="1"/>
  <c r="U354" i="1"/>
  <c r="U365" i="1"/>
  <c r="U366" i="1"/>
  <c r="U335" i="1"/>
  <c r="U367" i="1"/>
  <c r="U373" i="1"/>
  <c r="U364" i="1"/>
  <c r="U327" i="1"/>
  <c r="U363" i="1"/>
  <c r="U343" i="1"/>
  <c r="U344" i="1"/>
  <c r="U328" i="1"/>
  <c r="U345" i="1"/>
  <c r="U377" i="1"/>
  <c r="U342" i="1"/>
  <c r="U322" i="1"/>
  <c r="U341" i="1"/>
  <c r="U353" i="1"/>
  <c r="U333" i="1"/>
  <c r="U319" i="1"/>
  <c r="U334" i="1"/>
  <c r="U318" i="1"/>
  <c r="U352" i="1"/>
  <c r="U317" i="1"/>
  <c r="U351" i="1"/>
  <c r="U360" i="1"/>
  <c r="U361" i="1"/>
  <c r="U326" i="1"/>
  <c r="U362" i="1"/>
  <c r="U375" i="1"/>
  <c r="U359" i="1"/>
  <c r="U325" i="1"/>
  <c r="U358" i="1"/>
  <c r="U370" i="1"/>
  <c r="U331" i="1"/>
  <c r="U371" i="1"/>
  <c r="U372" i="1"/>
  <c r="U314" i="1"/>
  <c r="U369" i="1"/>
  <c r="U330" i="1"/>
  <c r="U368" i="1"/>
  <c r="U378" i="1"/>
  <c r="U421" i="1"/>
  <c r="U379" i="1"/>
  <c r="U387" i="1"/>
  <c r="U385" i="1"/>
  <c r="U416" i="1"/>
  <c r="U388" i="1"/>
  <c r="U418" i="1"/>
  <c r="U419" i="1"/>
  <c r="U432" i="1"/>
  <c r="U412" i="1"/>
  <c r="U413" i="1"/>
  <c r="U395" i="1"/>
  <c r="U415" i="1"/>
  <c r="U386" i="1"/>
  <c r="U448" i="1"/>
  <c r="U401" i="1"/>
  <c r="U396" i="1"/>
  <c r="U449" i="1"/>
  <c r="U400" i="1"/>
  <c r="U443" i="1"/>
  <c r="U444" i="1"/>
  <c r="U445" i="1"/>
  <c r="U394" i="1"/>
  <c r="U495" i="1"/>
  <c r="U438" i="1"/>
  <c r="U439" i="1"/>
  <c r="U391" i="1"/>
  <c r="U441" i="1"/>
  <c r="U393" i="1"/>
  <c r="U462" i="1"/>
  <c r="U463" i="1"/>
  <c r="U464" i="1"/>
  <c r="U465" i="1"/>
  <c r="U492" i="1"/>
  <c r="U458" i="1"/>
  <c r="U459" i="1"/>
  <c r="U460" i="1"/>
  <c r="U461" i="1"/>
  <c r="U424" i="1"/>
  <c r="U456" i="1"/>
  <c r="U457" i="1"/>
  <c r="U402" i="1"/>
  <c r="U446" i="1"/>
  <c r="U494" i="1"/>
  <c r="U392" i="1"/>
  <c r="U479" i="1"/>
  <c r="U480" i="1"/>
  <c r="U481" i="1"/>
  <c r="U491" i="1"/>
  <c r="U476" i="1"/>
  <c r="U477" i="1"/>
  <c r="U478" i="1"/>
  <c r="U410" i="1"/>
  <c r="U447" i="1"/>
  <c r="U474" i="1"/>
  <c r="U475" i="1"/>
  <c r="U440" i="1"/>
  <c r="U409" i="1"/>
  <c r="U390" i="1"/>
  <c r="U433" i="1"/>
  <c r="U434" i="1"/>
  <c r="U435" i="1"/>
  <c r="U399" i="1"/>
  <c r="U427" i="1"/>
  <c r="U428" i="1"/>
  <c r="U429" i="1"/>
  <c r="U430" i="1"/>
  <c r="U431" i="1"/>
  <c r="U408" i="1"/>
  <c r="U423" i="1"/>
  <c r="U389" i="1"/>
  <c r="U425" i="1"/>
  <c r="U426" i="1"/>
  <c r="U384" i="1"/>
  <c r="U382" i="1"/>
  <c r="U383" i="1"/>
  <c r="U455" i="1"/>
  <c r="U404" i="1"/>
  <c r="U422" i="1"/>
  <c r="U453" i="1"/>
  <c r="U398" i="1"/>
  <c r="U403" i="1"/>
  <c r="U454" i="1"/>
  <c r="U437" i="1"/>
  <c r="U450" i="1"/>
  <c r="U397" i="1"/>
  <c r="U451" i="1"/>
  <c r="U452" i="1"/>
  <c r="U381" i="1"/>
  <c r="U471" i="1"/>
  <c r="U417" i="1"/>
  <c r="U472" i="1"/>
  <c r="U473" i="1"/>
  <c r="U436" i="1"/>
  <c r="U469" i="1"/>
  <c r="U406" i="1"/>
  <c r="U470" i="1"/>
  <c r="U407" i="1"/>
  <c r="U493" i="1"/>
  <c r="U466" i="1"/>
  <c r="U467" i="1"/>
  <c r="U468" i="1"/>
  <c r="U405" i="1"/>
  <c r="U496" i="1"/>
  <c r="U487" i="1"/>
  <c r="U488" i="1"/>
  <c r="U489" i="1"/>
  <c r="U490" i="1"/>
  <c r="U411" i="1"/>
  <c r="U486" i="1"/>
  <c r="U414" i="1"/>
  <c r="U442" i="1"/>
  <c r="U420" i="1"/>
  <c r="U380" i="1"/>
  <c r="U482" i="1"/>
  <c r="U483" i="1"/>
  <c r="U484" i="1"/>
  <c r="U485" i="1"/>
  <c r="U497" i="1"/>
  <c r="U542" i="1"/>
  <c r="U502" i="1"/>
  <c r="U544" i="1"/>
  <c r="U515" i="1"/>
  <c r="U607" i="1"/>
  <c r="U537" i="1"/>
  <c r="U538" i="1"/>
  <c r="U539" i="1"/>
  <c r="U510" i="1"/>
  <c r="U540" i="1"/>
  <c r="U532" i="1"/>
  <c r="U533" i="1"/>
  <c r="U534" i="1"/>
  <c r="U535" i="1"/>
  <c r="U614" i="1"/>
  <c r="U560" i="1"/>
  <c r="U561" i="1"/>
  <c r="U514" i="1"/>
  <c r="U562" i="1"/>
  <c r="U606" i="1"/>
  <c r="U558" i="1"/>
  <c r="U511" i="1"/>
  <c r="U513" i="1"/>
  <c r="U559" i="1"/>
  <c r="U613" i="1"/>
  <c r="U556" i="1"/>
  <c r="U507" i="1"/>
  <c r="U557" i="1"/>
  <c r="U518" i="1"/>
  <c r="U505" i="1"/>
  <c r="U574" i="1"/>
  <c r="U524" i="1"/>
  <c r="U575" i="1"/>
  <c r="U576" i="1"/>
  <c r="U545" i="1"/>
  <c r="U571" i="1"/>
  <c r="U523" i="1"/>
  <c r="U572" i="1"/>
  <c r="U573" i="1"/>
  <c r="U520" i="1"/>
  <c r="U568" i="1"/>
  <c r="U569" i="1"/>
  <c r="U522" i="1"/>
  <c r="U570" i="1"/>
  <c r="U503" i="1"/>
  <c r="U508" i="1"/>
  <c r="U509" i="1"/>
  <c r="U592" i="1"/>
  <c r="U593" i="1"/>
  <c r="U541" i="1"/>
  <c r="U589" i="1"/>
  <c r="U590" i="1"/>
  <c r="U531" i="1"/>
  <c r="U591" i="1"/>
  <c r="U612" i="1"/>
  <c r="U586" i="1"/>
  <c r="U587" i="1"/>
  <c r="U530" i="1"/>
  <c r="U588" i="1"/>
  <c r="U615" i="1"/>
  <c r="U553" i="1"/>
  <c r="U506" i="1"/>
  <c r="U554" i="1"/>
  <c r="U555" i="1"/>
  <c r="U512" i="1"/>
  <c r="U550" i="1"/>
  <c r="U517" i="1"/>
  <c r="U551" i="1"/>
  <c r="U552" i="1"/>
  <c r="U609" i="1"/>
  <c r="U546" i="1"/>
  <c r="U547" i="1"/>
  <c r="U548" i="1"/>
  <c r="U504" i="1"/>
  <c r="U610" i="1"/>
  <c r="U501" i="1"/>
  <c r="U567" i="1"/>
  <c r="U519" i="1"/>
  <c r="U527" i="1"/>
  <c r="U543" i="1"/>
  <c r="U499" i="1"/>
  <c r="U500" i="1"/>
  <c r="U565" i="1"/>
  <c r="U566" i="1"/>
  <c r="U611" i="1"/>
  <c r="U563" i="1"/>
  <c r="U564" i="1"/>
  <c r="U516" i="1"/>
  <c r="U521" i="1"/>
  <c r="U616" i="1"/>
  <c r="U583" i="1"/>
  <c r="U584" i="1"/>
  <c r="U529" i="1"/>
  <c r="U585" i="1"/>
  <c r="U498" i="1"/>
  <c r="U581" i="1"/>
  <c r="U526" i="1"/>
  <c r="U528" i="1"/>
  <c r="U582" i="1"/>
  <c r="U601" i="1"/>
  <c r="U577" i="1"/>
  <c r="U578" i="1"/>
  <c r="U579" i="1"/>
  <c r="U580" i="1"/>
  <c r="U617" i="1"/>
  <c r="U602" i="1"/>
  <c r="U603" i="1"/>
  <c r="U604" i="1"/>
  <c r="U605" i="1"/>
  <c r="U608" i="1"/>
  <c r="U598" i="1"/>
  <c r="U599" i="1"/>
  <c r="U536" i="1"/>
  <c r="U600" i="1"/>
  <c r="U549" i="1"/>
  <c r="U594" i="1"/>
  <c r="U595" i="1"/>
  <c r="U596" i="1"/>
  <c r="U597" i="1"/>
  <c r="U525" i="1"/>
  <c r="U669" i="1"/>
  <c r="U670" i="1"/>
  <c r="U638" i="1"/>
  <c r="U651" i="1"/>
  <c r="U622" i="1"/>
  <c r="U665" i="1"/>
  <c r="U666" i="1"/>
  <c r="U667" i="1"/>
  <c r="U635" i="1"/>
  <c r="U626" i="1"/>
  <c r="U661" i="1"/>
  <c r="U632" i="1"/>
  <c r="U640" i="1"/>
  <c r="U645" i="1"/>
  <c r="U620" i="1"/>
  <c r="U691" i="1"/>
  <c r="U692" i="1"/>
  <c r="U693" i="1"/>
  <c r="U654" i="1"/>
  <c r="U630" i="1"/>
  <c r="U687" i="1"/>
  <c r="U688" i="1"/>
  <c r="U689" i="1"/>
  <c r="U690" i="1"/>
  <c r="U629" i="1"/>
  <c r="U683" i="1"/>
  <c r="U684" i="1"/>
  <c r="U644" i="1"/>
  <c r="U686" i="1"/>
  <c r="U631" i="1"/>
  <c r="U711" i="1"/>
  <c r="U650" i="1"/>
  <c r="U712" i="1"/>
  <c r="U673" i="1"/>
  <c r="U685" i="1"/>
  <c r="U708" i="1"/>
  <c r="U709" i="1"/>
  <c r="U649" i="1"/>
  <c r="U710" i="1"/>
  <c r="U624" i="1"/>
  <c r="U705" i="1"/>
  <c r="U656" i="1"/>
  <c r="U700" i="1"/>
  <c r="U707" i="1"/>
  <c r="U633" i="1"/>
  <c r="U724" i="1"/>
  <c r="U725" i="1"/>
  <c r="U726" i="1"/>
  <c r="U727" i="1"/>
  <c r="U637" i="1"/>
  <c r="U721" i="1"/>
  <c r="U722" i="1"/>
  <c r="U723" i="1"/>
  <c r="U663" i="1"/>
  <c r="U634" i="1"/>
  <c r="U718" i="1"/>
  <c r="U662" i="1"/>
  <c r="U719" i="1"/>
  <c r="U720" i="1"/>
  <c r="U628" i="1"/>
  <c r="U680" i="1"/>
  <c r="U681" i="1"/>
  <c r="U643" i="1"/>
  <c r="U682" i="1"/>
  <c r="U657" i="1"/>
  <c r="U676" i="1"/>
  <c r="U677" i="1"/>
  <c r="U678" i="1"/>
  <c r="U642" i="1"/>
  <c r="U737" i="1"/>
  <c r="U672" i="1"/>
  <c r="U641" i="1"/>
  <c r="U674" i="1"/>
  <c r="U675" i="1"/>
  <c r="U671" i="1"/>
  <c r="U701" i="1"/>
  <c r="U702" i="1"/>
  <c r="U703" i="1"/>
  <c r="U704" i="1"/>
  <c r="U619" i="1"/>
  <c r="U697" i="1"/>
  <c r="U698" i="1"/>
  <c r="U699" i="1"/>
  <c r="U647" i="1"/>
  <c r="U625" i="1"/>
  <c r="U694" i="1"/>
  <c r="U695" i="1"/>
  <c r="U646" i="1"/>
  <c r="U696" i="1"/>
  <c r="U621" i="1"/>
  <c r="U716" i="1"/>
  <c r="U659" i="1"/>
  <c r="U717" i="1"/>
  <c r="U660" i="1"/>
  <c r="U639" i="1"/>
  <c r="U714" i="1"/>
  <c r="U715" i="1"/>
  <c r="U655" i="1"/>
  <c r="U658" i="1"/>
  <c r="U618" i="1"/>
  <c r="U713" i="1"/>
  <c r="U652" i="1"/>
  <c r="U653" i="1"/>
  <c r="U679" i="1"/>
  <c r="U623" i="1"/>
  <c r="U735" i="1"/>
  <c r="U736" i="1"/>
  <c r="U668" i="1"/>
  <c r="U706" i="1"/>
  <c r="U648" i="1"/>
  <c r="U731" i="1"/>
  <c r="U732" i="1"/>
  <c r="U733" i="1"/>
  <c r="U734" i="1"/>
  <c r="U627" i="1"/>
  <c r="U728" i="1"/>
  <c r="U729" i="1"/>
  <c r="U730" i="1"/>
  <c r="U664" i="1"/>
  <c r="U636" i="1"/>
  <c r="U768" i="1"/>
  <c r="U743" i="1"/>
  <c r="U770" i="1"/>
  <c r="U744" i="1"/>
  <c r="U740" i="1"/>
  <c r="U764" i="1"/>
  <c r="U765" i="1"/>
  <c r="U766" i="1"/>
  <c r="U767" i="1"/>
  <c r="U762" i="1"/>
  <c r="U742" i="1"/>
  <c r="U788" i="1"/>
  <c r="U752" i="1"/>
  <c r="U790" i="1"/>
  <c r="U791" i="1"/>
  <c r="U751" i="1"/>
  <c r="U784" i="1"/>
  <c r="U785" i="1"/>
  <c r="U750" i="1"/>
  <c r="U787" i="1"/>
  <c r="U782" i="1"/>
  <c r="U749" i="1"/>
  <c r="U805" i="1"/>
  <c r="U806" i="1"/>
  <c r="U760" i="1"/>
  <c r="U761" i="1"/>
  <c r="U825" i="1"/>
  <c r="U802" i="1"/>
  <c r="U803" i="1"/>
  <c r="U804" i="1"/>
  <c r="U759" i="1"/>
  <c r="U801" i="1"/>
  <c r="U757" i="1"/>
  <c r="U818" i="1"/>
  <c r="U781" i="1"/>
  <c r="U783" i="1"/>
  <c r="U769" i="1"/>
  <c r="U738" i="1"/>
  <c r="U815" i="1"/>
  <c r="U816" i="1"/>
  <c r="U780" i="1"/>
  <c r="U817" i="1"/>
  <c r="U814" i="1"/>
  <c r="U776" i="1"/>
  <c r="U778" i="1"/>
  <c r="U779" i="1"/>
  <c r="U746" i="1"/>
  <c r="U748" i="1"/>
  <c r="U741" i="1"/>
  <c r="U774" i="1"/>
  <c r="U775" i="1"/>
  <c r="U754" i="1"/>
  <c r="U777" i="1"/>
  <c r="U772" i="1"/>
  <c r="U773" i="1"/>
  <c r="U798" i="1"/>
  <c r="U799" i="1"/>
  <c r="U756" i="1"/>
  <c r="U793" i="1"/>
  <c r="U747" i="1"/>
  <c r="U794" i="1"/>
  <c r="U755" i="1"/>
  <c r="U796" i="1"/>
  <c r="U758" i="1"/>
  <c r="U792" i="1"/>
  <c r="U753" i="1"/>
  <c r="U812" i="1"/>
  <c r="U813" i="1"/>
  <c r="U771" i="1"/>
  <c r="U800" i="1"/>
  <c r="U739" i="1"/>
  <c r="U808" i="1"/>
  <c r="U809" i="1"/>
  <c r="U810" i="1"/>
  <c r="U811" i="1"/>
  <c r="U807" i="1"/>
  <c r="U763" i="1"/>
  <c r="U822" i="1"/>
  <c r="U823" i="1"/>
  <c r="U824" i="1"/>
  <c r="U797" i="1"/>
  <c r="U745" i="1"/>
  <c r="U821" i="1"/>
  <c r="U786" i="1"/>
  <c r="U789" i="1"/>
  <c r="U795" i="1"/>
  <c r="U819" i="1"/>
  <c r="U820" i="1"/>
  <c r="U840" i="1"/>
  <c r="U841" i="1"/>
  <c r="U826" i="1"/>
  <c r="U827" i="1"/>
  <c r="U839" i="1"/>
  <c r="U838" i="1"/>
  <c r="U847" i="1"/>
  <c r="U848" i="1"/>
  <c r="U849" i="1"/>
  <c r="U850" i="1"/>
  <c r="U846" i="1"/>
  <c r="U845" i="1"/>
  <c r="U858" i="1"/>
  <c r="U859" i="1"/>
  <c r="U832" i="1"/>
  <c r="U860" i="1"/>
  <c r="U857" i="1"/>
  <c r="U856" i="1"/>
  <c r="U868" i="1"/>
  <c r="U869" i="1"/>
  <c r="U833" i="1"/>
  <c r="U870" i="1"/>
  <c r="U867" i="1"/>
  <c r="U866" i="1"/>
  <c r="U844" i="1"/>
  <c r="U828" i="1"/>
  <c r="U829" i="1"/>
  <c r="U830" i="1"/>
  <c r="U843" i="1"/>
  <c r="U842" i="1"/>
  <c r="U853" i="1"/>
  <c r="U854" i="1"/>
  <c r="U855" i="1"/>
  <c r="U831" i="1"/>
  <c r="U852" i="1"/>
  <c r="U851" i="1"/>
  <c r="U863" i="1"/>
  <c r="U864" i="1"/>
  <c r="U865" i="1"/>
  <c r="U834" i="1"/>
  <c r="U862" i="1"/>
  <c r="U861" i="1"/>
  <c r="U873" i="1"/>
  <c r="U835" i="1"/>
  <c r="U837" i="1"/>
  <c r="U836" i="1"/>
  <c r="U872" i="1"/>
  <c r="U871" i="1"/>
  <c r="U905" i="1"/>
  <c r="U881" i="1"/>
  <c r="U882" i="1"/>
  <c r="U883" i="1"/>
  <c r="U898" i="1"/>
  <c r="U900" i="1"/>
  <c r="U901" i="1"/>
  <c r="U902" i="1"/>
  <c r="U903" i="1"/>
  <c r="U886" i="1"/>
  <c r="U896" i="1"/>
  <c r="U897" i="1"/>
  <c r="U879" i="1"/>
  <c r="U880" i="1"/>
  <c r="U980" i="1"/>
  <c r="U933" i="1"/>
  <c r="U934" i="1"/>
  <c r="U935" i="1"/>
  <c r="U936" i="1"/>
  <c r="U985" i="1"/>
  <c r="U929" i="1"/>
  <c r="U930" i="1"/>
  <c r="U887" i="1"/>
  <c r="U932" i="1"/>
  <c r="U875" i="1"/>
  <c r="U924" i="1"/>
  <c r="U925" i="1"/>
  <c r="U889" i="1"/>
  <c r="U927" i="1"/>
  <c r="U990" i="1"/>
  <c r="U951" i="1"/>
  <c r="U894" i="1"/>
  <c r="U952" i="1"/>
  <c r="U907" i="1"/>
  <c r="U979" i="1"/>
  <c r="U948" i="1"/>
  <c r="U949" i="1"/>
  <c r="U950" i="1"/>
  <c r="U904" i="1"/>
  <c r="U982" i="1"/>
  <c r="U945" i="1"/>
  <c r="U946" i="1"/>
  <c r="U947" i="1"/>
  <c r="U899" i="1"/>
  <c r="U991" i="1"/>
  <c r="U969" i="1"/>
  <c r="U923" i="1"/>
  <c r="U970" i="1"/>
  <c r="U971" i="1"/>
  <c r="U877" i="1"/>
  <c r="U965" i="1"/>
  <c r="U966" i="1"/>
  <c r="U967" i="1"/>
  <c r="U968" i="1"/>
  <c r="U986" i="1"/>
  <c r="U962" i="1"/>
  <c r="U963" i="1"/>
  <c r="U964" i="1"/>
  <c r="U918" i="1"/>
  <c r="U878" i="1"/>
  <c r="U919" i="1"/>
  <c r="U920" i="1"/>
  <c r="U921" i="1"/>
  <c r="U888" i="1"/>
  <c r="U987" i="1"/>
  <c r="U914" i="1"/>
  <c r="U915" i="1"/>
  <c r="U916" i="1"/>
  <c r="U917" i="1"/>
  <c r="U876" i="1"/>
  <c r="U909" i="1"/>
  <c r="U885" i="1"/>
  <c r="U911" i="1"/>
  <c r="U884" i="1"/>
  <c r="U981" i="1"/>
  <c r="U943" i="1"/>
  <c r="U944" i="1"/>
  <c r="U895" i="1"/>
  <c r="U892" i="1"/>
  <c r="U984" i="1"/>
  <c r="U940" i="1"/>
  <c r="U893" i="1"/>
  <c r="U941" i="1"/>
  <c r="U942" i="1"/>
  <c r="U993" i="1"/>
  <c r="U938" i="1"/>
  <c r="U939" i="1"/>
  <c r="U891" i="1"/>
  <c r="U890" i="1"/>
  <c r="U983" i="1"/>
  <c r="U958" i="1"/>
  <c r="U959" i="1"/>
  <c r="U960" i="1"/>
  <c r="U961" i="1"/>
  <c r="U989" i="1"/>
  <c r="U956" i="1"/>
  <c r="U957" i="1"/>
  <c r="U912" i="1"/>
  <c r="U908" i="1"/>
  <c r="U874" i="1"/>
  <c r="U953" i="1"/>
  <c r="U906" i="1"/>
  <c r="U954" i="1"/>
  <c r="U955" i="1"/>
  <c r="U910" i="1"/>
  <c r="U977" i="1"/>
  <c r="U937" i="1"/>
  <c r="U978" i="1"/>
  <c r="U913" i="1"/>
  <c r="U988" i="1"/>
  <c r="U974" i="1"/>
  <c r="U931" i="1"/>
  <c r="U975" i="1"/>
  <c r="U976" i="1"/>
  <c r="U992" i="1"/>
  <c r="U972" i="1"/>
  <c r="U926" i="1"/>
  <c r="U973" i="1"/>
  <c r="U928" i="1"/>
  <c r="U922" i="1"/>
  <c r="U1037" i="1"/>
  <c r="U1038" i="1"/>
  <c r="U1039" i="1"/>
  <c r="U1040" i="1"/>
  <c r="U998" i="1"/>
  <c r="U1033" i="1"/>
  <c r="U1034" i="1"/>
  <c r="U1035" i="1"/>
  <c r="U1013" i="1"/>
  <c r="U1006" i="1"/>
  <c r="U1029" i="1"/>
  <c r="U1015" i="1"/>
  <c r="U1016" i="1"/>
  <c r="U1026" i="1"/>
  <c r="U1000" i="1"/>
  <c r="U1062" i="1"/>
  <c r="U1025" i="1"/>
  <c r="U1023" i="1"/>
  <c r="U1065" i="1"/>
  <c r="U1009" i="1"/>
  <c r="U1058" i="1"/>
  <c r="U1021" i="1"/>
  <c r="U1060" i="1"/>
  <c r="U1061" i="1"/>
  <c r="U999" i="1"/>
  <c r="U1054" i="1"/>
  <c r="U1055" i="1"/>
  <c r="U1022" i="1"/>
  <c r="U1017" i="1"/>
  <c r="U1110" i="1"/>
  <c r="U1080" i="1"/>
  <c r="U1081" i="1"/>
  <c r="U1049" i="1"/>
  <c r="U1052" i="1"/>
  <c r="U1012" i="1"/>
  <c r="U1078" i="1"/>
  <c r="U1045" i="1"/>
  <c r="U1079" i="1"/>
  <c r="U1047" i="1"/>
  <c r="U1109" i="1"/>
  <c r="U1075" i="1"/>
  <c r="U1043" i="1"/>
  <c r="U1076" i="1"/>
  <c r="U1077" i="1"/>
  <c r="U1111" i="1"/>
  <c r="U1095" i="1"/>
  <c r="U1096" i="1"/>
  <c r="U1097" i="1"/>
  <c r="U1098" i="1"/>
  <c r="U1002" i="1"/>
  <c r="U1093" i="1"/>
  <c r="U1064" i="1"/>
  <c r="U1094" i="1"/>
  <c r="U1032" i="1"/>
  <c r="U1010" i="1"/>
  <c r="U1090" i="1"/>
  <c r="U1091" i="1"/>
  <c r="U1092" i="1"/>
  <c r="U1063" i="1"/>
  <c r="U1113" i="1"/>
  <c r="U1050" i="1"/>
  <c r="U1051" i="1"/>
  <c r="U1014" i="1"/>
  <c r="U1053" i="1"/>
  <c r="U1005" i="1"/>
  <c r="U1046" i="1"/>
  <c r="U1019" i="1"/>
  <c r="U1048" i="1"/>
  <c r="U1020" i="1"/>
  <c r="U994" i="1"/>
  <c r="U1041" i="1"/>
  <c r="U1042" i="1"/>
  <c r="U1018" i="1"/>
  <c r="U1044" i="1"/>
  <c r="U995" i="1"/>
  <c r="U1073" i="1"/>
  <c r="U1031" i="1"/>
  <c r="U1074" i="1"/>
  <c r="U1028" i="1"/>
  <c r="U1003" i="1"/>
  <c r="U1070" i="1"/>
  <c r="U1071" i="1"/>
  <c r="U1072" i="1"/>
  <c r="U1030" i="1"/>
  <c r="U1008" i="1"/>
  <c r="U1066" i="1"/>
  <c r="U1067" i="1"/>
  <c r="U1027" i="1"/>
  <c r="U1024" i="1"/>
  <c r="U1007" i="1"/>
  <c r="U1086" i="1"/>
  <c r="U1087" i="1"/>
  <c r="U1088" i="1"/>
  <c r="U1089" i="1"/>
  <c r="U997" i="1"/>
  <c r="U1085" i="1"/>
  <c r="U1057" i="1"/>
  <c r="U1059" i="1"/>
  <c r="U1068" i="1"/>
  <c r="U1011" i="1"/>
  <c r="U1082" i="1"/>
  <c r="U1056" i="1"/>
  <c r="U1083" i="1"/>
  <c r="U1084" i="1"/>
  <c r="U1112" i="1"/>
  <c r="U1105" i="1"/>
  <c r="U1106" i="1"/>
  <c r="U1107" i="1"/>
  <c r="U1108" i="1"/>
  <c r="U996" i="1"/>
  <c r="U1102" i="1"/>
  <c r="U1103" i="1"/>
  <c r="U1104" i="1"/>
  <c r="U1036" i="1"/>
  <c r="U1004" i="1"/>
  <c r="U1099" i="1"/>
  <c r="U1100" i="1"/>
  <c r="U1101" i="1"/>
  <c r="U1069" i="1"/>
  <c r="U1001" i="1"/>
  <c r="U1155" i="1"/>
  <c r="U1156" i="1"/>
  <c r="U1157" i="1"/>
  <c r="U1158" i="1"/>
  <c r="U1115" i="1"/>
  <c r="U1151" i="1"/>
  <c r="U1152" i="1"/>
  <c r="U1153" i="1"/>
  <c r="U1134" i="1"/>
  <c r="U1139" i="1"/>
  <c r="U1147" i="1"/>
  <c r="U1148" i="1"/>
  <c r="U1133" i="1"/>
  <c r="U1141" i="1"/>
  <c r="U1130" i="1"/>
  <c r="U1180" i="1"/>
  <c r="U1181" i="1"/>
  <c r="U1182" i="1"/>
  <c r="U1143" i="1"/>
  <c r="U1123" i="1"/>
  <c r="U1175" i="1"/>
  <c r="U1176" i="1"/>
  <c r="U1177" i="1"/>
  <c r="U1178" i="1"/>
  <c r="U1231" i="1"/>
  <c r="U1171" i="1"/>
  <c r="U1172" i="1"/>
  <c r="U1173" i="1"/>
  <c r="U1142" i="1"/>
  <c r="U1129" i="1"/>
  <c r="U1200" i="1"/>
  <c r="U1201" i="1"/>
  <c r="U1202" i="1"/>
  <c r="U1203" i="1"/>
  <c r="U1126" i="1"/>
  <c r="U1197" i="1"/>
  <c r="U1198" i="1"/>
  <c r="U1199" i="1"/>
  <c r="U1150" i="1"/>
  <c r="U1120" i="1"/>
  <c r="U1194" i="1"/>
  <c r="U1195" i="1"/>
  <c r="U1149" i="1"/>
  <c r="U1196" i="1"/>
  <c r="U1233" i="1"/>
  <c r="U1218" i="1"/>
  <c r="U1219" i="1"/>
  <c r="U1179" i="1"/>
  <c r="U1220" i="1"/>
  <c r="U1127" i="1"/>
  <c r="U1215" i="1"/>
  <c r="U1216" i="1"/>
  <c r="U1174" i="1"/>
  <c r="U1217" i="1"/>
  <c r="U1125" i="1"/>
  <c r="U1212" i="1"/>
  <c r="U1213" i="1"/>
  <c r="U1214" i="1"/>
  <c r="U1169" i="1"/>
  <c r="U1114" i="1"/>
  <c r="U1167" i="1"/>
  <c r="U1140" i="1"/>
  <c r="U1138" i="1"/>
  <c r="U1170" i="1"/>
  <c r="U1128" i="1"/>
  <c r="U1163" i="1"/>
  <c r="U1137" i="1"/>
  <c r="U1165" i="1"/>
  <c r="U1166" i="1"/>
  <c r="U1132" i="1"/>
  <c r="U1159" i="1"/>
  <c r="U1135" i="1"/>
  <c r="U1136" i="1"/>
  <c r="U1162" i="1"/>
  <c r="U1122" i="1"/>
  <c r="U1190" i="1"/>
  <c r="U1191" i="1"/>
  <c r="U1192" i="1"/>
  <c r="U1193" i="1"/>
  <c r="U1121" i="1"/>
  <c r="U1187" i="1"/>
  <c r="U1188" i="1"/>
  <c r="U1189" i="1"/>
  <c r="U1146" i="1"/>
  <c r="U1131" i="1"/>
  <c r="U1184" i="1"/>
  <c r="U1145" i="1"/>
  <c r="U1185" i="1"/>
  <c r="U1186" i="1"/>
  <c r="U1124" i="1"/>
  <c r="U1208" i="1"/>
  <c r="U1209" i="1"/>
  <c r="U1210" i="1"/>
  <c r="U1211" i="1"/>
  <c r="U1118" i="1"/>
  <c r="U1206" i="1"/>
  <c r="U1207" i="1"/>
  <c r="U1164" i="1"/>
  <c r="U1168" i="1"/>
  <c r="U1144" i="1"/>
  <c r="U1204" i="1"/>
  <c r="U1154" i="1"/>
  <c r="U1205" i="1"/>
  <c r="U1161" i="1"/>
  <c r="U1232" i="1"/>
  <c r="U1227" i="1"/>
  <c r="U1228" i="1"/>
  <c r="U1229" i="1"/>
  <c r="U1230" i="1"/>
  <c r="U1116" i="1"/>
  <c r="U1223" i="1"/>
  <c r="U1224" i="1"/>
  <c r="U1225" i="1"/>
  <c r="U1226" i="1"/>
  <c r="U1117" i="1"/>
  <c r="U1221" i="1"/>
  <c r="U1222" i="1"/>
  <c r="U1183" i="1"/>
  <c r="U1160" i="1"/>
  <c r="U1119" i="1"/>
  <c r="U1270" i="1"/>
  <c r="U1271" i="1"/>
  <c r="U1272" i="1"/>
  <c r="U1273" i="1"/>
  <c r="U1254" i="1"/>
  <c r="U1266" i="1"/>
  <c r="U1267" i="1"/>
  <c r="U1268" i="1"/>
  <c r="U1258" i="1"/>
  <c r="U1240" i="1"/>
  <c r="U1262" i="1"/>
  <c r="U1255" i="1"/>
  <c r="U1264" i="1"/>
  <c r="U1256" i="1"/>
  <c r="U1257" i="1"/>
  <c r="U1294" i="1"/>
  <c r="U1295" i="1"/>
  <c r="U1296" i="1"/>
  <c r="U1297" i="1"/>
  <c r="U1249" i="1"/>
  <c r="U1290" i="1"/>
  <c r="U1291" i="1"/>
  <c r="U1292" i="1"/>
  <c r="U1293" i="1"/>
  <c r="U1241" i="1"/>
  <c r="U1286" i="1"/>
  <c r="U1287" i="1"/>
  <c r="U1288" i="1"/>
  <c r="U1269" i="1"/>
  <c r="U1337" i="1"/>
  <c r="U1318" i="1"/>
  <c r="U1319" i="1"/>
  <c r="U1285" i="1"/>
  <c r="U1321" i="1"/>
  <c r="U1248" i="1"/>
  <c r="U1314" i="1"/>
  <c r="U1315" i="1"/>
  <c r="U1316" i="1"/>
  <c r="U1317" i="1"/>
  <c r="U1259" i="1"/>
  <c r="U1310" i="1"/>
  <c r="U1311" i="1"/>
  <c r="U1312" i="1"/>
  <c r="U1280" i="1"/>
  <c r="U1239" i="1"/>
  <c r="U1341" i="1"/>
  <c r="U1342" i="1"/>
  <c r="U1343" i="1"/>
  <c r="U1344" i="1"/>
  <c r="U1234" i="1"/>
  <c r="U1338" i="1"/>
  <c r="U1320" i="1"/>
  <c r="U1339" i="1"/>
  <c r="U1340" i="1"/>
  <c r="U1235" i="1"/>
  <c r="U1335" i="1"/>
  <c r="U1336" i="1"/>
  <c r="U1313" i="1"/>
  <c r="U1300" i="1"/>
  <c r="U1245" i="1"/>
  <c r="U1282" i="1"/>
  <c r="U1283" i="1"/>
  <c r="U1265" i="1"/>
  <c r="U1263" i="1"/>
  <c r="U1236" i="1"/>
  <c r="U1278" i="1"/>
  <c r="U1279" i="1"/>
  <c r="U1253" i="1"/>
  <c r="U1281" i="1"/>
  <c r="U1238" i="1"/>
  <c r="U1274" i="1"/>
  <c r="U1260" i="1"/>
  <c r="U1276" i="1"/>
  <c r="U1261" i="1"/>
  <c r="U1252" i="1"/>
  <c r="U1306" i="1"/>
  <c r="U1307" i="1"/>
  <c r="U1308" i="1"/>
  <c r="U1309" i="1"/>
  <c r="U1242" i="1"/>
  <c r="U1302" i="1"/>
  <c r="U1303" i="1"/>
  <c r="U1304" i="1"/>
  <c r="U1305" i="1"/>
  <c r="U1243" i="1"/>
  <c r="U1298" i="1"/>
  <c r="U1299" i="1"/>
  <c r="U1277" i="1"/>
  <c r="U1275" i="1"/>
  <c r="U1250" i="1"/>
  <c r="U1331" i="1"/>
  <c r="U1332" i="1"/>
  <c r="U1333" i="1"/>
  <c r="U1334" i="1"/>
  <c r="U1247" i="1"/>
  <c r="U1326" i="1"/>
  <c r="U1327" i="1"/>
  <c r="U1301" i="1"/>
  <c r="U1329" i="1"/>
  <c r="U1251" i="1"/>
  <c r="U1322" i="1"/>
  <c r="U1289" i="1"/>
  <c r="U1284" i="1"/>
  <c r="U1325" i="1"/>
  <c r="U1244" i="1"/>
  <c r="U1351" i="1"/>
  <c r="U1352" i="1"/>
  <c r="U1328" i="1"/>
  <c r="U1353" i="1"/>
  <c r="U1246" i="1"/>
  <c r="U1348" i="1"/>
  <c r="U1349" i="1"/>
  <c r="U1350" i="1"/>
  <c r="U1323" i="1"/>
  <c r="U1237" i="1"/>
  <c r="U1345" i="1"/>
  <c r="U1346" i="1"/>
  <c r="U1347" i="1"/>
  <c r="U1324" i="1"/>
  <c r="U1330" i="1"/>
  <c r="U1377" i="1"/>
  <c r="U1378" i="1"/>
  <c r="U1379" i="1"/>
  <c r="U1380" i="1"/>
  <c r="U1362" i="1"/>
  <c r="U1372" i="1"/>
  <c r="U1373" i="1"/>
  <c r="U1374" i="1"/>
  <c r="U1375" i="1"/>
  <c r="U1359" i="1"/>
  <c r="U1369" i="1"/>
  <c r="U1370" i="1"/>
  <c r="U1371" i="1"/>
  <c r="U1399" i="1"/>
  <c r="U1400" i="1"/>
  <c r="U1401" i="1"/>
  <c r="U1402" i="1"/>
  <c r="U1357" i="1"/>
  <c r="U1395" i="1"/>
  <c r="U1396" i="1"/>
  <c r="U1397" i="1"/>
  <c r="U1398" i="1"/>
  <c r="U1363" i="1"/>
  <c r="U1392" i="1"/>
  <c r="U1393" i="1"/>
  <c r="U1394" i="1"/>
  <c r="U1421" i="1"/>
  <c r="U1422" i="1"/>
  <c r="U1423" i="1"/>
  <c r="U1424" i="1"/>
  <c r="U1366" i="1"/>
  <c r="U1417" i="1"/>
  <c r="U1418" i="1"/>
  <c r="U1419" i="1"/>
  <c r="U1420" i="1"/>
  <c r="U1355" i="1"/>
  <c r="U1414" i="1"/>
  <c r="U1415" i="1"/>
  <c r="U1416" i="1"/>
  <c r="U1443" i="1"/>
  <c r="U1444" i="1"/>
  <c r="U1445" i="1"/>
  <c r="U1446" i="1"/>
  <c r="U1365" i="1"/>
  <c r="U1439" i="1"/>
  <c r="U1440" i="1"/>
  <c r="U1441" i="1"/>
  <c r="U1442" i="1"/>
  <c r="U1361" i="1"/>
  <c r="U1436" i="1"/>
  <c r="U1437" i="1"/>
  <c r="U1438" i="1"/>
  <c r="U1388" i="1"/>
  <c r="U1389" i="1"/>
  <c r="U1390" i="1"/>
  <c r="U1391" i="1"/>
  <c r="U1354" i="1"/>
  <c r="U1384" i="1"/>
  <c r="U1385" i="1"/>
  <c r="U1386" i="1"/>
  <c r="U1387" i="1"/>
  <c r="U1364" i="1"/>
  <c r="U1381" i="1"/>
  <c r="U1382" i="1"/>
  <c r="U1383" i="1"/>
  <c r="U1410" i="1"/>
  <c r="U1411" i="1"/>
  <c r="U1412" i="1"/>
  <c r="U1413" i="1"/>
  <c r="U1356" i="1"/>
  <c r="U1406" i="1"/>
  <c r="U1407" i="1"/>
  <c r="U1408" i="1"/>
  <c r="U1409" i="1"/>
  <c r="U1368" i="1"/>
  <c r="U1403" i="1"/>
  <c r="U1404" i="1"/>
  <c r="U1405" i="1"/>
  <c r="U1432" i="1"/>
  <c r="U1433" i="1"/>
  <c r="U1434" i="1"/>
  <c r="U1435" i="1"/>
  <c r="U1367" i="1"/>
  <c r="U1428" i="1"/>
  <c r="U1429" i="1"/>
  <c r="U1430" i="1"/>
  <c r="U1431" i="1"/>
  <c r="U1360" i="1"/>
  <c r="U1425" i="1"/>
  <c r="U1426" i="1"/>
  <c r="U1427" i="1"/>
  <c r="U1454" i="1"/>
  <c r="U1455" i="1"/>
  <c r="U1456" i="1"/>
  <c r="U1457" i="1"/>
  <c r="U1358" i="1"/>
  <c r="U1450" i="1"/>
  <c r="U1451" i="1"/>
  <c r="U1452" i="1"/>
  <c r="U1453" i="1"/>
  <c r="U1376" i="1"/>
  <c r="U1447" i="1"/>
  <c r="U1448" i="1"/>
  <c r="U1449" i="1"/>
  <c r="AA1448" i="1" l="1"/>
  <c r="AA1406" i="1"/>
  <c r="AA1447" i="1"/>
  <c r="AA1456" i="1"/>
  <c r="AA1356" i="1"/>
  <c r="AC1356" i="1" s="1"/>
  <c r="AA1364" i="1"/>
  <c r="AB1364" i="1" s="1"/>
  <c r="AA1424" i="1"/>
  <c r="AC1424" i="1" s="1"/>
  <c r="AA1347" i="1"/>
  <c r="AA1238" i="1"/>
  <c r="AA1291" i="1"/>
  <c r="AA1116" i="1"/>
  <c r="AA1140" i="1"/>
  <c r="AA1141" i="1"/>
  <c r="AB1141" i="1" s="1"/>
  <c r="AA1056" i="1"/>
  <c r="AB1056" i="1" s="1"/>
  <c r="AA1032" i="1"/>
  <c r="AB1032" i="1" s="1"/>
  <c r="AA1033" i="1"/>
  <c r="AA961" i="1"/>
  <c r="AA969" i="1"/>
  <c r="AA1376" i="1"/>
  <c r="AA1455" i="1"/>
  <c r="AA1413" i="1"/>
  <c r="AC1413" i="1" s="1"/>
  <c r="AA1387" i="1"/>
  <c r="AC1387" i="1" s="1"/>
  <c r="AA1423" i="1"/>
  <c r="AB1423" i="1" s="1"/>
  <c r="Y866" i="1"/>
  <c r="Y982" i="1"/>
  <c r="AA1452" i="1"/>
  <c r="AA1427" i="1"/>
  <c r="AA1367" i="1"/>
  <c r="AA1411" i="1"/>
  <c r="AC1411" i="1" s="1"/>
  <c r="AA1385" i="1"/>
  <c r="AB1385" i="1" s="1"/>
  <c r="AA1446" i="1"/>
  <c r="AC1446" i="1" s="1"/>
  <c r="AA1395" i="1"/>
  <c r="AB1395" i="1" s="1"/>
  <c r="AA1352" i="1"/>
  <c r="AA1331" i="1"/>
  <c r="AA1252" i="1"/>
  <c r="AA1300" i="1"/>
  <c r="AA1287" i="1"/>
  <c r="AC1287" i="1" s="1"/>
  <c r="AA1262" i="1"/>
  <c r="AB1262" i="1" s="1"/>
  <c r="AA1168" i="1"/>
  <c r="AC1168" i="1" s="1"/>
  <c r="AA1189" i="1"/>
  <c r="AA1137" i="1"/>
  <c r="AA1215" i="1"/>
  <c r="AA1143" i="1"/>
  <c r="AA1157" i="1"/>
  <c r="AA1086" i="1"/>
  <c r="AB1086" i="1" s="1"/>
  <c r="AA995" i="1"/>
  <c r="AC995" i="1" s="1"/>
  <c r="AA1063" i="1"/>
  <c r="AC1063" i="1" s="1"/>
  <c r="AA1076" i="1"/>
  <c r="AC1076" i="1" s="1"/>
  <c r="AA1029" i="1"/>
  <c r="AA992" i="1"/>
  <c r="AA941" i="1"/>
  <c r="AA915" i="1"/>
  <c r="AA965" i="1"/>
  <c r="AC965" i="1" s="1"/>
  <c r="AA979" i="1"/>
  <c r="AC979" i="1" s="1"/>
  <c r="AA1451" i="1"/>
  <c r="AC1451" i="1" s="1"/>
  <c r="AA1426" i="1"/>
  <c r="AA1435" i="1"/>
  <c r="AA1410" i="1"/>
  <c r="AA1384" i="1"/>
  <c r="AA1436" i="1"/>
  <c r="AA1445" i="1"/>
  <c r="AC1445" i="1" s="1"/>
  <c r="AA1419" i="1"/>
  <c r="AC1419" i="1" s="1"/>
  <c r="Y955" i="1"/>
  <c r="AA1444" i="1"/>
  <c r="AC1444" i="1" s="1"/>
  <c r="AA1418" i="1"/>
  <c r="AB1418" i="1" s="1"/>
  <c r="AA1402" i="1"/>
  <c r="AC1402" i="1" s="1"/>
  <c r="AA1377" i="1"/>
  <c r="AC1377" i="1" s="1"/>
  <c r="AA1244" i="1"/>
  <c r="AB1244" i="1" s="1"/>
  <c r="AA1275" i="1"/>
  <c r="AB1275" i="1" s="1"/>
  <c r="AA1276" i="1"/>
  <c r="AC1276" i="1" s="1"/>
  <c r="AA1336" i="1"/>
  <c r="AB1336" i="1" s="1"/>
  <c r="AA1310" i="1"/>
  <c r="AC1310" i="1" s="1"/>
  <c r="AA1241" i="1"/>
  <c r="AA1258" i="1"/>
  <c r="AC1258" i="1" s="1"/>
  <c r="AA1225" i="1"/>
  <c r="AC1225" i="1" s="1"/>
  <c r="AA1207" i="1"/>
  <c r="AB1207" i="1" s="1"/>
  <c r="AA1187" i="1"/>
  <c r="AB1187" i="1" s="1"/>
  <c r="AA1128" i="1"/>
  <c r="AC1128" i="1" s="1"/>
  <c r="AA1220" i="1"/>
  <c r="AB1220" i="1" s="1"/>
  <c r="AA1202" i="1"/>
  <c r="AB1202" i="1" s="1"/>
  <c r="AA1181" i="1"/>
  <c r="AB1181" i="1" s="1"/>
  <c r="AA1155" i="1"/>
  <c r="AC1155" i="1" s="1"/>
  <c r="AA1112" i="1"/>
  <c r="AC1112" i="1" s="1"/>
  <c r="AA1024" i="1"/>
  <c r="AC1024" i="1" s="1"/>
  <c r="AA1018" i="1"/>
  <c r="AB1018" i="1" s="1"/>
  <c r="AA1091" i="1"/>
  <c r="AC1091" i="1" s="1"/>
  <c r="AA1075" i="1"/>
  <c r="AB1075" i="1" s="1"/>
  <c r="AA999" i="1"/>
  <c r="AB999" i="1" s="1"/>
  <c r="AA1013" i="1"/>
  <c r="AB1013" i="1" s="1"/>
  <c r="AA975" i="1"/>
  <c r="AC975" i="1" s="1"/>
  <c r="AA957" i="1"/>
  <c r="AC957" i="1" s="1"/>
  <c r="AA940" i="1"/>
  <c r="AC940" i="1" s="1"/>
  <c r="AA987" i="1"/>
  <c r="AB987" i="1" s="1"/>
  <c r="AA971" i="1"/>
  <c r="AC971" i="1" s="1"/>
  <c r="AA952" i="1"/>
  <c r="AB952" i="1" s="1"/>
  <c r="AA934" i="1"/>
  <c r="AA903" i="1"/>
  <c r="AB903" i="1" s="1"/>
  <c r="AA905" i="1"/>
  <c r="AC905" i="1" s="1"/>
  <c r="AA862" i="1"/>
  <c r="AB862" i="1" s="1"/>
  <c r="AA855" i="1"/>
  <c r="AC855" i="1" s="1"/>
  <c r="AA844" i="1"/>
  <c r="AC844" i="1" s="1"/>
  <c r="AA857" i="1"/>
  <c r="AC857" i="1" s="1"/>
  <c r="AA849" i="1"/>
  <c r="AB849" i="1" s="1"/>
  <c r="AA840" i="1"/>
  <c r="AC840" i="1" s="1"/>
  <c r="AA797" i="1"/>
  <c r="AB797" i="1" s="1"/>
  <c r="AA809" i="1"/>
  <c r="AC809" i="1" s="1"/>
  <c r="AA792" i="1"/>
  <c r="AB792" i="1" s="1"/>
  <c r="AA799" i="1"/>
  <c r="AB799" i="1" s="1"/>
  <c r="AA741" i="1"/>
  <c r="AC741" i="1" s="1"/>
  <c r="AA780" i="1"/>
  <c r="AC780" i="1" s="1"/>
  <c r="AA757" i="1"/>
  <c r="AB757" i="1" s="1"/>
  <c r="AA760" i="1"/>
  <c r="AB760" i="1" s="1"/>
  <c r="AA784" i="1"/>
  <c r="AB784" i="1" s="1"/>
  <c r="AA767" i="1"/>
  <c r="AC767" i="1" s="1"/>
  <c r="AA768" i="1"/>
  <c r="AA733" i="1"/>
  <c r="AC733" i="1" s="1"/>
  <c r="AA623" i="1"/>
  <c r="AC623" i="1" s="1"/>
  <c r="AA715" i="1"/>
  <c r="AC715" i="1" s="1"/>
  <c r="AA696" i="1"/>
  <c r="AB696" i="1" s="1"/>
  <c r="AA697" i="1"/>
  <c r="AB697" i="1" s="1"/>
  <c r="AA674" i="1"/>
  <c r="AB674" i="1" s="1"/>
  <c r="AA657" i="1"/>
  <c r="AC657" i="1" s="1"/>
  <c r="AA662" i="1"/>
  <c r="AB662" i="1" s="1"/>
  <c r="AA727" i="1"/>
  <c r="AC727" i="1" s="1"/>
  <c r="AA705" i="1"/>
  <c r="AC705" i="1" s="1"/>
  <c r="AA712" i="1"/>
  <c r="AC712" i="1" s="1"/>
  <c r="AA629" i="1"/>
  <c r="AB629" i="1" s="1"/>
  <c r="AA692" i="1"/>
  <c r="AA635" i="1"/>
  <c r="AB635" i="1" s="1"/>
  <c r="AA669" i="1"/>
  <c r="AC669" i="1" s="1"/>
  <c r="AA536" i="1"/>
  <c r="AB536" i="1" s="1"/>
  <c r="AA617" i="1"/>
  <c r="AC617" i="1" s="1"/>
  <c r="AA526" i="1"/>
  <c r="AC526" i="1" s="1"/>
  <c r="AA521" i="1"/>
  <c r="AC521" i="1" s="1"/>
  <c r="AA499" i="1"/>
  <c r="AB499" i="1" s="1"/>
  <c r="AA548" i="1"/>
  <c r="AC548" i="1" s="1"/>
  <c r="AA512" i="1"/>
  <c r="AB512" i="1" s="1"/>
  <c r="AA587" i="1"/>
  <c r="AC587" i="1" s="1"/>
  <c r="AA593" i="1"/>
  <c r="AB593" i="1" s="1"/>
  <c r="AA568" i="1"/>
  <c r="AC568" i="1" s="1"/>
  <c r="AA575" i="1"/>
  <c r="AC575" i="1" s="1"/>
  <c r="AA613" i="1"/>
  <c r="AC613" i="1" s="1"/>
  <c r="AA561" i="1"/>
  <c r="AB561" i="1" s="1"/>
  <c r="AA510" i="1"/>
  <c r="AC510" i="1" s="1"/>
  <c r="AA542" i="1"/>
  <c r="AB542" i="1" s="1"/>
  <c r="AA442" i="1"/>
  <c r="AC442" i="1" s="1"/>
  <c r="AA496" i="1"/>
  <c r="AA406" i="1"/>
  <c r="AC406" i="1" s="1"/>
  <c r="AA452" i="1"/>
  <c r="AC452" i="1" s="1"/>
  <c r="AA453" i="1"/>
  <c r="AC453" i="1" s="1"/>
  <c r="AA425" i="1"/>
  <c r="AB425" i="1" s="1"/>
  <c r="AA427" i="1"/>
  <c r="AB427" i="1" s="1"/>
  <c r="AA475" i="1"/>
  <c r="AB475" i="1" s="1"/>
  <c r="AA481" i="1"/>
  <c r="AC481" i="1" s="1"/>
  <c r="AA456" i="1"/>
  <c r="AB456" i="1" s="1"/>
  <c r="AA464" i="1"/>
  <c r="AC464" i="1" s="1"/>
  <c r="AA495" i="1"/>
  <c r="AC495" i="1" s="1"/>
  <c r="AA401" i="1"/>
  <c r="AC401" i="1" s="1"/>
  <c r="AA419" i="1"/>
  <c r="AB419" i="1" s="1"/>
  <c r="AA378" i="1"/>
  <c r="AA370" i="1"/>
  <c r="AB370" i="1" s="1"/>
  <c r="AA360" i="1"/>
  <c r="AC360" i="1" s="1"/>
  <c r="AA353" i="1"/>
  <c r="AB353" i="1" s="1"/>
  <c r="AA343" i="1"/>
  <c r="AC343" i="1" s="1"/>
  <c r="AA365" i="1"/>
  <c r="AC365" i="1" s="1"/>
  <c r="AA356" i="1"/>
  <c r="AC356" i="1" s="1"/>
  <c r="AA316" i="1"/>
  <c r="AB316" i="1" s="1"/>
  <c r="AA338" i="1"/>
  <c r="AC338" i="1" s="1"/>
  <c r="AA294" i="1"/>
  <c r="AB294" i="1" s="1"/>
  <c r="AA286" i="1"/>
  <c r="AC286" i="1" s="1"/>
  <c r="AA309" i="1"/>
  <c r="AB309" i="1" s="1"/>
  <c r="AA301" i="1"/>
  <c r="AC301" i="1" s="1"/>
  <c r="AA265" i="1"/>
  <c r="AC265" i="1" s="1"/>
  <c r="AA283" i="1"/>
  <c r="AC283" i="1" s="1"/>
  <c r="AA274" i="1"/>
  <c r="AB274" i="1" s="1"/>
  <c r="AA248" i="1"/>
  <c r="AC248" i="1" s="1"/>
  <c r="AA239" i="1"/>
  <c r="AB239" i="1" s="1"/>
  <c r="AA228" i="1"/>
  <c r="AC228" i="1" s="1"/>
  <c r="AA217" i="1"/>
  <c r="AA242" i="1"/>
  <c r="AB242" i="1" s="1"/>
  <c r="AA233" i="1"/>
  <c r="AC233" i="1" s="1"/>
  <c r="AA194" i="1"/>
  <c r="AC194" i="1" s="1"/>
  <c r="AA211" i="1"/>
  <c r="AB211" i="1" s="1"/>
  <c r="AA173" i="1"/>
  <c r="AB173" i="1" s="1"/>
  <c r="AA162" i="1"/>
  <c r="AB162" i="1" s="1"/>
  <c r="AA110" i="1"/>
  <c r="AC110" i="1" s="1"/>
  <c r="AA99" i="1"/>
  <c r="AB99" i="1" s="1"/>
  <c r="AA131" i="1"/>
  <c r="AC131" i="1" s="1"/>
  <c r="AA98" i="1"/>
  <c r="AA186" i="1"/>
  <c r="AC186" i="1" s="1"/>
  <c r="AA123" i="1"/>
  <c r="AB123" i="1" s="1"/>
  <c r="AA168" i="1"/>
  <c r="AA125" i="1"/>
  <c r="AA150" i="1"/>
  <c r="AC150" i="1" s="1"/>
  <c r="AA187" i="1"/>
  <c r="AB187" i="1" s="1"/>
  <c r="AA122" i="1"/>
  <c r="AC122" i="1" s="1"/>
  <c r="AA89" i="1"/>
  <c r="AA91" i="1"/>
  <c r="AC91" i="1" s="1"/>
  <c r="AA65" i="1"/>
  <c r="AB65" i="1" s="1"/>
  <c r="AA53" i="1"/>
  <c r="AC53" i="1" s="1"/>
  <c r="AA36" i="1"/>
  <c r="AA70" i="1"/>
  <c r="AC70" i="1" s="1"/>
  <c r="AA56" i="1"/>
  <c r="AB56" i="1" s="1"/>
  <c r="AA40" i="1"/>
  <c r="AC40" i="1" s="1"/>
  <c r="AA23" i="1"/>
  <c r="AA2" i="1"/>
  <c r="AC2" i="1" s="1"/>
  <c r="AA6" i="1"/>
  <c r="AB6" i="1" s="1"/>
  <c r="AA1408" i="1"/>
  <c r="AC1408" i="1" s="1"/>
  <c r="AA1285" i="1"/>
  <c r="AA1231" i="1"/>
  <c r="AB1231" i="1" s="1"/>
  <c r="AA1025" i="1"/>
  <c r="AB1025" i="1" s="1"/>
  <c r="AA1449" i="1"/>
  <c r="AA1358" i="1"/>
  <c r="AA1360" i="1"/>
  <c r="AC1360" i="1" s="1"/>
  <c r="AA1433" i="1"/>
  <c r="AC1433" i="1" s="1"/>
  <c r="AA1407" i="1"/>
  <c r="AA1382" i="1"/>
  <c r="AA1391" i="1"/>
  <c r="AC1391" i="1" s="1"/>
  <c r="AA1442" i="1"/>
  <c r="AB1442" i="1" s="1"/>
  <c r="AA1443" i="1"/>
  <c r="AB1443" i="1" s="1"/>
  <c r="AA1417" i="1"/>
  <c r="AA1392" i="1"/>
  <c r="AC1392" i="1" s="1"/>
  <c r="AA1401" i="1"/>
  <c r="AB1401" i="1" s="1"/>
  <c r="AA1374" i="1"/>
  <c r="AC1374" i="1" s="1"/>
  <c r="AA1330" i="1"/>
  <c r="AA1349" i="1"/>
  <c r="AC1349" i="1" s="1"/>
  <c r="AA1325" i="1"/>
  <c r="AB1325" i="1" s="1"/>
  <c r="AA1326" i="1"/>
  <c r="AC1326" i="1" s="1"/>
  <c r="AA1277" i="1"/>
  <c r="AA1242" i="1"/>
  <c r="AC1242" i="1" s="1"/>
  <c r="AA1260" i="1"/>
  <c r="AB1260" i="1" s="1"/>
  <c r="AA1263" i="1"/>
  <c r="AC1263" i="1" s="1"/>
  <c r="AA1335" i="1"/>
  <c r="AA1343" i="1"/>
  <c r="AC1343" i="1" s="1"/>
  <c r="AA1259" i="1"/>
  <c r="AA1319" i="1"/>
  <c r="AC1319" i="1" s="1"/>
  <c r="AA1293" i="1"/>
  <c r="AA1294" i="1"/>
  <c r="AC1294" i="1" s="1"/>
  <c r="AA1268" i="1"/>
  <c r="AA1119" i="1"/>
  <c r="AB1119" i="1" s="1"/>
  <c r="AA1224" i="1"/>
  <c r="AA1161" i="1"/>
  <c r="AC1161" i="1" s="1"/>
  <c r="AA1206" i="1"/>
  <c r="AB1206" i="1" s="1"/>
  <c r="AA1185" i="1"/>
  <c r="AB1185" i="1" s="1"/>
  <c r="AA1121" i="1"/>
  <c r="AA1135" i="1"/>
  <c r="AC1135" i="1" s="1"/>
  <c r="AA1170" i="1"/>
  <c r="AB1170" i="1" s="1"/>
  <c r="AA1212" i="1"/>
  <c r="AC1212" i="1" s="1"/>
  <c r="AA1179" i="1"/>
  <c r="AA1120" i="1"/>
  <c r="AC1120" i="1" s="1"/>
  <c r="AA1201" i="1"/>
  <c r="AA1178" i="1"/>
  <c r="AA1180" i="1"/>
  <c r="AA1153" i="1"/>
  <c r="AC1153" i="1" s="1"/>
  <c r="AA1001" i="1"/>
  <c r="AB1001" i="1" s="1"/>
  <c r="AA1103" i="1"/>
  <c r="AC1103" i="1" s="1"/>
  <c r="AA1084" i="1"/>
  <c r="AA1085" i="1"/>
  <c r="AC1085" i="1" s="1"/>
  <c r="AA1027" i="1"/>
  <c r="AB1027" i="1" s="1"/>
  <c r="AA1003" i="1"/>
  <c r="AC1003" i="1" s="1"/>
  <c r="AA1042" i="1"/>
  <c r="AA1053" i="1"/>
  <c r="AC1053" i="1" s="1"/>
  <c r="AA1090" i="1"/>
  <c r="AB1090" i="1" s="1"/>
  <c r="AA1097" i="1"/>
  <c r="AA1109" i="1"/>
  <c r="AA1081" i="1"/>
  <c r="AC1081" i="1" s="1"/>
  <c r="AA1061" i="1"/>
  <c r="AB1061" i="1" s="1"/>
  <c r="AA1062" i="1"/>
  <c r="AC1062" i="1" s="1"/>
  <c r="AA1035" i="1"/>
  <c r="AA922" i="1"/>
  <c r="AC922" i="1" s="1"/>
  <c r="AA931" i="1"/>
  <c r="AA955" i="1"/>
  <c r="AB955" i="1" s="1"/>
  <c r="AA956" i="1"/>
  <c r="AA891" i="1"/>
  <c r="AC891" i="1" s="1"/>
  <c r="AA984" i="1"/>
  <c r="AB984" i="1" s="1"/>
  <c r="AA885" i="1"/>
  <c r="AC885" i="1" s="1"/>
  <c r="AA888" i="1"/>
  <c r="AC888" i="1" s="1"/>
  <c r="AA962" i="1"/>
  <c r="AA970" i="1"/>
  <c r="AB970" i="1" s="1"/>
  <c r="AA982" i="1"/>
  <c r="AC982" i="1" s="1"/>
  <c r="AA894" i="1"/>
  <c r="AC894" i="1" s="1"/>
  <c r="AA932" i="1"/>
  <c r="AA933" i="1"/>
  <c r="AA902" i="1"/>
  <c r="AA871" i="1"/>
  <c r="AC871" i="1" s="1"/>
  <c r="AA834" i="1"/>
  <c r="AA854" i="1"/>
  <c r="AB854" i="1" s="1"/>
  <c r="AA866" i="1"/>
  <c r="AB866" i="1" s="1"/>
  <c r="AA860" i="1"/>
  <c r="AC860" i="1" s="1"/>
  <c r="AA848" i="1"/>
  <c r="AA820" i="1"/>
  <c r="AB820" i="1" s="1"/>
  <c r="AA824" i="1"/>
  <c r="AC824" i="1" s="1"/>
  <c r="AA808" i="1"/>
  <c r="AC808" i="1" s="1"/>
  <c r="AA758" i="1"/>
  <c r="AA798" i="1"/>
  <c r="AB798" i="1" s="1"/>
  <c r="AA748" i="1"/>
  <c r="AA816" i="1"/>
  <c r="AC816" i="1" s="1"/>
  <c r="AA801" i="1"/>
  <c r="AA806" i="1"/>
  <c r="AB806" i="1" s="1"/>
  <c r="AA751" i="1"/>
  <c r="AB751" i="1" s="1"/>
  <c r="AA766" i="1"/>
  <c r="AC766" i="1" s="1"/>
  <c r="AA636" i="1"/>
  <c r="AA732" i="1"/>
  <c r="AA679" i="1"/>
  <c r="AB679" i="1" s="1"/>
  <c r="AA714" i="1"/>
  <c r="AC714" i="1" s="1"/>
  <c r="AA646" i="1"/>
  <c r="AA619" i="1"/>
  <c r="AB619" i="1" s="1"/>
  <c r="AA641" i="1"/>
  <c r="AC641" i="1" s="1"/>
  <c r="AA682" i="1"/>
  <c r="AC682" i="1" s="1"/>
  <c r="AA718" i="1"/>
  <c r="AA726" i="1"/>
  <c r="AB726" i="1" s="1"/>
  <c r="AA624" i="1"/>
  <c r="AC624" i="1" s="1"/>
  <c r="AA650" i="1"/>
  <c r="AC650" i="1" s="1"/>
  <c r="AA690" i="1"/>
  <c r="AA691" i="1"/>
  <c r="AA667" i="1"/>
  <c r="AA525" i="1"/>
  <c r="AC525" i="1" s="1"/>
  <c r="AA599" i="1"/>
  <c r="AA580" i="1"/>
  <c r="AB580" i="1" s="1"/>
  <c r="AA581" i="1"/>
  <c r="AB581" i="1" s="1"/>
  <c r="AA516" i="1"/>
  <c r="AC516" i="1" s="1"/>
  <c r="AA543" i="1"/>
  <c r="AA547" i="1"/>
  <c r="AB547" i="1" s="1"/>
  <c r="AA555" i="1"/>
  <c r="AC555" i="1" s="1"/>
  <c r="AA586" i="1"/>
  <c r="AC586" i="1" s="1"/>
  <c r="AA592" i="1"/>
  <c r="AA520" i="1"/>
  <c r="AB520" i="1" s="1"/>
  <c r="AA524" i="1"/>
  <c r="AA559" i="1"/>
  <c r="AC559" i="1" s="1"/>
  <c r="AA560" i="1"/>
  <c r="AA539" i="1"/>
  <c r="AB539" i="1" s="1"/>
  <c r="AA497" i="1"/>
  <c r="AB497" i="1" s="1"/>
  <c r="AA414" i="1"/>
  <c r="AC414" i="1" s="1"/>
  <c r="AA405" i="1"/>
  <c r="AA469" i="1"/>
  <c r="AA451" i="1"/>
  <c r="AB451" i="1" s="1"/>
  <c r="AA422" i="1"/>
  <c r="AC422" i="1" s="1"/>
  <c r="AA389" i="1"/>
  <c r="AA399" i="1"/>
  <c r="AB399" i="1" s="1"/>
  <c r="AA474" i="1"/>
  <c r="AC474" i="1" s="1"/>
  <c r="AA480" i="1"/>
  <c r="AC480" i="1" s="1"/>
  <c r="AA424" i="1"/>
  <c r="AA463" i="1"/>
  <c r="AB463" i="1" s="1"/>
  <c r="AA394" i="1"/>
  <c r="AC394" i="1" s="1"/>
  <c r="AA448" i="1"/>
  <c r="AC448" i="1" s="1"/>
  <c r="AA418" i="1"/>
  <c r="AA368" i="1"/>
  <c r="AA341" i="1"/>
  <c r="AC341" i="1" s="1"/>
  <c r="AA302" i="1"/>
  <c r="AC302" i="1" s="1"/>
  <c r="AA280" i="1"/>
  <c r="AC280" i="1" s="1"/>
  <c r="AA236" i="1"/>
  <c r="AB236" i="1" s="1"/>
  <c r="AA240" i="1"/>
  <c r="AC240" i="1" s="1"/>
  <c r="AA1361" i="1"/>
  <c r="AC1361" i="1" s="1"/>
  <c r="AA1350" i="1"/>
  <c r="AA1232" i="1"/>
  <c r="AA1057" i="1"/>
  <c r="AC1057" i="1" s="1"/>
  <c r="AA890" i="1"/>
  <c r="AC890" i="1" s="1"/>
  <c r="AC1448" i="1"/>
  <c r="AB1448" i="1"/>
  <c r="AC1406" i="1"/>
  <c r="AB1406" i="1"/>
  <c r="AA1366" i="1"/>
  <c r="AA1363" i="1"/>
  <c r="AA1400" i="1"/>
  <c r="AB1400" i="1" s="1"/>
  <c r="AA1373" i="1"/>
  <c r="AC1373" i="1" s="1"/>
  <c r="AA1324" i="1"/>
  <c r="AA1348" i="1"/>
  <c r="AC1348" i="1" s="1"/>
  <c r="AA1284" i="1"/>
  <c r="AB1284" i="1" s="1"/>
  <c r="AA1247" i="1"/>
  <c r="AC1247" i="1" s="1"/>
  <c r="AA1299" i="1"/>
  <c r="AA1309" i="1"/>
  <c r="AB1309" i="1" s="1"/>
  <c r="AA1274" i="1"/>
  <c r="AB1274" i="1" s="1"/>
  <c r="AA1265" i="1"/>
  <c r="AB1265" i="1" s="1"/>
  <c r="AA1235" i="1"/>
  <c r="AA1342" i="1"/>
  <c r="AC1342" i="1" s="1"/>
  <c r="AA1317" i="1"/>
  <c r="AB1317" i="1" s="1"/>
  <c r="AA1318" i="1"/>
  <c r="AC1318" i="1" s="1"/>
  <c r="AA1292" i="1"/>
  <c r="AB1292" i="1" s="1"/>
  <c r="AA1257" i="1"/>
  <c r="AA1267" i="1"/>
  <c r="AB1267" i="1" s="1"/>
  <c r="AA1160" i="1"/>
  <c r="AA1223" i="1"/>
  <c r="AC1223" i="1" s="1"/>
  <c r="AA1205" i="1"/>
  <c r="AA1118" i="1"/>
  <c r="AB1118" i="1" s="1"/>
  <c r="AA1145" i="1"/>
  <c r="AC1145" i="1" s="1"/>
  <c r="AA1193" i="1"/>
  <c r="AC1193" i="1" s="1"/>
  <c r="AA1159" i="1"/>
  <c r="AC1159" i="1" s="1"/>
  <c r="AA1138" i="1"/>
  <c r="AB1138" i="1" s="1"/>
  <c r="AA1125" i="1"/>
  <c r="AB1125" i="1" s="1"/>
  <c r="AA1219" i="1"/>
  <c r="AC1219" i="1" s="1"/>
  <c r="AA1150" i="1"/>
  <c r="AB1150" i="1" s="1"/>
  <c r="AA1200" i="1"/>
  <c r="AB1200" i="1" s="1"/>
  <c r="AA1177" i="1"/>
  <c r="AB1177" i="1" s="1"/>
  <c r="AA1130" i="1"/>
  <c r="AA1152" i="1"/>
  <c r="AC1152" i="1" s="1"/>
  <c r="AA1069" i="1"/>
  <c r="AB1069" i="1" s="1"/>
  <c r="AA1102" i="1"/>
  <c r="AB1102" i="1" s="1"/>
  <c r="AA1083" i="1"/>
  <c r="AC1083" i="1" s="1"/>
  <c r="AA997" i="1"/>
  <c r="AB997" i="1" s="1"/>
  <c r="AA1067" i="1"/>
  <c r="AB1067" i="1" s="1"/>
  <c r="AA1028" i="1"/>
  <c r="AB1028" i="1" s="1"/>
  <c r="AA1041" i="1"/>
  <c r="AA1014" i="1"/>
  <c r="AC1014" i="1" s="1"/>
  <c r="AA1010" i="1"/>
  <c r="AA1096" i="1"/>
  <c r="AC1096" i="1" s="1"/>
  <c r="AA1047" i="1"/>
  <c r="AC1047" i="1" s="1"/>
  <c r="AA1080" i="1"/>
  <c r="AB1080" i="1" s="1"/>
  <c r="AA1060" i="1"/>
  <c r="AB1060" i="1" s="1"/>
  <c r="AA1000" i="1"/>
  <c r="AB1000" i="1" s="1"/>
  <c r="AA1034" i="1"/>
  <c r="AA928" i="1"/>
  <c r="AC928" i="1" s="1"/>
  <c r="AA974" i="1"/>
  <c r="AB974" i="1" s="1"/>
  <c r="AA954" i="1"/>
  <c r="AC954" i="1" s="1"/>
  <c r="AA989" i="1"/>
  <c r="AC989" i="1" s="1"/>
  <c r="AA939" i="1"/>
  <c r="AC939" i="1" s="1"/>
  <c r="AA892" i="1"/>
  <c r="AC892" i="1" s="1"/>
  <c r="AA909" i="1"/>
  <c r="AB909" i="1" s="1"/>
  <c r="AA921" i="1"/>
  <c r="AA986" i="1"/>
  <c r="AC986" i="1" s="1"/>
  <c r="AA923" i="1"/>
  <c r="AB923" i="1" s="1"/>
  <c r="AA904" i="1"/>
  <c r="AC904" i="1" s="1"/>
  <c r="AA951" i="1"/>
  <c r="AC951" i="1" s="1"/>
  <c r="AA887" i="1"/>
  <c r="AC887" i="1" s="1"/>
  <c r="AA980" i="1"/>
  <c r="AC980" i="1" s="1"/>
  <c r="AA901" i="1"/>
  <c r="AB901" i="1" s="1"/>
  <c r="AA872" i="1"/>
  <c r="AA865" i="1"/>
  <c r="AC865" i="1" s="1"/>
  <c r="AA853" i="1"/>
  <c r="AB853" i="1" s="1"/>
  <c r="AA867" i="1"/>
  <c r="AC867" i="1" s="1"/>
  <c r="AA832" i="1"/>
  <c r="AC832" i="1" s="1"/>
  <c r="AA847" i="1"/>
  <c r="AC847" i="1" s="1"/>
  <c r="AA819" i="1"/>
  <c r="AC819" i="1" s="1"/>
  <c r="AA823" i="1"/>
  <c r="AB823" i="1" s="1"/>
  <c r="AA739" i="1"/>
  <c r="AA796" i="1"/>
  <c r="AC796" i="1" s="1"/>
  <c r="AA773" i="1"/>
  <c r="AA746" i="1"/>
  <c r="AC746" i="1" s="1"/>
  <c r="AA815" i="1"/>
  <c r="AC815" i="1" s="1"/>
  <c r="AA759" i="1"/>
  <c r="AC759" i="1" s="1"/>
  <c r="AA805" i="1"/>
  <c r="AC805" i="1" s="1"/>
  <c r="AA791" i="1"/>
  <c r="AB791" i="1" s="1"/>
  <c r="AA765" i="1"/>
  <c r="AA664" i="1"/>
  <c r="AC664" i="1" s="1"/>
  <c r="AA731" i="1"/>
  <c r="AB731" i="1" s="1"/>
  <c r="AA653" i="1"/>
  <c r="AB653" i="1" s="1"/>
  <c r="AA639" i="1"/>
  <c r="AC639" i="1" s="1"/>
  <c r="AA695" i="1"/>
  <c r="AC695" i="1" s="1"/>
  <c r="AA704" i="1"/>
  <c r="AC704" i="1" s="1"/>
  <c r="AA672" i="1"/>
  <c r="AB672" i="1" s="1"/>
  <c r="AA643" i="1"/>
  <c r="AA634" i="1"/>
  <c r="AC634" i="1" s="1"/>
  <c r="AA725" i="1"/>
  <c r="AB725" i="1" s="1"/>
  <c r="AA710" i="1"/>
  <c r="AC710" i="1" s="1"/>
  <c r="AA711" i="1"/>
  <c r="AC711" i="1" s="1"/>
  <c r="AA689" i="1"/>
  <c r="AC689" i="1" s="1"/>
  <c r="AA620" i="1"/>
  <c r="AC620" i="1" s="1"/>
  <c r="AA666" i="1"/>
  <c r="AB666" i="1" s="1"/>
  <c r="AA597" i="1"/>
  <c r="AA598" i="1"/>
  <c r="AC598" i="1" s="1"/>
  <c r="AA579" i="1"/>
  <c r="AB579" i="1" s="1"/>
  <c r="AA498" i="1"/>
  <c r="AB498" i="1" s="1"/>
  <c r="AA564" i="1"/>
  <c r="AC564" i="1" s="1"/>
  <c r="AA527" i="1"/>
  <c r="AC527" i="1" s="1"/>
  <c r="AA546" i="1"/>
  <c r="AC546" i="1" s="1"/>
  <c r="AA554" i="1"/>
  <c r="AB554" i="1" s="1"/>
  <c r="AA612" i="1"/>
  <c r="AA509" i="1"/>
  <c r="AC509" i="1" s="1"/>
  <c r="AA573" i="1"/>
  <c r="AA574" i="1"/>
  <c r="AB574" i="1" s="1"/>
  <c r="AA513" i="1"/>
  <c r="AC513" i="1" s="1"/>
  <c r="AA614" i="1"/>
  <c r="AC614" i="1" s="1"/>
  <c r="AA538" i="1"/>
  <c r="AC538" i="1" s="1"/>
  <c r="AA485" i="1"/>
  <c r="AC485" i="1" s="1"/>
  <c r="AA486" i="1"/>
  <c r="AB486" i="1" s="1"/>
  <c r="AA468" i="1"/>
  <c r="AC468" i="1" s="1"/>
  <c r="AA436" i="1"/>
  <c r="AA397" i="1"/>
  <c r="AB397" i="1" s="1"/>
  <c r="AA404" i="1"/>
  <c r="AC404" i="1" s="1"/>
  <c r="AA423" i="1"/>
  <c r="AC423" i="1" s="1"/>
  <c r="AA435" i="1"/>
  <c r="AC435" i="1" s="1"/>
  <c r="AA447" i="1"/>
  <c r="AB447" i="1" s="1"/>
  <c r="AA479" i="1"/>
  <c r="AB479" i="1" s="1"/>
  <c r="AA461" i="1"/>
  <c r="AC461" i="1" s="1"/>
  <c r="AA462" i="1"/>
  <c r="AA445" i="1"/>
  <c r="AB445" i="1" s="1"/>
  <c r="AA386" i="1"/>
  <c r="AC386" i="1" s="1"/>
  <c r="AA388" i="1"/>
  <c r="AC388" i="1" s="1"/>
  <c r="AA330" i="1"/>
  <c r="AC330" i="1" s="1"/>
  <c r="AA325" i="1"/>
  <c r="AB325" i="1" s="1"/>
  <c r="AA317" i="1"/>
  <c r="AB317" i="1" s="1"/>
  <c r="AA322" i="1"/>
  <c r="AC322" i="1" s="1"/>
  <c r="AA327" i="1"/>
  <c r="AA321" i="1"/>
  <c r="AB321" i="1" s="1"/>
  <c r="AA348" i="1"/>
  <c r="AC348" i="1" s="1"/>
  <c r="AA320" i="1"/>
  <c r="AC320" i="1" s="1"/>
  <c r="AA303" i="1"/>
  <c r="AC303" i="1" s="1"/>
  <c r="AA312" i="1"/>
  <c r="AC312" i="1" s="1"/>
  <c r="AA288" i="1"/>
  <c r="AB288" i="1" s="1"/>
  <c r="AA263" i="1"/>
  <c r="AC263" i="1" s="1"/>
  <c r="AA266" i="1"/>
  <c r="AA291" i="1"/>
  <c r="AB291" i="1" s="1"/>
  <c r="AA272" i="1"/>
  <c r="AC272" i="1" s="1"/>
  <c r="AA247" i="1"/>
  <c r="AC247" i="1" s="1"/>
  <c r="AA238" i="1"/>
  <c r="AC238" i="1" s="1"/>
  <c r="AA227" i="1"/>
  <c r="AC227" i="1" s="1"/>
  <c r="AA198" i="1"/>
  <c r="AB198" i="1" s="1"/>
  <c r="AA203" i="1"/>
  <c r="AC203" i="1" s="1"/>
  <c r="AA232" i="1"/>
  <c r="AA208" i="1"/>
  <c r="AB208" i="1" s="1"/>
  <c r="AA196" i="1"/>
  <c r="AC196" i="1" s="1"/>
  <c r="AA171" i="1"/>
  <c r="AC171" i="1" s="1"/>
  <c r="AA142" i="1"/>
  <c r="AC142" i="1" s="1"/>
  <c r="AA153" i="1"/>
  <c r="AB153" i="1" s="1"/>
  <c r="AA183" i="1"/>
  <c r="AB183" i="1" s="1"/>
  <c r="AA127" i="1"/>
  <c r="AC127" i="1" s="1"/>
  <c r="AA139" i="1"/>
  <c r="AA96" i="1"/>
  <c r="AB96" i="1" s="1"/>
  <c r="AA108" i="1"/>
  <c r="AC108" i="1" s="1"/>
  <c r="AA192" i="1"/>
  <c r="AC192" i="1" s="1"/>
  <c r="AA134" i="1"/>
  <c r="AC134" i="1" s="1"/>
  <c r="AA105" i="1"/>
  <c r="AB105" i="1" s="1"/>
  <c r="AA148" i="1"/>
  <c r="AB148" i="1" s="1"/>
  <c r="AA118" i="1"/>
  <c r="AC118" i="1" s="1"/>
  <c r="AA140" i="1"/>
  <c r="AA77" i="1"/>
  <c r="AB77" i="1" s="1"/>
  <c r="AA63" i="1"/>
  <c r="AC63" i="1" s="1"/>
  <c r="AA47" i="1"/>
  <c r="AC47" i="1" s="1"/>
  <c r="AA51" i="1"/>
  <c r="AC51" i="1" s="1"/>
  <c r="AA34" i="1"/>
  <c r="AC34" i="1" s="1"/>
  <c r="AA17" i="1"/>
  <c r="AB17" i="1" s="1"/>
  <c r="AA60" i="1"/>
  <c r="AC60" i="1" s="1"/>
  <c r="AA69" i="1"/>
  <c r="AA21" i="1"/>
  <c r="AA4" i="1"/>
  <c r="AC4" i="1" s="1"/>
  <c r="AA1434" i="1"/>
  <c r="AA1441" i="1"/>
  <c r="AA1236" i="1"/>
  <c r="AA1213" i="1"/>
  <c r="AA1098" i="1"/>
  <c r="AA945" i="1"/>
  <c r="AC1447" i="1"/>
  <c r="AB1447" i="1"/>
  <c r="AC1456" i="1"/>
  <c r="AB1456" i="1"/>
  <c r="AA1398" i="1"/>
  <c r="AA1372" i="1"/>
  <c r="AB1372" i="1" s="1"/>
  <c r="AA1246" i="1"/>
  <c r="AC1246" i="1" s="1"/>
  <c r="AA1334" i="1"/>
  <c r="AA1308" i="1"/>
  <c r="AB1308" i="1" s="1"/>
  <c r="AC1238" i="1"/>
  <c r="AB1238" i="1"/>
  <c r="AA1283" i="1"/>
  <c r="AC1283" i="1" s="1"/>
  <c r="AA1341" i="1"/>
  <c r="AA1337" i="1"/>
  <c r="AC1337" i="1" s="1"/>
  <c r="AC1291" i="1"/>
  <c r="AB1291" i="1"/>
  <c r="AA1256" i="1"/>
  <c r="AC1256" i="1" s="1"/>
  <c r="AA1183" i="1"/>
  <c r="AC1116" i="1"/>
  <c r="AB1116" i="1"/>
  <c r="AA1154" i="1"/>
  <c r="AC1154" i="1" s="1"/>
  <c r="AA1184" i="1"/>
  <c r="AB1184" i="1" s="1"/>
  <c r="AA1132" i="1"/>
  <c r="AC1132" i="1" s="1"/>
  <c r="AC1140" i="1"/>
  <c r="AB1140" i="1"/>
  <c r="AA1217" i="1"/>
  <c r="AC1217" i="1" s="1"/>
  <c r="AA1199" i="1"/>
  <c r="AC1199" i="1" s="1"/>
  <c r="AA1176" i="1"/>
  <c r="AC1176" i="1" s="1"/>
  <c r="AA1151" i="1"/>
  <c r="AB1151" i="1" s="1"/>
  <c r="AA996" i="1"/>
  <c r="AB996" i="1" s="1"/>
  <c r="AA1089" i="1"/>
  <c r="AA1074" i="1"/>
  <c r="AA1051" i="1"/>
  <c r="AA1095" i="1"/>
  <c r="AC1095" i="1" s="1"/>
  <c r="AA1110" i="1"/>
  <c r="AA1026" i="1"/>
  <c r="AC1026" i="1" s="1"/>
  <c r="AA973" i="1"/>
  <c r="AA906" i="1"/>
  <c r="AC961" i="1"/>
  <c r="AB961" i="1"/>
  <c r="AA938" i="1"/>
  <c r="AC938" i="1" s="1"/>
  <c r="AA876" i="1"/>
  <c r="AB876" i="1" s="1"/>
  <c r="AA968" i="1"/>
  <c r="AB968" i="1" s="1"/>
  <c r="AC969" i="1"/>
  <c r="AB969" i="1"/>
  <c r="AA950" i="1"/>
  <c r="AC950" i="1" s="1"/>
  <c r="AA930" i="1"/>
  <c r="AC930" i="1" s="1"/>
  <c r="AA900" i="1"/>
  <c r="AC900" i="1" s="1"/>
  <c r="AA836" i="1"/>
  <c r="AC836" i="1" s="1"/>
  <c r="AA864" i="1"/>
  <c r="AC864" i="1" s="1"/>
  <c r="AA842" i="1"/>
  <c r="AB842" i="1" s="1"/>
  <c r="AA870" i="1"/>
  <c r="AA859" i="1"/>
  <c r="AC859" i="1" s="1"/>
  <c r="AA838" i="1"/>
  <c r="AB838" i="1" s="1"/>
  <c r="AA795" i="1"/>
  <c r="AC795" i="1" s="1"/>
  <c r="AA822" i="1"/>
  <c r="AC822" i="1" s="1"/>
  <c r="AA800" i="1"/>
  <c r="AC800" i="1" s="1"/>
  <c r="AA755" i="1"/>
  <c r="AC755" i="1" s="1"/>
  <c r="AA772" i="1"/>
  <c r="AB772" i="1" s="1"/>
  <c r="AA779" i="1"/>
  <c r="AA738" i="1"/>
  <c r="AC738" i="1" s="1"/>
  <c r="AA804" i="1"/>
  <c r="AB804" i="1" s="1"/>
  <c r="AA749" i="1"/>
  <c r="AC749" i="1" s="1"/>
  <c r="AA790" i="1"/>
  <c r="AC790" i="1" s="1"/>
  <c r="AA764" i="1"/>
  <c r="AC764" i="1" s="1"/>
  <c r="AA730" i="1"/>
  <c r="AC730" i="1" s="1"/>
  <c r="AA648" i="1"/>
  <c r="AB648" i="1" s="1"/>
  <c r="AA652" i="1"/>
  <c r="AA660" i="1"/>
  <c r="AC660" i="1" s="1"/>
  <c r="AA694" i="1"/>
  <c r="AB694" i="1" s="1"/>
  <c r="AA703" i="1"/>
  <c r="AC703" i="1" s="1"/>
  <c r="AA737" i="1"/>
  <c r="AC737" i="1" s="1"/>
  <c r="AA681" i="1"/>
  <c r="AC681" i="1" s="1"/>
  <c r="AA663" i="1"/>
  <c r="AC663" i="1" s="1"/>
  <c r="AA724" i="1"/>
  <c r="AB724" i="1" s="1"/>
  <c r="AA649" i="1"/>
  <c r="AA631" i="1"/>
  <c r="AC631" i="1" s="1"/>
  <c r="AA688" i="1"/>
  <c r="AB688" i="1" s="1"/>
  <c r="AA645" i="1"/>
  <c r="AC645" i="1" s="1"/>
  <c r="AA665" i="1"/>
  <c r="AC665" i="1" s="1"/>
  <c r="AA596" i="1"/>
  <c r="AC596" i="1" s="1"/>
  <c r="AA608" i="1"/>
  <c r="AC608" i="1" s="1"/>
  <c r="AA578" i="1"/>
  <c r="AB578" i="1" s="1"/>
  <c r="AA585" i="1"/>
  <c r="AA563" i="1"/>
  <c r="AC563" i="1" s="1"/>
  <c r="AA519" i="1"/>
  <c r="AB519" i="1" s="1"/>
  <c r="AA609" i="1"/>
  <c r="AC609" i="1" s="1"/>
  <c r="AA506" i="1"/>
  <c r="AC506" i="1" s="1"/>
  <c r="AA591" i="1"/>
  <c r="AC591" i="1" s="1"/>
  <c r="AA508" i="1"/>
  <c r="AC508" i="1" s="1"/>
  <c r="AA572" i="1"/>
  <c r="AB572" i="1" s="1"/>
  <c r="AA505" i="1"/>
  <c r="AA511" i="1"/>
  <c r="AC511" i="1" s="1"/>
  <c r="AA535" i="1"/>
  <c r="AB535" i="1" s="1"/>
  <c r="AA537" i="1"/>
  <c r="AC537" i="1" s="1"/>
  <c r="AA484" i="1"/>
  <c r="AC484" i="1" s="1"/>
  <c r="AA411" i="1"/>
  <c r="AC411" i="1" s="1"/>
  <c r="AA467" i="1"/>
  <c r="AC467" i="1" s="1"/>
  <c r="AA473" i="1"/>
  <c r="AB473" i="1" s="1"/>
  <c r="AA450" i="1"/>
  <c r="AA455" i="1"/>
  <c r="AC455" i="1" s="1"/>
  <c r="AA408" i="1"/>
  <c r="AA434" i="1"/>
  <c r="AC434" i="1" s="1"/>
  <c r="AA410" i="1"/>
  <c r="AC410" i="1" s="1"/>
  <c r="AA392" i="1"/>
  <c r="AC392" i="1" s="1"/>
  <c r="AA460" i="1"/>
  <c r="AC460" i="1" s="1"/>
  <c r="AA393" i="1"/>
  <c r="AA444" i="1"/>
  <c r="AA415" i="1"/>
  <c r="AC415" i="1" s="1"/>
  <c r="AA416" i="1"/>
  <c r="AB416" i="1" s="1"/>
  <c r="AA369" i="1"/>
  <c r="AC369" i="1" s="1"/>
  <c r="AA359" i="1"/>
  <c r="AC359" i="1" s="1"/>
  <c r="AA352" i="1"/>
  <c r="AC352" i="1" s="1"/>
  <c r="AA342" i="1"/>
  <c r="AC342" i="1" s="1"/>
  <c r="AA364" i="1"/>
  <c r="AB364" i="1" s="1"/>
  <c r="AA355" i="1"/>
  <c r="AA347" i="1"/>
  <c r="AC347" i="1" s="1"/>
  <c r="AA337" i="1"/>
  <c r="AB337" i="1" s="1"/>
  <c r="AA313" i="1"/>
  <c r="AC313" i="1" s="1"/>
  <c r="AA269" i="1"/>
  <c r="AC269" i="1" s="1"/>
  <c r="AA287" i="1"/>
  <c r="AC287" i="1" s="1"/>
  <c r="AA279" i="1"/>
  <c r="AC279" i="1" s="1"/>
  <c r="AA299" i="1"/>
  <c r="AB299" i="1" s="1"/>
  <c r="AA281" i="1"/>
  <c r="AA273" i="1"/>
  <c r="AC273" i="1" s="1"/>
  <c r="AA246" i="1"/>
  <c r="AB246" i="1" s="1"/>
  <c r="AA237" i="1"/>
  <c r="AC237" i="1" s="1"/>
  <c r="AA226" i="1"/>
  <c r="AC226" i="1" s="1"/>
  <c r="AA215" i="1"/>
  <c r="AC215" i="1" s="1"/>
  <c r="AA241" i="1"/>
  <c r="AC241" i="1" s="1"/>
  <c r="AA231" i="1"/>
  <c r="AB231" i="1" s="1"/>
  <c r="AA221" i="1"/>
  <c r="AA210" i="1"/>
  <c r="AC210" i="1" s="1"/>
  <c r="AA170" i="1"/>
  <c r="AA182" i="1"/>
  <c r="AC182" i="1" s="1"/>
  <c r="AA109" i="1"/>
  <c r="AC109" i="1" s="1"/>
  <c r="AA156" i="1"/>
  <c r="AC156" i="1" s="1"/>
  <c r="AA126" i="1"/>
  <c r="AC126" i="1" s="1"/>
  <c r="AA138" i="1"/>
  <c r="AB138" i="1" s="1"/>
  <c r="AA185" i="1"/>
  <c r="AA90" i="1"/>
  <c r="AC90" i="1" s="1"/>
  <c r="AA132" i="1"/>
  <c r="AB132" i="1" s="1"/>
  <c r="AA166" i="1"/>
  <c r="AC166" i="1" s="1"/>
  <c r="AA146" i="1"/>
  <c r="AC146" i="1" s="1"/>
  <c r="AA188" i="1"/>
  <c r="AC188" i="1" s="1"/>
  <c r="AA117" i="1"/>
  <c r="AC117" i="1" s="1"/>
  <c r="AA76" i="1"/>
  <c r="AB76" i="1" s="1"/>
  <c r="AA86" i="1"/>
  <c r="AA44" i="1"/>
  <c r="AC44" i="1" s="1"/>
  <c r="AA50" i="1"/>
  <c r="AB50" i="1" s="1"/>
  <c r="AA29" i="1"/>
  <c r="AC29" i="1" s="1"/>
  <c r="AA33" i="1"/>
  <c r="AC33" i="1" s="1"/>
  <c r="AA16" i="1"/>
  <c r="AA59" i="1"/>
  <c r="AC59" i="1" s="1"/>
  <c r="AA28" i="1"/>
  <c r="AB28" i="1" s="1"/>
  <c r="AA71" i="1"/>
  <c r="AA3" i="1"/>
  <c r="AA1432" i="1"/>
  <c r="AA1440" i="1"/>
  <c r="AC1440" i="1" s="1"/>
  <c r="AA1393" i="1"/>
  <c r="AA1289" i="1"/>
  <c r="AC1289" i="1" s="1"/>
  <c r="AA1295" i="1"/>
  <c r="AA1211" i="1"/>
  <c r="AB1211" i="1" s="1"/>
  <c r="AA1134" i="1"/>
  <c r="AA1066" i="1"/>
  <c r="AC1066" i="1" s="1"/>
  <c r="AA1037" i="1"/>
  <c r="AA895" i="1"/>
  <c r="AC1376" i="1"/>
  <c r="AB1376" i="1"/>
  <c r="AC1455" i="1"/>
  <c r="AB1455" i="1"/>
  <c r="AB1413" i="1"/>
  <c r="AA1388" i="1"/>
  <c r="AC1388" i="1" s="1"/>
  <c r="AA1439" i="1"/>
  <c r="AC1439" i="1" s="1"/>
  <c r="AA1414" i="1"/>
  <c r="AC1414" i="1" s="1"/>
  <c r="AA1397" i="1"/>
  <c r="AC1397" i="1" s="1"/>
  <c r="AA1371" i="1"/>
  <c r="AC1371" i="1" s="1"/>
  <c r="AA1362" i="1"/>
  <c r="AB1362" i="1" s="1"/>
  <c r="AA1346" i="1"/>
  <c r="AA1353" i="1"/>
  <c r="AC1353" i="1" s="1"/>
  <c r="AA1322" i="1"/>
  <c r="AA1333" i="1"/>
  <c r="AC1333" i="1" s="1"/>
  <c r="AA1243" i="1"/>
  <c r="AC1243" i="1" s="1"/>
  <c r="AA1307" i="1"/>
  <c r="AC1307" i="1" s="1"/>
  <c r="AA1281" i="1"/>
  <c r="AC1281" i="1" s="1"/>
  <c r="AA1282" i="1"/>
  <c r="AA1339" i="1"/>
  <c r="AA1239" i="1"/>
  <c r="AC1239" i="1" s="1"/>
  <c r="AA1315" i="1"/>
  <c r="AA1269" i="1"/>
  <c r="AC1269" i="1" s="1"/>
  <c r="AA1290" i="1"/>
  <c r="AC1290" i="1" s="1"/>
  <c r="AA1264" i="1"/>
  <c r="AC1264" i="1" s="1"/>
  <c r="AA1254" i="1"/>
  <c r="AC1254" i="1" s="1"/>
  <c r="AA1222" i="1"/>
  <c r="AB1222" i="1" s="1"/>
  <c r="AA1230" i="1"/>
  <c r="AA1204" i="1"/>
  <c r="AC1204" i="1" s="1"/>
  <c r="AA1210" i="1"/>
  <c r="AA1131" i="1"/>
  <c r="AC1131" i="1" s="1"/>
  <c r="AA1191" i="1"/>
  <c r="AC1191" i="1" s="1"/>
  <c r="AA1166" i="1"/>
  <c r="AC1166" i="1" s="1"/>
  <c r="AA1167" i="1"/>
  <c r="AC1167" i="1" s="1"/>
  <c r="AA1174" i="1"/>
  <c r="AA1233" i="1"/>
  <c r="AB1233" i="1" s="1"/>
  <c r="AA1198" i="1"/>
  <c r="AC1198" i="1" s="1"/>
  <c r="AA1142" i="1"/>
  <c r="AA1175" i="1"/>
  <c r="AC1175" i="1" s="1"/>
  <c r="AA1133" i="1"/>
  <c r="AC1133" i="1" s="1"/>
  <c r="AA1115" i="1"/>
  <c r="AC1115" i="1" s="1"/>
  <c r="AA1100" i="1"/>
  <c r="AC1100" i="1" s="1"/>
  <c r="AA1108" i="1"/>
  <c r="AB1108" i="1" s="1"/>
  <c r="AA1082" i="1"/>
  <c r="AB1082" i="1" s="1"/>
  <c r="AA1088" i="1"/>
  <c r="AC1088" i="1" s="1"/>
  <c r="AA1008" i="1"/>
  <c r="AA1031" i="1"/>
  <c r="AC1031" i="1" s="1"/>
  <c r="AA1020" i="1"/>
  <c r="AC1020" i="1" s="1"/>
  <c r="AA1050" i="1"/>
  <c r="AC1050" i="1" s="1"/>
  <c r="AA1094" i="1"/>
  <c r="AC1094" i="1" s="1"/>
  <c r="AA1111" i="1"/>
  <c r="AB1111" i="1" s="1"/>
  <c r="AA1045" i="1"/>
  <c r="AB1045" i="1" s="1"/>
  <c r="AA1017" i="1"/>
  <c r="AC1017" i="1" s="1"/>
  <c r="AA1058" i="1"/>
  <c r="AA1016" i="1"/>
  <c r="AC1016" i="1" s="1"/>
  <c r="AA998" i="1"/>
  <c r="AC998" i="1" s="1"/>
  <c r="AA926" i="1"/>
  <c r="AC926" i="1" s="1"/>
  <c r="AA913" i="1"/>
  <c r="AC913" i="1" s="1"/>
  <c r="AA953" i="1"/>
  <c r="AB953" i="1" s="1"/>
  <c r="AA960" i="1"/>
  <c r="AB960" i="1" s="1"/>
  <c r="AA993" i="1"/>
  <c r="AC993" i="1" s="1"/>
  <c r="AA944" i="1"/>
  <c r="AA917" i="1"/>
  <c r="AC917" i="1" s="1"/>
  <c r="AA919" i="1"/>
  <c r="AC919" i="1" s="1"/>
  <c r="AA967" i="1"/>
  <c r="AC967" i="1" s="1"/>
  <c r="AA991" i="1"/>
  <c r="AC991" i="1" s="1"/>
  <c r="AA949" i="1"/>
  <c r="AB949" i="1" s="1"/>
  <c r="AA927" i="1"/>
  <c r="AB927" i="1" s="1"/>
  <c r="AA929" i="1"/>
  <c r="AA879" i="1"/>
  <c r="AA898" i="1"/>
  <c r="AC898" i="1" s="1"/>
  <c r="AA837" i="1"/>
  <c r="AC837" i="1" s="1"/>
  <c r="AA863" i="1"/>
  <c r="AC863" i="1" s="1"/>
  <c r="AA843" i="1"/>
  <c r="AC843" i="1" s="1"/>
  <c r="AA833" i="1"/>
  <c r="AB833" i="1" s="1"/>
  <c r="AA858" i="1"/>
  <c r="AB858" i="1" s="1"/>
  <c r="AA839" i="1"/>
  <c r="AC839" i="1" s="1"/>
  <c r="AA789" i="1"/>
  <c r="AB789" i="1" s="1"/>
  <c r="AA763" i="1"/>
  <c r="AC763" i="1" s="1"/>
  <c r="AA771" i="1"/>
  <c r="AC771" i="1" s="1"/>
  <c r="AA794" i="1"/>
  <c r="AC794" i="1" s="1"/>
  <c r="AA777" i="1"/>
  <c r="AC777" i="1" s="1"/>
  <c r="AA778" i="1"/>
  <c r="AB778" i="1" s="1"/>
  <c r="AA769" i="1"/>
  <c r="AB769" i="1" s="1"/>
  <c r="AA803" i="1"/>
  <c r="AC803" i="1" s="1"/>
  <c r="AA782" i="1"/>
  <c r="AB782" i="1" s="1"/>
  <c r="AA752" i="1"/>
  <c r="AC752" i="1" s="1"/>
  <c r="AA740" i="1"/>
  <c r="AC740" i="1" s="1"/>
  <c r="AA729" i="1"/>
  <c r="AC729" i="1" s="1"/>
  <c r="AA706" i="1"/>
  <c r="AC706" i="1" s="1"/>
  <c r="AA713" i="1"/>
  <c r="AB713" i="1" s="1"/>
  <c r="AA717" i="1"/>
  <c r="AB717" i="1" s="1"/>
  <c r="AA625" i="1"/>
  <c r="AC625" i="1" s="1"/>
  <c r="AA702" i="1"/>
  <c r="AB702" i="1" s="1"/>
  <c r="AA642" i="1"/>
  <c r="AC642" i="1" s="1"/>
  <c r="AA680" i="1"/>
  <c r="AC680" i="1" s="1"/>
  <c r="AA723" i="1"/>
  <c r="AA633" i="1"/>
  <c r="AC633" i="1" s="1"/>
  <c r="AA709" i="1"/>
  <c r="AB709" i="1" s="1"/>
  <c r="AA686" i="1"/>
  <c r="AB686" i="1" s="1"/>
  <c r="AA687" i="1"/>
  <c r="AC687" i="1" s="1"/>
  <c r="AA640" i="1"/>
  <c r="AB640" i="1" s="1"/>
  <c r="AA622" i="1"/>
  <c r="AC622" i="1" s="1"/>
  <c r="AA595" i="1"/>
  <c r="AC595" i="1" s="1"/>
  <c r="AA605" i="1"/>
  <c r="AC605" i="1" s="1"/>
  <c r="AA577" i="1"/>
  <c r="AC577" i="1" s="1"/>
  <c r="AA529" i="1"/>
  <c r="AC529" i="1" s="1"/>
  <c r="AA611" i="1"/>
  <c r="AB611" i="1" s="1"/>
  <c r="AA567" i="1"/>
  <c r="AC567" i="1" s="1"/>
  <c r="AA552" i="1"/>
  <c r="AB552" i="1" s="1"/>
  <c r="AA553" i="1"/>
  <c r="AC553" i="1" s="1"/>
  <c r="AA531" i="1"/>
  <c r="AC531" i="1" s="1"/>
  <c r="AA503" i="1"/>
  <c r="AC503" i="1" s="1"/>
  <c r="AA523" i="1"/>
  <c r="AC523" i="1" s="1"/>
  <c r="AA518" i="1"/>
  <c r="AB518" i="1" s="1"/>
  <c r="AA558" i="1"/>
  <c r="AB558" i="1" s="1"/>
  <c r="AA534" i="1"/>
  <c r="AC534" i="1" s="1"/>
  <c r="AA607" i="1"/>
  <c r="AB607" i="1" s="1"/>
  <c r="AA483" i="1"/>
  <c r="AC483" i="1" s="1"/>
  <c r="AA490" i="1"/>
  <c r="AC490" i="1" s="1"/>
  <c r="AA466" i="1"/>
  <c r="AC466" i="1" s="1"/>
  <c r="AA472" i="1"/>
  <c r="AC472" i="1" s="1"/>
  <c r="AA437" i="1"/>
  <c r="AC437" i="1" s="1"/>
  <c r="AA383" i="1"/>
  <c r="AB383" i="1" s="1"/>
  <c r="AA431" i="1"/>
  <c r="AC431" i="1" s="1"/>
  <c r="AA433" i="1"/>
  <c r="AB433" i="1" s="1"/>
  <c r="AA478" i="1"/>
  <c r="AC478" i="1" s="1"/>
  <c r="AA494" i="1"/>
  <c r="AC494" i="1" s="1"/>
  <c r="AA459" i="1"/>
  <c r="AC459" i="1" s="1"/>
  <c r="AA441" i="1"/>
  <c r="AC441" i="1" s="1"/>
  <c r="AA443" i="1"/>
  <c r="AB443" i="1" s="1"/>
  <c r="AA395" i="1"/>
  <c r="AB395" i="1" s="1"/>
  <c r="AA385" i="1"/>
  <c r="AC385" i="1" s="1"/>
  <c r="AA314" i="1"/>
  <c r="AB314" i="1" s="1"/>
  <c r="AA375" i="1"/>
  <c r="AC375" i="1" s="1"/>
  <c r="AA318" i="1"/>
  <c r="AC318" i="1" s="1"/>
  <c r="AA377" i="1"/>
  <c r="AC377" i="1" s="1"/>
  <c r="AA373" i="1"/>
  <c r="AC373" i="1" s="1"/>
  <c r="AA374" i="1"/>
  <c r="AB374" i="1" s="1"/>
  <c r="AA332" i="1"/>
  <c r="AB332" i="1" s="1"/>
  <c r="AA376" i="1"/>
  <c r="AC376" i="1" s="1"/>
  <c r="AA307" i="1"/>
  <c r="AB307" i="1" s="1"/>
  <c r="AA262" i="1"/>
  <c r="AC262" i="1" s="1"/>
  <c r="AA260" i="1"/>
  <c r="AC260" i="1" s="1"/>
  <c r="AA278" i="1"/>
  <c r="AC278" i="1" s="1"/>
  <c r="AA289" i="1"/>
  <c r="AC289" i="1" s="1"/>
  <c r="AA282" i="1"/>
  <c r="AB282" i="1" s="1"/>
  <c r="AA267" i="1"/>
  <c r="AB267" i="1" s="1"/>
  <c r="AA253" i="1"/>
  <c r="AC253" i="1" s="1"/>
  <c r="AA255" i="1"/>
  <c r="AB255" i="1" s="1"/>
  <c r="AA257" i="1"/>
  <c r="AC257" i="1" s="1"/>
  <c r="AA256" i="1"/>
  <c r="AC256" i="1" s="1"/>
  <c r="AA252" i="1"/>
  <c r="AC252" i="1" s="1"/>
  <c r="AA206" i="1"/>
  <c r="AC206" i="1" s="1"/>
  <c r="AA254" i="1"/>
  <c r="AC254" i="1" s="1"/>
  <c r="AA205" i="1"/>
  <c r="AB205" i="1" s="1"/>
  <c r="AA135" i="1"/>
  <c r="AC135" i="1" s="1"/>
  <c r="AA178" i="1"/>
  <c r="AB178" i="1" s="1"/>
  <c r="AA152" i="1"/>
  <c r="AC152" i="1" s="1"/>
  <c r="AA120" i="1"/>
  <c r="AC120" i="1" s="1"/>
  <c r="AA180" i="1"/>
  <c r="AC180" i="1" s="1"/>
  <c r="AA137" i="1"/>
  <c r="AC137" i="1" s="1"/>
  <c r="AA87" i="1"/>
  <c r="AC87" i="1" s="1"/>
  <c r="AA106" i="1"/>
  <c r="AB106" i="1" s="1"/>
  <c r="AA165" i="1"/>
  <c r="AC165" i="1" s="1"/>
  <c r="AA74" i="1"/>
  <c r="AB74" i="1" s="1"/>
  <c r="AA104" i="1"/>
  <c r="AC104" i="1" s="1"/>
  <c r="AA114" i="1"/>
  <c r="AC114" i="1" s="1"/>
  <c r="AA116" i="1"/>
  <c r="AC116" i="1" s="1"/>
  <c r="AA75" i="1"/>
  <c r="AC75" i="1" s="1"/>
  <c r="AA160" i="1"/>
  <c r="AC160" i="1" s="1"/>
  <c r="AA62" i="1"/>
  <c r="AB62" i="1" s="1"/>
  <c r="AA49" i="1"/>
  <c r="AC49" i="1" s="1"/>
  <c r="AA32" i="1"/>
  <c r="AB32" i="1" s="1"/>
  <c r="AA11" i="1"/>
  <c r="AC11" i="1" s="1"/>
  <c r="AA15" i="1"/>
  <c r="AC15" i="1" s="1"/>
  <c r="AA37" i="1"/>
  <c r="AC37" i="1" s="1"/>
  <c r="AA19" i="1"/>
  <c r="AC19" i="1" s="1"/>
  <c r="AA27" i="1"/>
  <c r="AC27" i="1" s="1"/>
  <c r="AA67" i="1"/>
  <c r="AB67" i="1" s="1"/>
  <c r="AA1425" i="1"/>
  <c r="AA1405" i="1"/>
  <c r="AC1405" i="1" s="1"/>
  <c r="AA1354" i="1"/>
  <c r="AA1327" i="1"/>
  <c r="AA1340" i="1"/>
  <c r="AC1340" i="1" s="1"/>
  <c r="AA1186" i="1"/>
  <c r="AA1218" i="1"/>
  <c r="AC1218" i="1" s="1"/>
  <c r="AA1070" i="1"/>
  <c r="AA1079" i="1"/>
  <c r="AC1079" i="1" s="1"/>
  <c r="AA911" i="1"/>
  <c r="AA990" i="1"/>
  <c r="AC990" i="1" s="1"/>
  <c r="AA1453" i="1"/>
  <c r="AB1453" i="1" s="1"/>
  <c r="AA1454" i="1"/>
  <c r="AC1454" i="1" s="1"/>
  <c r="AA1428" i="1"/>
  <c r="AC1428" i="1" s="1"/>
  <c r="AA1403" i="1"/>
  <c r="AA1412" i="1"/>
  <c r="AC1412" i="1" s="1"/>
  <c r="AA1386" i="1"/>
  <c r="AC1386" i="1" s="1"/>
  <c r="AA1438" i="1"/>
  <c r="AB1438" i="1" s="1"/>
  <c r="AA1365" i="1"/>
  <c r="AA1355" i="1"/>
  <c r="AB1355" i="1" s="1"/>
  <c r="AA1422" i="1"/>
  <c r="AC1422" i="1" s="1"/>
  <c r="AA1396" i="1"/>
  <c r="AC1396" i="1" s="1"/>
  <c r="AA1370" i="1"/>
  <c r="AC1370" i="1" s="1"/>
  <c r="AA1380" i="1"/>
  <c r="AC1380" i="1" s="1"/>
  <c r="AA1345" i="1"/>
  <c r="AC1345" i="1" s="1"/>
  <c r="AA1328" i="1"/>
  <c r="AC1328" i="1" s="1"/>
  <c r="AA1251" i="1"/>
  <c r="AC1251" i="1" s="1"/>
  <c r="AA1332" i="1"/>
  <c r="AB1332" i="1" s="1"/>
  <c r="AA1305" i="1"/>
  <c r="AC1305" i="1" s="1"/>
  <c r="AA1306" i="1"/>
  <c r="AC1306" i="1" s="1"/>
  <c r="AA1253" i="1"/>
  <c r="AC1253" i="1" s="1"/>
  <c r="AA1245" i="1"/>
  <c r="AC1245" i="1" s="1"/>
  <c r="AA1320" i="1"/>
  <c r="AA1280" i="1"/>
  <c r="AB1280" i="1" s="1"/>
  <c r="AA1314" i="1"/>
  <c r="AC1314" i="1" s="1"/>
  <c r="AA1288" i="1"/>
  <c r="AC1288" i="1" s="1"/>
  <c r="AA1249" i="1"/>
  <c r="AC1249" i="1" s="1"/>
  <c r="AA1255" i="1"/>
  <c r="AC1255" i="1" s="1"/>
  <c r="AA1273" i="1"/>
  <c r="AC1273" i="1" s="1"/>
  <c r="AA1221" i="1"/>
  <c r="AC1221" i="1" s="1"/>
  <c r="AA1229" i="1"/>
  <c r="AC1229" i="1" s="1"/>
  <c r="AA1144" i="1"/>
  <c r="AC1144" i="1" s="1"/>
  <c r="AA1209" i="1"/>
  <c r="AC1209" i="1" s="1"/>
  <c r="AA1146" i="1"/>
  <c r="AA1190" i="1"/>
  <c r="AC1190" i="1" s="1"/>
  <c r="AA1165" i="1"/>
  <c r="AC1165" i="1" s="1"/>
  <c r="AA1114" i="1"/>
  <c r="AC1114" i="1" s="1"/>
  <c r="AA1216" i="1"/>
  <c r="AA1196" i="1"/>
  <c r="AB1196" i="1" s="1"/>
  <c r="AA1197" i="1"/>
  <c r="AB1197" i="1" s="1"/>
  <c r="AA1173" i="1"/>
  <c r="AA1123" i="1"/>
  <c r="AC1123" i="1" s="1"/>
  <c r="AA1148" i="1"/>
  <c r="AC1148" i="1" s="1"/>
  <c r="AA1158" i="1"/>
  <c r="AC1158" i="1" s="1"/>
  <c r="AA1099" i="1"/>
  <c r="AC1099" i="1" s="1"/>
  <c r="AA1107" i="1"/>
  <c r="AC1107" i="1" s="1"/>
  <c r="AA1011" i="1"/>
  <c r="AC1011" i="1" s="1"/>
  <c r="AA1087" i="1"/>
  <c r="AB1087" i="1" s="1"/>
  <c r="AA1030" i="1"/>
  <c r="AC1030" i="1" s="1"/>
  <c r="AA1073" i="1"/>
  <c r="AB1073" i="1" s="1"/>
  <c r="AA1048" i="1"/>
  <c r="AC1048" i="1" s="1"/>
  <c r="AA1113" i="1"/>
  <c r="AC1113" i="1" s="1"/>
  <c r="AA1064" i="1"/>
  <c r="AC1064" i="1" s="1"/>
  <c r="AA1077" i="1"/>
  <c r="AC1077" i="1" s="1"/>
  <c r="AA1078" i="1"/>
  <c r="AA1022" i="1"/>
  <c r="AB1022" i="1" s="1"/>
  <c r="AA1009" i="1"/>
  <c r="AC1009" i="1" s="1"/>
  <c r="AA1015" i="1"/>
  <c r="AC1015" i="1" s="1"/>
  <c r="AA1040" i="1"/>
  <c r="AB1040" i="1" s="1"/>
  <c r="AA972" i="1"/>
  <c r="AC972" i="1" s="1"/>
  <c r="AA978" i="1"/>
  <c r="AC978" i="1" s="1"/>
  <c r="AA874" i="1"/>
  <c r="AC874" i="1" s="1"/>
  <c r="AA959" i="1"/>
  <c r="AC959" i="1" s="1"/>
  <c r="AA942" i="1"/>
  <c r="AB942" i="1" s="1"/>
  <c r="AA943" i="1"/>
  <c r="AC943" i="1" s="1"/>
  <c r="AA916" i="1"/>
  <c r="AB916" i="1" s="1"/>
  <c r="AA878" i="1"/>
  <c r="AB878" i="1" s="1"/>
  <c r="AA966" i="1"/>
  <c r="AA899" i="1"/>
  <c r="AC899" i="1" s="1"/>
  <c r="AA948" i="1"/>
  <c r="AC948" i="1" s="1"/>
  <c r="AA889" i="1"/>
  <c r="AC889" i="1" s="1"/>
  <c r="AA985" i="1"/>
  <c r="AB985" i="1" s="1"/>
  <c r="AA897" i="1"/>
  <c r="AC897" i="1" s="1"/>
  <c r="AA883" i="1"/>
  <c r="AB883" i="1" s="1"/>
  <c r="AA835" i="1"/>
  <c r="AB835" i="1" s="1"/>
  <c r="AA851" i="1"/>
  <c r="AA830" i="1"/>
  <c r="AC830" i="1" s="1"/>
  <c r="AA869" i="1"/>
  <c r="AC869" i="1" s="1"/>
  <c r="AA845" i="1"/>
  <c r="AC845" i="1" s="1"/>
  <c r="AA827" i="1"/>
  <c r="AB827" i="1" s="1"/>
  <c r="AA786" i="1"/>
  <c r="AC786" i="1" s="1"/>
  <c r="AA807" i="1"/>
  <c r="AB807" i="1" s="1"/>
  <c r="AA813" i="1"/>
  <c r="AB813" i="1" s="1"/>
  <c r="AA747" i="1"/>
  <c r="AA754" i="1"/>
  <c r="AC754" i="1" s="1"/>
  <c r="AA776" i="1"/>
  <c r="AC776" i="1" s="1"/>
  <c r="AA783" i="1"/>
  <c r="AC783" i="1" s="1"/>
  <c r="AA802" i="1"/>
  <c r="AB802" i="1" s="1"/>
  <c r="AA787" i="1"/>
  <c r="AC787" i="1" s="1"/>
  <c r="AA788" i="1"/>
  <c r="AB788" i="1" s="1"/>
  <c r="AA744" i="1"/>
  <c r="AB744" i="1" s="1"/>
  <c r="AA728" i="1"/>
  <c r="AA668" i="1"/>
  <c r="AC668" i="1" s="1"/>
  <c r="AA618" i="1"/>
  <c r="AC618" i="1" s="1"/>
  <c r="AA659" i="1"/>
  <c r="AC659" i="1" s="1"/>
  <c r="AA647" i="1"/>
  <c r="AB647" i="1" s="1"/>
  <c r="AA701" i="1"/>
  <c r="AC701" i="1" s="1"/>
  <c r="AA678" i="1"/>
  <c r="AB678" i="1" s="1"/>
  <c r="AA628" i="1"/>
  <c r="AB628" i="1" s="1"/>
  <c r="AA722" i="1"/>
  <c r="AA707" i="1"/>
  <c r="AC707" i="1" s="1"/>
  <c r="AA708" i="1"/>
  <c r="AC708" i="1" s="1"/>
  <c r="AA644" i="1"/>
  <c r="AC644" i="1" s="1"/>
  <c r="AA630" i="1"/>
  <c r="AB630" i="1" s="1"/>
  <c r="AA632" i="1"/>
  <c r="AC632" i="1" s="1"/>
  <c r="AA651" i="1"/>
  <c r="AB651" i="1" s="1"/>
  <c r="AA594" i="1"/>
  <c r="AC594" i="1" s="1"/>
  <c r="AA604" i="1"/>
  <c r="AA601" i="1"/>
  <c r="AC601" i="1" s="1"/>
  <c r="AA584" i="1"/>
  <c r="AC584" i="1" s="1"/>
  <c r="AA566" i="1"/>
  <c r="AB566" i="1" s="1"/>
  <c r="AA501" i="1"/>
  <c r="AB501" i="1" s="1"/>
  <c r="AA551" i="1"/>
  <c r="AC551" i="1" s="1"/>
  <c r="AA615" i="1"/>
  <c r="AB615" i="1" s="1"/>
  <c r="AA590" i="1"/>
  <c r="AB590" i="1" s="1"/>
  <c r="AA570" i="1"/>
  <c r="AA571" i="1"/>
  <c r="AC571" i="1" s="1"/>
  <c r="AA557" i="1"/>
  <c r="AC557" i="1" s="1"/>
  <c r="AA606" i="1"/>
  <c r="AB606" i="1" s="1"/>
  <c r="AA533" i="1"/>
  <c r="AB533" i="1" s="1"/>
  <c r="AA515" i="1"/>
  <c r="AC515" i="1" s="1"/>
  <c r="AA482" i="1"/>
  <c r="AB482" i="1" s="1"/>
  <c r="AA489" i="1"/>
  <c r="AB489" i="1" s="1"/>
  <c r="AA493" i="1"/>
  <c r="AA417" i="1"/>
  <c r="AC417" i="1" s="1"/>
  <c r="AA454" i="1"/>
  <c r="AC454" i="1" s="1"/>
  <c r="AA382" i="1"/>
  <c r="AA430" i="1"/>
  <c r="AA390" i="1"/>
  <c r="AC390" i="1" s="1"/>
  <c r="AA477" i="1"/>
  <c r="AB477" i="1" s="1"/>
  <c r="AA446" i="1"/>
  <c r="AA458" i="1"/>
  <c r="AA391" i="1"/>
  <c r="AC391" i="1" s="1"/>
  <c r="AA400" i="1"/>
  <c r="AA413" i="1"/>
  <c r="AC413" i="1" s="1"/>
  <c r="AA387" i="1"/>
  <c r="AB387" i="1" s="1"/>
  <c r="AA1431" i="1"/>
  <c r="AC1431" i="1" s="1"/>
  <c r="AA1404" i="1"/>
  <c r="AA1390" i="1"/>
  <c r="AB1390" i="1" s="1"/>
  <c r="AA1399" i="1"/>
  <c r="AA1344" i="1"/>
  <c r="AA1266" i="1"/>
  <c r="AA1194" i="1"/>
  <c r="AA1101" i="1"/>
  <c r="AC1101" i="1" s="1"/>
  <c r="AA1049" i="1"/>
  <c r="AA988" i="1"/>
  <c r="AA875" i="1"/>
  <c r="AC1452" i="1"/>
  <c r="AB1452" i="1"/>
  <c r="AC1427" i="1"/>
  <c r="AB1427" i="1"/>
  <c r="AC1367" i="1"/>
  <c r="AB1367" i="1"/>
  <c r="AA1420" i="1"/>
  <c r="AB1420" i="1" s="1"/>
  <c r="AA1421" i="1"/>
  <c r="AC1421" i="1" s="1"/>
  <c r="AA1369" i="1"/>
  <c r="AB1369" i="1" s="1"/>
  <c r="AA1237" i="1"/>
  <c r="AC1237" i="1" s="1"/>
  <c r="AC1352" i="1"/>
  <c r="AB1352" i="1"/>
  <c r="AA1329" i="1"/>
  <c r="AC1331" i="1"/>
  <c r="AB1331" i="1"/>
  <c r="AA1304" i="1"/>
  <c r="AC1304" i="1" s="1"/>
  <c r="AC1252" i="1"/>
  <c r="AB1252" i="1"/>
  <c r="AA1279" i="1"/>
  <c r="AB1279" i="1" s="1"/>
  <c r="AC1300" i="1"/>
  <c r="AB1300" i="1"/>
  <c r="AA1338" i="1"/>
  <c r="AC1338" i="1" s="1"/>
  <c r="AA1248" i="1"/>
  <c r="AB1248" i="1" s="1"/>
  <c r="AA1297" i="1"/>
  <c r="AC1297" i="1" s="1"/>
  <c r="AA1272" i="1"/>
  <c r="AB1272" i="1" s="1"/>
  <c r="AA1228" i="1"/>
  <c r="AA1208" i="1"/>
  <c r="AB1208" i="1" s="1"/>
  <c r="AA1122" i="1"/>
  <c r="AB1122" i="1" s="1"/>
  <c r="AC1137" i="1"/>
  <c r="AB1137" i="1"/>
  <c r="AA1169" i="1"/>
  <c r="AB1169" i="1" s="1"/>
  <c r="AC1215" i="1"/>
  <c r="AB1215" i="1"/>
  <c r="AA1149" i="1"/>
  <c r="AA1172" i="1"/>
  <c r="AC1143" i="1"/>
  <c r="AB1143" i="1"/>
  <c r="AA1147" i="1"/>
  <c r="AC1147" i="1" s="1"/>
  <c r="AC1157" i="1"/>
  <c r="AB1157" i="1"/>
  <c r="AA1004" i="1"/>
  <c r="AB1004" i="1" s="1"/>
  <c r="AA1068" i="1"/>
  <c r="AC1068" i="1" s="1"/>
  <c r="AC1086" i="1"/>
  <c r="AA1072" i="1"/>
  <c r="AA1019" i="1"/>
  <c r="AB1019" i="1" s="1"/>
  <c r="AA1093" i="1"/>
  <c r="AB1093" i="1" s="1"/>
  <c r="AA1012" i="1"/>
  <c r="AC1012" i="1" s="1"/>
  <c r="AA1065" i="1"/>
  <c r="AB1065" i="1" s="1"/>
  <c r="AC1029" i="1"/>
  <c r="AB1029" i="1"/>
  <c r="AA1039" i="1"/>
  <c r="AB1039" i="1" s="1"/>
  <c r="AC992" i="1"/>
  <c r="AB992" i="1"/>
  <c r="AA937" i="1"/>
  <c r="AB937" i="1" s="1"/>
  <c r="AA958" i="1"/>
  <c r="AC958" i="1" s="1"/>
  <c r="AC941" i="1"/>
  <c r="AB941" i="1"/>
  <c r="AA981" i="1"/>
  <c r="AB981" i="1" s="1"/>
  <c r="AC915" i="1"/>
  <c r="AB915" i="1"/>
  <c r="AA918" i="1"/>
  <c r="AB918" i="1" s="1"/>
  <c r="AB965" i="1"/>
  <c r="AA947" i="1"/>
  <c r="AB947" i="1" s="1"/>
  <c r="AA925" i="1"/>
  <c r="AC925" i="1" s="1"/>
  <c r="AA896" i="1"/>
  <c r="AC896" i="1" s="1"/>
  <c r="AA882" i="1"/>
  <c r="AC882" i="1" s="1"/>
  <c r="AA873" i="1"/>
  <c r="AB873" i="1" s="1"/>
  <c r="AA852" i="1"/>
  <c r="AA829" i="1"/>
  <c r="AA868" i="1"/>
  <c r="AC868" i="1" s="1"/>
  <c r="AA846" i="1"/>
  <c r="AB846" i="1" s="1"/>
  <c r="AA826" i="1"/>
  <c r="AA821" i="1"/>
  <c r="AC821" i="1" s="1"/>
  <c r="AA811" i="1"/>
  <c r="AC811" i="1" s="1"/>
  <c r="AA812" i="1"/>
  <c r="AB812" i="1" s="1"/>
  <c r="AA793" i="1"/>
  <c r="AA775" i="1"/>
  <c r="AC775" i="1" s="1"/>
  <c r="AA814" i="1"/>
  <c r="AC814" i="1" s="1"/>
  <c r="AA781" i="1"/>
  <c r="AB781" i="1" s="1"/>
  <c r="AA825" i="1"/>
  <c r="AB825" i="1" s="1"/>
  <c r="AA750" i="1"/>
  <c r="AC750" i="1" s="1"/>
  <c r="AA742" i="1"/>
  <c r="AC742" i="1" s="1"/>
  <c r="AA770" i="1"/>
  <c r="AA627" i="1"/>
  <c r="AB627" i="1" s="1"/>
  <c r="AA736" i="1"/>
  <c r="AB736" i="1" s="1"/>
  <c r="AA658" i="1"/>
  <c r="AC658" i="1" s="1"/>
  <c r="AA716" i="1"/>
  <c r="AB716" i="1" s="1"/>
  <c r="AA699" i="1"/>
  <c r="AC699" i="1" s="1"/>
  <c r="AA671" i="1"/>
  <c r="AA677" i="1"/>
  <c r="AC677" i="1" s="1"/>
  <c r="AA720" i="1"/>
  <c r="AB720" i="1" s="1"/>
  <c r="AA721" i="1"/>
  <c r="AC721" i="1" s="1"/>
  <c r="AA700" i="1"/>
  <c r="AC700" i="1" s="1"/>
  <c r="AA685" i="1"/>
  <c r="AC685" i="1" s="1"/>
  <c r="AA684" i="1"/>
  <c r="AB684" i="1" s="1"/>
  <c r="AA654" i="1"/>
  <c r="AC654" i="1" s="1"/>
  <c r="AA661" i="1"/>
  <c r="AC661" i="1" s="1"/>
  <c r="AA638" i="1"/>
  <c r="AC638" i="1" s="1"/>
  <c r="AA549" i="1"/>
  <c r="AB549" i="1" s="1"/>
  <c r="AA603" i="1"/>
  <c r="AB603" i="1" s="1"/>
  <c r="AA582" i="1"/>
  <c r="AB582" i="1" s="1"/>
  <c r="AA583" i="1"/>
  <c r="AC583" i="1" s="1"/>
  <c r="AA565" i="1"/>
  <c r="AB565" i="1" s="1"/>
  <c r="AA610" i="1"/>
  <c r="AB610" i="1" s="1"/>
  <c r="AA517" i="1"/>
  <c r="AC517" i="1" s="1"/>
  <c r="AA588" i="1"/>
  <c r="AC588" i="1" s="1"/>
  <c r="AA589" i="1"/>
  <c r="AB589" i="1" s="1"/>
  <c r="AA522" i="1"/>
  <c r="AB522" i="1" s="1"/>
  <c r="AA545" i="1"/>
  <c r="AC545" i="1" s="1"/>
  <c r="AA507" i="1"/>
  <c r="AC507" i="1" s="1"/>
  <c r="AA562" i="1"/>
  <c r="AB562" i="1" s="1"/>
  <c r="AA532" i="1"/>
  <c r="AA544" i="1"/>
  <c r="AC544" i="1" s="1"/>
  <c r="AA380" i="1"/>
  <c r="AC380" i="1" s="1"/>
  <c r="AA488" i="1"/>
  <c r="AB488" i="1" s="1"/>
  <c r="AA407" i="1"/>
  <c r="AC407" i="1" s="1"/>
  <c r="AA471" i="1"/>
  <c r="AB471" i="1" s="1"/>
  <c r="AA403" i="1"/>
  <c r="AC403" i="1" s="1"/>
  <c r="AA384" i="1"/>
  <c r="AB384" i="1" s="1"/>
  <c r="AA429" i="1"/>
  <c r="AC429" i="1" s="1"/>
  <c r="AA409" i="1"/>
  <c r="AB409" i="1" s="1"/>
  <c r="AA476" i="1"/>
  <c r="AC476" i="1" s="1"/>
  <c r="AA402" i="1"/>
  <c r="AB402" i="1" s="1"/>
  <c r="AA492" i="1"/>
  <c r="AC492" i="1" s="1"/>
  <c r="AA439" i="1"/>
  <c r="AC439" i="1" s="1"/>
  <c r="AA449" i="1"/>
  <c r="AC449" i="1" s="1"/>
  <c r="AA412" i="1"/>
  <c r="AB412" i="1" s="1"/>
  <c r="AA379" i="1"/>
  <c r="AC379" i="1" s="1"/>
  <c r="AA371" i="1"/>
  <c r="AC371" i="1" s="1"/>
  <c r="AA326" i="1"/>
  <c r="AC326" i="1" s="1"/>
  <c r="AA319" i="1"/>
  <c r="AB319" i="1" s="1"/>
  <c r="AA328" i="1"/>
  <c r="AB328" i="1" s="1"/>
  <c r="AA335" i="1"/>
  <c r="AB335" i="1" s="1"/>
  <c r="AA323" i="1"/>
  <c r="AA350" i="1"/>
  <c r="AB350" i="1" s="1"/>
  <c r="AA339" i="1"/>
  <c r="AB339" i="1" s="1"/>
  <c r="AA305" i="1"/>
  <c r="AC305" i="1" s="1"/>
  <c r="AA296" i="1"/>
  <c r="AC296" i="1" s="1"/>
  <c r="AA276" i="1"/>
  <c r="AB276" i="1" s="1"/>
  <c r="AA298" i="1"/>
  <c r="AB298" i="1" s="1"/>
  <c r="AA311" i="1"/>
  <c r="AC311" i="1" s="1"/>
  <c r="AA284" i="1"/>
  <c r="AC284" i="1" s="1"/>
  <c r="AA271" i="1"/>
  <c r="AB271" i="1" s="1"/>
  <c r="AA250" i="1"/>
  <c r="AB250" i="1" s="1"/>
  <c r="AA212" i="1"/>
  <c r="AC212" i="1" s="1"/>
  <c r="AA229" i="1"/>
  <c r="AC229" i="1" s="1"/>
  <c r="AA218" i="1"/>
  <c r="AB218" i="1" s="1"/>
  <c r="AA243" i="1"/>
  <c r="AC243" i="1" s="1"/>
  <c r="AA234" i="1"/>
  <c r="AB234" i="1" s="1"/>
  <c r="AA223" i="1"/>
  <c r="AC223" i="1" s="1"/>
  <c r="AA213" i="1"/>
  <c r="AB213" i="1" s="1"/>
  <c r="AA193" i="1"/>
  <c r="AC193" i="1" s="1"/>
  <c r="AA176" i="1"/>
  <c r="AB176" i="1" s="1"/>
  <c r="AA112" i="1"/>
  <c r="AC112" i="1" s="1"/>
  <c r="AA158" i="1"/>
  <c r="AB158" i="1" s="1"/>
  <c r="AA133" i="1"/>
  <c r="AB133" i="1" s="1"/>
  <c r="AA151" i="1"/>
  <c r="AC151" i="1" s="1"/>
  <c r="AA84" i="1"/>
  <c r="AC84" i="1" s="1"/>
  <c r="AA129" i="1"/>
  <c r="AB129" i="1" s="1"/>
  <c r="AA163" i="1"/>
  <c r="AC163" i="1" s="1"/>
  <c r="AA136" i="1"/>
  <c r="AC136" i="1" s="1"/>
  <c r="AA184" i="1"/>
  <c r="AC184" i="1" s="1"/>
  <c r="AA93" i="1"/>
  <c r="AB93" i="1" s="1"/>
  <c r="AA97" i="1"/>
  <c r="AB97" i="1" s="1"/>
  <c r="AA81" i="1"/>
  <c r="AA79" i="1"/>
  <c r="AA45" i="1"/>
  <c r="AB45" i="1" s="1"/>
  <c r="AA72" i="1"/>
  <c r="AB72" i="1" s="1"/>
  <c r="AA30" i="1"/>
  <c r="AB30" i="1" s="1"/>
  <c r="AA10" i="1"/>
  <c r="AC10" i="1" s="1"/>
  <c r="AA35" i="1"/>
  <c r="AB35" i="1" s="1"/>
  <c r="AA38" i="1"/>
  <c r="AB38" i="1" s="1"/>
  <c r="AA42" i="1"/>
  <c r="AC42" i="1" s="1"/>
  <c r="AA25" i="1"/>
  <c r="AC25" i="1" s="1"/>
  <c r="AA8" i="1"/>
  <c r="AB8" i="1" s="1"/>
  <c r="AA1450" i="1"/>
  <c r="AA1430" i="1"/>
  <c r="AA1368" i="1"/>
  <c r="AC1368" i="1" s="1"/>
  <c r="AA1383" i="1"/>
  <c r="AA1389" i="1"/>
  <c r="AA1416" i="1"/>
  <c r="AA1375" i="1"/>
  <c r="AA1298" i="1"/>
  <c r="AA1312" i="1"/>
  <c r="AB1312" i="1" s="1"/>
  <c r="AA1270" i="1"/>
  <c r="AA1192" i="1"/>
  <c r="AC1192" i="1" s="1"/>
  <c r="AA1126" i="1"/>
  <c r="AB1126" i="1" s="1"/>
  <c r="AA1104" i="1"/>
  <c r="AA994" i="1"/>
  <c r="AA1055" i="1"/>
  <c r="AA910" i="1"/>
  <c r="AA920" i="1"/>
  <c r="AA936" i="1"/>
  <c r="AB936" i="1" s="1"/>
  <c r="AC1435" i="1"/>
  <c r="AB1435" i="1"/>
  <c r="AC1410" i="1"/>
  <c r="AB1410" i="1"/>
  <c r="AC1384" i="1"/>
  <c r="AB1384" i="1"/>
  <c r="AC1436" i="1"/>
  <c r="AB1436" i="1"/>
  <c r="AA1394" i="1"/>
  <c r="AB1394" i="1" s="1"/>
  <c r="AA1357" i="1"/>
  <c r="AB1357" i="1" s="1"/>
  <c r="AA1359" i="1"/>
  <c r="AC1359" i="1" s="1"/>
  <c r="AA1378" i="1"/>
  <c r="AB1378" i="1" s="1"/>
  <c r="AA1323" i="1"/>
  <c r="AB1323" i="1" s="1"/>
  <c r="AA1351" i="1"/>
  <c r="AC1351" i="1" s="1"/>
  <c r="AA1301" i="1"/>
  <c r="AC1301" i="1" s="1"/>
  <c r="AA1250" i="1"/>
  <c r="AB1250" i="1" s="1"/>
  <c r="AA1303" i="1"/>
  <c r="AB1303" i="1" s="1"/>
  <c r="AA1261" i="1"/>
  <c r="AC1261" i="1" s="1"/>
  <c r="AA1278" i="1"/>
  <c r="AC1278" i="1" s="1"/>
  <c r="AA1313" i="1"/>
  <c r="AA1234" i="1"/>
  <c r="AC1234" i="1" s="1"/>
  <c r="AA1311" i="1"/>
  <c r="AB1311" i="1" s="1"/>
  <c r="AA1321" i="1"/>
  <c r="AC1321" i="1" s="1"/>
  <c r="AA1286" i="1"/>
  <c r="AB1286" i="1" s="1"/>
  <c r="AA1296" i="1"/>
  <c r="AC1296" i="1" s="1"/>
  <c r="AA1240" i="1"/>
  <c r="AB1240" i="1" s="1"/>
  <c r="AA1271" i="1"/>
  <c r="AC1271" i="1" s="1"/>
  <c r="AA1226" i="1"/>
  <c r="AB1226" i="1" s="1"/>
  <c r="AA1227" i="1"/>
  <c r="AC1227" i="1" s="1"/>
  <c r="AA1164" i="1"/>
  <c r="AC1164" i="1" s="1"/>
  <c r="AA1124" i="1"/>
  <c r="AC1124" i="1" s="1"/>
  <c r="AA1188" i="1"/>
  <c r="AB1188" i="1" s="1"/>
  <c r="AA1162" i="1"/>
  <c r="AB1162" i="1" s="1"/>
  <c r="AA1163" i="1"/>
  <c r="AC1163" i="1" s="1"/>
  <c r="AA1214" i="1"/>
  <c r="AC1214" i="1" s="1"/>
  <c r="AA1127" i="1"/>
  <c r="AB1127" i="1" s="1"/>
  <c r="AA1195" i="1"/>
  <c r="AA1203" i="1"/>
  <c r="AA1171" i="1"/>
  <c r="AC1171" i="1" s="1"/>
  <c r="AA1182" i="1"/>
  <c r="AB1182" i="1" s="1"/>
  <c r="AA1139" i="1"/>
  <c r="AA1156" i="1"/>
  <c r="AC1156" i="1" s="1"/>
  <c r="AA1036" i="1"/>
  <c r="AC1036" i="1" s="1"/>
  <c r="AA1105" i="1"/>
  <c r="AB1105" i="1" s="1"/>
  <c r="AA1059" i="1"/>
  <c r="AA1007" i="1"/>
  <c r="AC1007" i="1" s="1"/>
  <c r="AA1071" i="1"/>
  <c r="AC1071" i="1" s="1"/>
  <c r="AA1044" i="1"/>
  <c r="AB1044" i="1" s="1"/>
  <c r="AA1046" i="1"/>
  <c r="AB1046" i="1" s="1"/>
  <c r="AA1092" i="1"/>
  <c r="AC1092" i="1" s="1"/>
  <c r="AA1002" i="1"/>
  <c r="AC1002" i="1" s="1"/>
  <c r="AA1043" i="1"/>
  <c r="AA1052" i="1"/>
  <c r="AC1052" i="1" s="1"/>
  <c r="AA1054" i="1"/>
  <c r="AB1054" i="1" s="1"/>
  <c r="AA1023" i="1"/>
  <c r="AC1023" i="1" s="1"/>
  <c r="AA1006" i="1"/>
  <c r="AB1006" i="1" s="1"/>
  <c r="AA1038" i="1"/>
  <c r="AB1038" i="1" s="1"/>
  <c r="AA976" i="1"/>
  <c r="AA977" i="1"/>
  <c r="AC977" i="1" s="1"/>
  <c r="AA912" i="1"/>
  <c r="AB912" i="1" s="1"/>
  <c r="AA983" i="1"/>
  <c r="AC983" i="1" s="1"/>
  <c r="AA893" i="1"/>
  <c r="AC893" i="1" s="1"/>
  <c r="AA884" i="1"/>
  <c r="AC884" i="1" s="1"/>
  <c r="AA914" i="1"/>
  <c r="AB914" i="1" s="1"/>
  <c r="AA964" i="1"/>
  <c r="AC964" i="1" s="1"/>
  <c r="AA877" i="1"/>
  <c r="AC877" i="1" s="1"/>
  <c r="AA946" i="1"/>
  <c r="AC946" i="1" s="1"/>
  <c r="AA907" i="1"/>
  <c r="AB907" i="1" s="1"/>
  <c r="AA924" i="1"/>
  <c r="AB924" i="1" s="1"/>
  <c r="AA935" i="1"/>
  <c r="AB935" i="1" s="1"/>
  <c r="AA886" i="1"/>
  <c r="AC886" i="1" s="1"/>
  <c r="AA881" i="1"/>
  <c r="AB881" i="1" s="1"/>
  <c r="AA861" i="1"/>
  <c r="AB861" i="1" s="1"/>
  <c r="AA831" i="1"/>
  <c r="AB831" i="1" s="1"/>
  <c r="AA828" i="1"/>
  <c r="AC828" i="1" s="1"/>
  <c r="AA856" i="1"/>
  <c r="AB856" i="1" s="1"/>
  <c r="AA850" i="1"/>
  <c r="AB850" i="1" s="1"/>
  <c r="AA841" i="1"/>
  <c r="AC841" i="1" s="1"/>
  <c r="AA745" i="1"/>
  <c r="AC745" i="1" s="1"/>
  <c r="AA810" i="1"/>
  <c r="AB810" i="1" s="1"/>
  <c r="AA753" i="1"/>
  <c r="AA756" i="1"/>
  <c r="AC756" i="1" s="1"/>
  <c r="AA774" i="1"/>
  <c r="AC774" i="1" s="1"/>
  <c r="AA817" i="1"/>
  <c r="AB817" i="1" s="1"/>
  <c r="AA818" i="1"/>
  <c r="AC818" i="1" s="1"/>
  <c r="AA761" i="1"/>
  <c r="AA785" i="1"/>
  <c r="AC785" i="1" s="1"/>
  <c r="AA762" i="1"/>
  <c r="AC762" i="1" s="1"/>
  <c r="AA743" i="1"/>
  <c r="AC743" i="1" s="1"/>
  <c r="AA734" i="1"/>
  <c r="AC734" i="1" s="1"/>
  <c r="AA735" i="1"/>
  <c r="AB735" i="1" s="1"/>
  <c r="AA655" i="1"/>
  <c r="AC655" i="1" s="1"/>
  <c r="AA621" i="1"/>
  <c r="AA698" i="1"/>
  <c r="AB698" i="1" s="1"/>
  <c r="AA675" i="1"/>
  <c r="AB675" i="1" s="1"/>
  <c r="AA676" i="1"/>
  <c r="AC676" i="1" s="1"/>
  <c r="AA719" i="1"/>
  <c r="AA637" i="1"/>
  <c r="AC637" i="1" s="1"/>
  <c r="AA656" i="1"/>
  <c r="AC656" i="1" s="1"/>
  <c r="AA673" i="1"/>
  <c r="AB673" i="1" s="1"/>
  <c r="AA683" i="1"/>
  <c r="AC683" i="1" s="1"/>
  <c r="AA693" i="1"/>
  <c r="AA626" i="1"/>
  <c r="AB626" i="1" s="1"/>
  <c r="AA670" i="1"/>
  <c r="AC670" i="1" s="1"/>
  <c r="AA600" i="1"/>
  <c r="AC600" i="1" s="1"/>
  <c r="AA602" i="1"/>
  <c r="AC602" i="1" s="1"/>
  <c r="AA528" i="1"/>
  <c r="AB528" i="1" s="1"/>
  <c r="AA616" i="1"/>
  <c r="AA500" i="1"/>
  <c r="AC500" i="1" s="1"/>
  <c r="AA504" i="1"/>
  <c r="AB504" i="1" s="1"/>
  <c r="AA550" i="1"/>
  <c r="AB550" i="1" s="1"/>
  <c r="AA530" i="1"/>
  <c r="AC530" i="1" s="1"/>
  <c r="AA541" i="1"/>
  <c r="AC541" i="1" s="1"/>
  <c r="AA569" i="1"/>
  <c r="AC569" i="1" s="1"/>
  <c r="AA576" i="1"/>
  <c r="AB576" i="1" s="1"/>
  <c r="AA556" i="1"/>
  <c r="AC556" i="1" s="1"/>
  <c r="AA514" i="1"/>
  <c r="AA540" i="1"/>
  <c r="AA502" i="1"/>
  <c r="AA420" i="1"/>
  <c r="AC420" i="1" s="1"/>
  <c r="AA487" i="1"/>
  <c r="AA470" i="1"/>
  <c r="AC470" i="1" s="1"/>
  <c r="AA381" i="1"/>
  <c r="AB381" i="1" s="1"/>
  <c r="AA398" i="1"/>
  <c r="AC398" i="1" s="1"/>
  <c r="AA426" i="1"/>
  <c r="AC426" i="1" s="1"/>
  <c r="AA428" i="1"/>
  <c r="AB428" i="1" s="1"/>
  <c r="AA440" i="1"/>
  <c r="AC440" i="1" s="1"/>
  <c r="AA491" i="1"/>
  <c r="AC491" i="1" s="1"/>
  <c r="AA457" i="1"/>
  <c r="AC457" i="1" s="1"/>
  <c r="AA465" i="1"/>
  <c r="AC465" i="1" s="1"/>
  <c r="AA438" i="1"/>
  <c r="AA396" i="1"/>
  <c r="AB396" i="1" s="1"/>
  <c r="AA432" i="1"/>
  <c r="AA421" i="1"/>
  <c r="AB421" i="1" s="1"/>
  <c r="AA331" i="1"/>
  <c r="AC331" i="1" s="1"/>
  <c r="AA361" i="1"/>
  <c r="AC361" i="1" s="1"/>
  <c r="AA333" i="1"/>
  <c r="AA344" i="1"/>
  <c r="AC344" i="1" s="1"/>
  <c r="AA366" i="1"/>
  <c r="AC366" i="1" s="1"/>
  <c r="AA357" i="1"/>
  <c r="AC357" i="1" s="1"/>
  <c r="AA349" i="1"/>
  <c r="AC349" i="1" s="1"/>
  <c r="AA315" i="1"/>
  <c r="AA304" i="1"/>
  <c r="AB304" i="1" s="1"/>
  <c r="AA285" i="1"/>
  <c r="AC285" i="1" s="1"/>
  <c r="AA277" i="1"/>
  <c r="AC277" i="1" s="1"/>
  <c r="AA268" i="1"/>
  <c r="AC268" i="1" s="1"/>
  <c r="AA293" i="1"/>
  <c r="AB293" i="1" s="1"/>
  <c r="AA264" i="1"/>
  <c r="AB264" i="1" s="1"/>
  <c r="AA261" i="1"/>
  <c r="AC261" i="1" s="1"/>
  <c r="AA249" i="1"/>
  <c r="AB249" i="1" s="1"/>
  <c r="AA202" i="1"/>
  <c r="AC202" i="1" s="1"/>
  <c r="AA200" i="1"/>
  <c r="AC200" i="1" s="1"/>
  <c r="AA199" i="1"/>
  <c r="AC199" i="1" s="1"/>
  <c r="AA204" i="1"/>
  <c r="AC204" i="1" s="1"/>
  <c r="AA195" i="1"/>
  <c r="AB195" i="1" s="1"/>
  <c r="AA222" i="1"/>
  <c r="AC222" i="1" s="1"/>
  <c r="AA197" i="1"/>
  <c r="AA174" i="1"/>
  <c r="AB174" i="1" s="1"/>
  <c r="AA175" i="1"/>
  <c r="AB175" i="1" s="1"/>
  <c r="AA157" i="1"/>
  <c r="AC157" i="1" s="1"/>
  <c r="AA191" i="1"/>
  <c r="AA100" i="1"/>
  <c r="AC100" i="1" s="1"/>
  <c r="AA83" i="1"/>
  <c r="AC83" i="1" s="1"/>
  <c r="AA101" i="1"/>
  <c r="AB101" i="1" s="1"/>
  <c r="AA124" i="1"/>
  <c r="AC124" i="1" s="1"/>
  <c r="AA145" i="1"/>
  <c r="AA130" i="1"/>
  <c r="AC130" i="1" s="1"/>
  <c r="AA107" i="1"/>
  <c r="AC107" i="1" s="1"/>
  <c r="AA111" i="1"/>
  <c r="AC111" i="1" s="1"/>
  <c r="AA95" i="1"/>
  <c r="AC95" i="1" s="1"/>
  <c r="AA143" i="1"/>
  <c r="AB143" i="1" s="1"/>
  <c r="AA78" i="1"/>
  <c r="AC78" i="1" s="1"/>
  <c r="AA66" i="1"/>
  <c r="AC66" i="1" s="1"/>
  <c r="AA54" i="1"/>
  <c r="AB54" i="1" s="1"/>
  <c r="AA68" i="1"/>
  <c r="AB68" i="1" s="1"/>
  <c r="AA12" i="1"/>
  <c r="AC12" i="1" s="1"/>
  <c r="AA57" i="1"/>
  <c r="AC57" i="1" s="1"/>
  <c r="AA41" i="1"/>
  <c r="AC41" i="1" s="1"/>
  <c r="AA20" i="1"/>
  <c r="AB20" i="1" s="1"/>
  <c r="AA24" i="1"/>
  <c r="AC24" i="1" s="1"/>
  <c r="AA7" i="1"/>
  <c r="AA1457" i="1"/>
  <c r="AA1429" i="1"/>
  <c r="AA1409" i="1"/>
  <c r="AC1409" i="1" s="1"/>
  <c r="AA1381" i="1"/>
  <c r="AA1437" i="1"/>
  <c r="AA1415" i="1"/>
  <c r="AA1379" i="1"/>
  <c r="AC1379" i="1" s="1"/>
  <c r="AA1302" i="1"/>
  <c r="AA1316" i="1"/>
  <c r="AA1117" i="1"/>
  <c r="AC1117" i="1" s="1"/>
  <c r="AA1136" i="1"/>
  <c r="AA1129" i="1"/>
  <c r="AA1106" i="1"/>
  <c r="AC1106" i="1" s="1"/>
  <c r="AA1005" i="1"/>
  <c r="AA1021" i="1"/>
  <c r="AA908" i="1"/>
  <c r="AC908" i="1" s="1"/>
  <c r="AA963" i="1"/>
  <c r="AA880" i="1"/>
  <c r="AA372" i="1"/>
  <c r="AC372" i="1" s="1"/>
  <c r="AA334" i="1"/>
  <c r="AB334" i="1" s="1"/>
  <c r="AA367" i="1"/>
  <c r="AC367" i="1" s="1"/>
  <c r="AA329" i="1"/>
  <c r="AA306" i="1"/>
  <c r="AC306" i="1" s="1"/>
  <c r="AA259" i="1"/>
  <c r="AC259" i="1" s="1"/>
  <c r="AA290" i="1"/>
  <c r="AA275" i="1"/>
  <c r="AC275" i="1" s="1"/>
  <c r="AA216" i="1"/>
  <c r="AC216" i="1" s="1"/>
  <c r="AA219" i="1"/>
  <c r="AC219" i="1" s="1"/>
  <c r="AA244" i="1"/>
  <c r="AC244" i="1" s="1"/>
  <c r="AA235" i="1"/>
  <c r="AC235" i="1" s="1"/>
  <c r="AA207" i="1"/>
  <c r="AB207" i="1" s="1"/>
  <c r="AA169" i="1"/>
  <c r="AC169" i="1" s="1"/>
  <c r="AA177" i="1"/>
  <c r="AB177" i="1" s="1"/>
  <c r="AA159" i="1"/>
  <c r="AB159" i="1" s="1"/>
  <c r="AA115" i="1"/>
  <c r="AC115" i="1" s="1"/>
  <c r="AA102" i="1"/>
  <c r="AC102" i="1" s="1"/>
  <c r="AA85" i="1"/>
  <c r="AC85" i="1" s="1"/>
  <c r="AA103" i="1"/>
  <c r="AC103" i="1" s="1"/>
  <c r="AA181" i="1"/>
  <c r="AB181" i="1" s="1"/>
  <c r="AA164" i="1"/>
  <c r="AC164" i="1" s="1"/>
  <c r="AA141" i="1"/>
  <c r="AA144" i="1"/>
  <c r="AC144" i="1" s="1"/>
  <c r="AA113" i="1"/>
  <c r="AC113" i="1" s="1"/>
  <c r="AA179" i="1"/>
  <c r="AC179" i="1" s="1"/>
  <c r="AA82" i="1"/>
  <c r="AC82" i="1" s="1"/>
  <c r="AA94" i="1"/>
  <c r="AB94" i="1" s="1"/>
  <c r="AA46" i="1"/>
  <c r="AB46" i="1" s="1"/>
  <c r="AA48" i="1"/>
  <c r="AC48" i="1" s="1"/>
  <c r="AA31" i="1"/>
  <c r="AB31" i="1" s="1"/>
  <c r="AA14" i="1"/>
  <c r="AC14" i="1" s="1"/>
  <c r="AA55" i="1"/>
  <c r="AC55" i="1" s="1"/>
  <c r="AA58" i="1"/>
  <c r="AC58" i="1" s="1"/>
  <c r="AA43" i="1"/>
  <c r="AC43" i="1" s="1"/>
  <c r="AA26" i="1"/>
  <c r="AC26" i="1" s="1"/>
  <c r="AA9" i="1"/>
  <c r="AC9" i="1" s="1"/>
  <c r="AA340" i="1"/>
  <c r="AB340" i="1" s="1"/>
  <c r="AA251" i="1"/>
  <c r="AB251" i="1" s="1"/>
  <c r="AA224" i="1"/>
  <c r="AB224" i="1" s="1"/>
  <c r="AA324" i="1"/>
  <c r="AC324" i="1" s="1"/>
  <c r="AA308" i="1"/>
  <c r="AB308" i="1" s="1"/>
  <c r="AC368" i="1"/>
  <c r="AB368" i="1"/>
  <c r="AA358" i="1"/>
  <c r="AC358" i="1" s="1"/>
  <c r="AA351" i="1"/>
  <c r="AB351" i="1" s="1"/>
  <c r="AA354" i="1"/>
  <c r="AC354" i="1" s="1"/>
  <c r="AA346" i="1"/>
  <c r="AC346" i="1" s="1"/>
  <c r="AA295" i="1"/>
  <c r="AB295" i="1" s="1"/>
  <c r="AA310" i="1"/>
  <c r="AC310" i="1" s="1"/>
  <c r="AA292" i="1"/>
  <c r="AC292" i="1" s="1"/>
  <c r="AA258" i="1"/>
  <c r="AC258" i="1" s="1"/>
  <c r="AA225" i="1"/>
  <c r="AC225" i="1" s="1"/>
  <c r="AA214" i="1"/>
  <c r="AC214" i="1" s="1"/>
  <c r="Z1458" i="1"/>
  <c r="AA220" i="1"/>
  <c r="AC220" i="1" s="1"/>
  <c r="AA209" i="1"/>
  <c r="AB209" i="1" s="1"/>
  <c r="AA154" i="1"/>
  <c r="AC154" i="1" s="1"/>
  <c r="AA155" i="1"/>
  <c r="AC155" i="1" s="1"/>
  <c r="AA128" i="1"/>
  <c r="AB128" i="1" s="1"/>
  <c r="AA147" i="1"/>
  <c r="AB147" i="1" s="1"/>
  <c r="AA80" i="1"/>
  <c r="AC80" i="1" s="1"/>
  <c r="AA92" i="1"/>
  <c r="AB92" i="1" s="1"/>
  <c r="AA161" i="1"/>
  <c r="AC161" i="1" s="1"/>
  <c r="AA167" i="1"/>
  <c r="AC167" i="1" s="1"/>
  <c r="AA189" i="1"/>
  <c r="AC189" i="1" s="1"/>
  <c r="AA149" i="1"/>
  <c r="AC149" i="1" s="1"/>
  <c r="AA119" i="1"/>
  <c r="AB119" i="1" s="1"/>
  <c r="AA121" i="1"/>
  <c r="AB121" i="1" s="1"/>
  <c r="AA88" i="1"/>
  <c r="AC88" i="1" s="1"/>
  <c r="AA61" i="1"/>
  <c r="AB61" i="1" s="1"/>
  <c r="AA64" i="1"/>
  <c r="AC64" i="1" s="1"/>
  <c r="AA52" i="1"/>
  <c r="AC52" i="1" s="1"/>
  <c r="AA13" i="1"/>
  <c r="AC13" i="1" s="1"/>
  <c r="AA18" i="1"/>
  <c r="AC18" i="1" s="1"/>
  <c r="AA73" i="1"/>
  <c r="AB73" i="1" s="1"/>
  <c r="AA39" i="1"/>
  <c r="AB39" i="1" s="1"/>
  <c r="AA22" i="1"/>
  <c r="AC22" i="1" s="1"/>
  <c r="AA5" i="1"/>
  <c r="AB5" i="1" s="1"/>
  <c r="AA345" i="1"/>
  <c r="AB345" i="1" s="1"/>
  <c r="AA297" i="1"/>
  <c r="AC297" i="1" s="1"/>
  <c r="AA230" i="1"/>
  <c r="AB230" i="1" s="1"/>
  <c r="AA190" i="1"/>
  <c r="AC190" i="1" s="1"/>
  <c r="AA363" i="1"/>
  <c r="AC363" i="1" s="1"/>
  <c r="AA300" i="1"/>
  <c r="AB300" i="1" s="1"/>
  <c r="AA172" i="1"/>
  <c r="AB172" i="1" s="1"/>
  <c r="AA362" i="1"/>
  <c r="AC362" i="1" s="1"/>
  <c r="AA270" i="1"/>
  <c r="AA201" i="1"/>
  <c r="AC201" i="1" s="1"/>
  <c r="AA336" i="1"/>
  <c r="AB336" i="1" s="1"/>
  <c r="AA245" i="1"/>
  <c r="AB245" i="1" s="1"/>
  <c r="Y759" i="1"/>
  <c r="Y1173" i="1"/>
  <c r="Y1030" i="1"/>
  <c r="Y1330" i="1"/>
  <c r="Y1153" i="1"/>
  <c r="Y1053" i="1"/>
  <c r="Y1105" i="1"/>
  <c r="Y1043" i="1"/>
  <c r="Y673" i="1"/>
  <c r="Y1294" i="1"/>
  <c r="Y1135" i="1"/>
  <c r="X1330" i="1"/>
  <c r="X1173" i="1"/>
  <c r="X1030" i="1"/>
  <c r="W1226" i="1"/>
  <c r="X1105" i="1"/>
  <c r="X1043" i="1"/>
  <c r="X673" i="1"/>
  <c r="X1294" i="1"/>
  <c r="X1135" i="1"/>
  <c r="X1153" i="1"/>
  <c r="X1053" i="1"/>
  <c r="X955" i="1"/>
  <c r="X982" i="1"/>
  <c r="X866" i="1"/>
  <c r="X759" i="1"/>
  <c r="W1456" i="1"/>
  <c r="W1449" i="1"/>
  <c r="W1358" i="1"/>
  <c r="W1360" i="1"/>
  <c r="W1433" i="1"/>
  <c r="W1443" i="1"/>
  <c r="W1392" i="1"/>
  <c r="W1448" i="1"/>
  <c r="W1457" i="1"/>
  <c r="Y1457" i="1" s="1"/>
  <c r="W1431" i="1"/>
  <c r="W1432" i="1"/>
  <c r="W1406" i="1"/>
  <c r="W1381" i="1"/>
  <c r="W1390" i="1"/>
  <c r="W1441" i="1"/>
  <c r="W1416" i="1"/>
  <c r="W1366" i="1"/>
  <c r="W1363" i="1"/>
  <c r="W1400" i="1"/>
  <c r="W1373" i="1"/>
  <c r="W1324" i="1"/>
  <c r="W1348" i="1"/>
  <c r="W1284" i="1"/>
  <c r="W1247" i="1"/>
  <c r="W1299" i="1"/>
  <c r="W1309" i="1"/>
  <c r="W1274" i="1"/>
  <c r="W1265" i="1"/>
  <c r="W1235" i="1"/>
  <c r="W1342" i="1"/>
  <c r="W1317" i="1"/>
  <c r="W1318" i="1"/>
  <c r="W1292" i="1"/>
  <c r="Y1292" i="1" s="1"/>
  <c r="W1257" i="1"/>
  <c r="W1267" i="1"/>
  <c r="W1160" i="1"/>
  <c r="W1223" i="1"/>
  <c r="W1205" i="1"/>
  <c r="W1118" i="1"/>
  <c r="W1145" i="1"/>
  <c r="W1193" i="1"/>
  <c r="Y1193" i="1" s="1"/>
  <c r="W1159" i="1"/>
  <c r="W1138" i="1"/>
  <c r="W1125" i="1"/>
  <c r="W1219" i="1"/>
  <c r="W1150" i="1"/>
  <c r="W1200" i="1"/>
  <c r="W1177" i="1"/>
  <c r="W1130" i="1"/>
  <c r="W1152" i="1"/>
  <c r="W1069" i="1"/>
  <c r="W1102" i="1"/>
  <c r="W1083" i="1"/>
  <c r="W997" i="1"/>
  <c r="W1067" i="1"/>
  <c r="W1028" i="1"/>
  <c r="W1041" i="1"/>
  <c r="W1014" i="1"/>
  <c r="W1010" i="1"/>
  <c r="W1096" i="1"/>
  <c r="W1047" i="1"/>
  <c r="W1080" i="1"/>
  <c r="W1367" i="1"/>
  <c r="W1351" i="1"/>
  <c r="W1209" i="1"/>
  <c r="W1442" i="1"/>
  <c r="W1447" i="1"/>
  <c r="W1430" i="1"/>
  <c r="W1405" i="1"/>
  <c r="W1356" i="1"/>
  <c r="W1389" i="1"/>
  <c r="W1440" i="1"/>
  <c r="W1415" i="1"/>
  <c r="W1424" i="1"/>
  <c r="W1398" i="1"/>
  <c r="W1399" i="1"/>
  <c r="W1372" i="1"/>
  <c r="W1347" i="1"/>
  <c r="W1246" i="1"/>
  <c r="W1289" i="1"/>
  <c r="W1334" i="1"/>
  <c r="W1298" i="1"/>
  <c r="W1308" i="1"/>
  <c r="W1238" i="1"/>
  <c r="W1283" i="1"/>
  <c r="W1340" i="1"/>
  <c r="W1341" i="1"/>
  <c r="W1316" i="1"/>
  <c r="W1337" i="1"/>
  <c r="W1291" i="1"/>
  <c r="W1408" i="1"/>
  <c r="Y1408" i="1" s="1"/>
  <c r="W1332" i="1"/>
  <c r="W1407" i="1"/>
  <c r="W1364" i="1"/>
  <c r="W1302" i="1"/>
  <c r="W1127" i="1"/>
  <c r="W1391" i="1"/>
  <c r="W1453" i="1"/>
  <c r="W1454" i="1"/>
  <c r="W1428" i="1"/>
  <c r="W1403" i="1"/>
  <c r="W1412" i="1"/>
  <c r="W1386" i="1"/>
  <c r="W1438" i="1"/>
  <c r="W1365" i="1"/>
  <c r="W1422" i="1"/>
  <c r="W1396" i="1"/>
  <c r="W1370" i="1"/>
  <c r="W1380" i="1"/>
  <c r="W1345" i="1"/>
  <c r="W1328" i="1"/>
  <c r="W1251" i="1"/>
  <c r="W1305" i="1"/>
  <c r="W1306" i="1"/>
  <c r="W1253" i="1"/>
  <c r="W1245" i="1"/>
  <c r="W1280" i="1"/>
  <c r="W1288" i="1"/>
  <c r="W1249" i="1"/>
  <c r="W1255" i="1"/>
  <c r="W1273" i="1"/>
  <c r="W1221" i="1"/>
  <c r="W1229" i="1"/>
  <c r="W1144" i="1"/>
  <c r="W1436" i="1"/>
  <c r="W1279" i="1"/>
  <c r="W1417" i="1"/>
  <c r="W1452" i="1"/>
  <c r="W1427" i="1"/>
  <c r="W1368" i="1"/>
  <c r="W1411" i="1"/>
  <c r="W1385" i="1"/>
  <c r="W1437" i="1"/>
  <c r="W1446" i="1"/>
  <c r="W1420" i="1"/>
  <c r="W1421" i="1"/>
  <c r="W1395" i="1"/>
  <c r="W1379" i="1"/>
  <c r="W1237" i="1"/>
  <c r="Y1237" i="1" s="1"/>
  <c r="W1352" i="1"/>
  <c r="W1329" i="1"/>
  <c r="W1331" i="1"/>
  <c r="W1304" i="1"/>
  <c r="Y1304" i="1" s="1"/>
  <c r="W1252" i="1"/>
  <c r="W1300" i="1"/>
  <c r="W1338" i="1"/>
  <c r="W1312" i="1"/>
  <c r="W1248" i="1"/>
  <c r="W1287" i="1"/>
  <c r="W1297" i="1"/>
  <c r="W1262" i="1"/>
  <c r="W1355" i="1"/>
  <c r="W1320" i="1"/>
  <c r="W1382" i="1"/>
  <c r="W1451" i="1"/>
  <c r="W1426" i="1"/>
  <c r="Y1426" i="1" s="1"/>
  <c r="W1435" i="1"/>
  <c r="W1409" i="1"/>
  <c r="W1410" i="1"/>
  <c r="W1384" i="1"/>
  <c r="W1445" i="1"/>
  <c r="Y1445" i="1" s="1"/>
  <c r="W1419" i="1"/>
  <c r="W1394" i="1"/>
  <c r="Y1394" i="1" s="1"/>
  <c r="W1357" i="1"/>
  <c r="W1359" i="1"/>
  <c r="Y1359" i="1" s="1"/>
  <c r="W1378" i="1"/>
  <c r="W1323" i="1"/>
  <c r="Y1323" i="1" s="1"/>
  <c r="W1301" i="1"/>
  <c r="W1250" i="1"/>
  <c r="W1303" i="1"/>
  <c r="Y1303" i="1" s="1"/>
  <c r="W1261" i="1"/>
  <c r="W1278" i="1"/>
  <c r="W1313" i="1"/>
  <c r="W1234" i="1"/>
  <c r="W1311" i="1"/>
  <c r="W1321" i="1"/>
  <c r="W1286" i="1"/>
  <c r="W1296" i="1"/>
  <c r="Y1296" i="1" s="1"/>
  <c r="W1240" i="1"/>
  <c r="W1271" i="1"/>
  <c r="Y1271" i="1" s="1"/>
  <c r="W1227" i="1"/>
  <c r="Y1227" i="1" s="1"/>
  <c r="W1164" i="1"/>
  <c r="W1124" i="1"/>
  <c r="Y1124" i="1" s="1"/>
  <c r="W1188" i="1"/>
  <c r="W1162" i="1"/>
  <c r="W1163" i="1"/>
  <c r="W1214" i="1"/>
  <c r="Y1214" i="1" s="1"/>
  <c r="W1393" i="1"/>
  <c r="W1314" i="1"/>
  <c r="T1458" i="1"/>
  <c r="W1450" i="1"/>
  <c r="W1425" i="1"/>
  <c r="W1434" i="1"/>
  <c r="W1383" i="1"/>
  <c r="Y1383" i="1" s="1"/>
  <c r="W1354" i="1"/>
  <c r="W1361" i="1"/>
  <c r="W1444" i="1"/>
  <c r="W1418" i="1"/>
  <c r="W1402" i="1"/>
  <c r="W1375" i="1"/>
  <c r="W1377" i="1"/>
  <c r="W1350" i="1"/>
  <c r="W1244" i="1"/>
  <c r="W1327" i="1"/>
  <c r="W1275" i="1"/>
  <c r="W1276" i="1"/>
  <c r="W1236" i="1"/>
  <c r="Y1236" i="1" s="1"/>
  <c r="W1336" i="1"/>
  <c r="W1344" i="1"/>
  <c r="W1310" i="1"/>
  <c r="W1285" i="1"/>
  <c r="W1241" i="1"/>
  <c r="W1295" i="1"/>
  <c r="W1258" i="1"/>
  <c r="W1270" i="1"/>
  <c r="W1225" i="1"/>
  <c r="W1232" i="1"/>
  <c r="W1207" i="1"/>
  <c r="W1186" i="1"/>
  <c r="W1187" i="1"/>
  <c r="Y1187" i="1" s="1"/>
  <c r="W1136" i="1"/>
  <c r="W1128" i="1"/>
  <c r="W1213" i="1"/>
  <c r="W1220" i="1"/>
  <c r="W1194" i="1"/>
  <c r="W1202" i="1"/>
  <c r="W1231" i="1"/>
  <c r="W1181" i="1"/>
  <c r="W1134" i="1"/>
  <c r="W1155" i="1"/>
  <c r="W1104" i="1"/>
  <c r="W1112" i="1"/>
  <c r="W1057" i="1"/>
  <c r="W1024" i="1"/>
  <c r="Y1024" i="1" s="1"/>
  <c r="W1070" i="1"/>
  <c r="W1018" i="1"/>
  <c r="W1005" i="1"/>
  <c r="W1091" i="1"/>
  <c r="W1098" i="1"/>
  <c r="W1075" i="1"/>
  <c r="W1049" i="1"/>
  <c r="W999" i="1"/>
  <c r="W1025" i="1"/>
  <c r="W1013" i="1"/>
  <c r="W1037" i="1"/>
  <c r="W975" i="1"/>
  <c r="W910" i="1"/>
  <c r="W957" i="1"/>
  <c r="W890" i="1"/>
  <c r="W940" i="1"/>
  <c r="W911" i="1"/>
  <c r="W987" i="1"/>
  <c r="W963" i="1"/>
  <c r="W971" i="1"/>
  <c r="W945" i="1"/>
  <c r="W952" i="1"/>
  <c r="W875" i="1"/>
  <c r="W934" i="1"/>
  <c r="W903" i="1"/>
  <c r="W905" i="1"/>
  <c r="W862" i="1"/>
  <c r="W855" i="1"/>
  <c r="W844" i="1"/>
  <c r="W857" i="1"/>
  <c r="W849" i="1"/>
  <c r="W840" i="1"/>
  <c r="W797" i="1"/>
  <c r="W809" i="1"/>
  <c r="W792" i="1"/>
  <c r="Y792" i="1" s="1"/>
  <c r="W799" i="1"/>
  <c r="W741" i="1"/>
  <c r="W780" i="1"/>
  <c r="W757" i="1"/>
  <c r="W760" i="1"/>
  <c r="W784" i="1"/>
  <c r="W767" i="1"/>
  <c r="W768" i="1"/>
  <c r="W733" i="1"/>
  <c r="W623" i="1"/>
  <c r="W715" i="1"/>
  <c r="W696" i="1"/>
  <c r="W697" i="1"/>
  <c r="W674" i="1"/>
  <c r="W657" i="1"/>
  <c r="W662" i="1"/>
  <c r="W727" i="1"/>
  <c r="W705" i="1"/>
  <c r="W712" i="1"/>
  <c r="W629" i="1"/>
  <c r="W692" i="1"/>
  <c r="W635" i="1"/>
  <c r="W669" i="1"/>
  <c r="W536" i="1"/>
  <c r="W617" i="1"/>
  <c r="W526" i="1"/>
  <c r="W521" i="1"/>
  <c r="W499" i="1"/>
  <c r="W548" i="1"/>
  <c r="Y548" i="1" s="1"/>
  <c r="W512" i="1"/>
  <c r="W587" i="1"/>
  <c r="W593" i="1"/>
  <c r="W568" i="1"/>
  <c r="W575" i="1"/>
  <c r="W613" i="1"/>
  <c r="W561" i="1"/>
  <c r="W510" i="1"/>
  <c r="W542" i="1"/>
  <c r="W442" i="1"/>
  <c r="W496" i="1"/>
  <c r="W406" i="1"/>
  <c r="W453" i="1"/>
  <c r="W425" i="1"/>
  <c r="W427" i="1"/>
  <c r="W475" i="1"/>
  <c r="W481" i="1"/>
  <c r="W456" i="1"/>
  <c r="W464" i="1"/>
  <c r="W495" i="1"/>
  <c r="W401" i="1"/>
  <c r="W419" i="1"/>
  <c r="W378" i="1"/>
  <c r="W370" i="1"/>
  <c r="W360" i="1"/>
  <c r="Y360" i="1" s="1"/>
  <c r="W353" i="1"/>
  <c r="W343" i="1"/>
  <c r="W365" i="1"/>
  <c r="W356" i="1"/>
  <c r="W316" i="1"/>
  <c r="W338" i="1"/>
  <c r="W294" i="1"/>
  <c r="W286" i="1"/>
  <c r="W309" i="1"/>
  <c r="W301" i="1"/>
  <c r="W265" i="1"/>
  <c r="W283" i="1"/>
  <c r="W274" i="1"/>
  <c r="W248" i="1"/>
  <c r="W239" i="1"/>
  <c r="W228" i="1"/>
  <c r="W217" i="1"/>
  <c r="W242" i="1"/>
  <c r="W233" i="1"/>
  <c r="W194" i="1"/>
  <c r="W211" i="1"/>
  <c r="W173" i="1"/>
  <c r="W162" i="1"/>
  <c r="W110" i="1"/>
  <c r="W99" i="1"/>
  <c r="W131" i="1"/>
  <c r="W98" i="1"/>
  <c r="W186" i="1"/>
  <c r="W123" i="1"/>
  <c r="W168" i="1"/>
  <c r="W125" i="1"/>
  <c r="W150" i="1"/>
  <c r="W187" i="1"/>
  <c r="W122" i="1"/>
  <c r="W89" i="1"/>
  <c r="W91" i="1"/>
  <c r="W65" i="1"/>
  <c r="W53" i="1"/>
  <c r="W36" i="1"/>
  <c r="W70" i="1"/>
  <c r="W56" i="1"/>
  <c r="W40" i="1"/>
  <c r="W23" i="1"/>
  <c r="W2" i="1"/>
  <c r="W6" i="1"/>
  <c r="V1458" i="1"/>
  <c r="W1369" i="1"/>
  <c r="Y1369" i="1" s="1"/>
  <c r="W452" i="1"/>
  <c r="Y452" i="1" s="1"/>
  <c r="W848" i="1"/>
  <c r="W820" i="1"/>
  <c r="W824" i="1"/>
  <c r="W808" i="1"/>
  <c r="W758" i="1"/>
  <c r="W798" i="1"/>
  <c r="W748" i="1"/>
  <c r="W816" i="1"/>
  <c r="W801" i="1"/>
  <c r="W806" i="1"/>
  <c r="W751" i="1"/>
  <c r="W766" i="1"/>
  <c r="W636" i="1"/>
  <c r="W732" i="1"/>
  <c r="W679" i="1"/>
  <c r="W714" i="1"/>
  <c r="W646" i="1"/>
  <c r="W619" i="1"/>
  <c r="W641" i="1"/>
  <c r="W682" i="1"/>
  <c r="W718" i="1"/>
  <c r="W726" i="1"/>
  <c r="W624" i="1"/>
  <c r="W650" i="1"/>
  <c r="W690" i="1"/>
  <c r="W691" i="1"/>
  <c r="W667" i="1"/>
  <c r="W525" i="1"/>
  <c r="W599" i="1"/>
  <c r="W580" i="1"/>
  <c r="W581" i="1"/>
  <c r="W516" i="1"/>
  <c r="W543" i="1"/>
  <c r="W547" i="1"/>
  <c r="W555" i="1"/>
  <c r="W586" i="1"/>
  <c r="W592" i="1"/>
  <c r="W520" i="1"/>
  <c r="W524" i="1"/>
  <c r="W559" i="1"/>
  <c r="W560" i="1"/>
  <c r="W539" i="1"/>
  <c r="W497" i="1"/>
  <c r="W414" i="1"/>
  <c r="W405" i="1"/>
  <c r="W469" i="1"/>
  <c r="W451" i="1"/>
  <c r="W422" i="1"/>
  <c r="W389" i="1"/>
  <c r="W399" i="1"/>
  <c r="W474" i="1"/>
  <c r="W480" i="1"/>
  <c r="W424" i="1"/>
  <c r="W463" i="1"/>
  <c r="W394" i="1"/>
  <c r="W448" i="1"/>
  <c r="W418" i="1"/>
  <c r="W368" i="1"/>
  <c r="W358" i="1"/>
  <c r="W351" i="1"/>
  <c r="W341" i="1"/>
  <c r="W363" i="1"/>
  <c r="W354" i="1"/>
  <c r="W346" i="1"/>
  <c r="W336" i="1"/>
  <c r="W302" i="1"/>
  <c r="W295" i="1"/>
  <c r="W310" i="1"/>
  <c r="W280" i="1"/>
  <c r="W300" i="1"/>
  <c r="W292" i="1"/>
  <c r="W258" i="1"/>
  <c r="W245" i="1"/>
  <c r="X245" i="1" s="1"/>
  <c r="W236" i="1"/>
  <c r="W225" i="1"/>
  <c r="W214" i="1"/>
  <c r="W240" i="1"/>
  <c r="W230" i="1"/>
  <c r="W220" i="1"/>
  <c r="W209" i="1"/>
  <c r="W190" i="1"/>
  <c r="W172" i="1"/>
  <c r="W154" i="1"/>
  <c r="W155" i="1"/>
  <c r="W128" i="1"/>
  <c r="W147" i="1"/>
  <c r="X147" i="1" s="1"/>
  <c r="W80" i="1"/>
  <c r="W92" i="1"/>
  <c r="W161" i="1"/>
  <c r="W167" i="1"/>
  <c r="X167" i="1" s="1"/>
  <c r="W189" i="1"/>
  <c r="W149" i="1"/>
  <c r="W119" i="1"/>
  <c r="W121" i="1"/>
  <c r="W88" i="1"/>
  <c r="W61" i="1"/>
  <c r="W64" i="1"/>
  <c r="W52" i="1"/>
  <c r="W13" i="1"/>
  <c r="W18" i="1"/>
  <c r="W73" i="1"/>
  <c r="W39" i="1"/>
  <c r="W22" i="1"/>
  <c r="W5" i="1"/>
  <c r="W1242" i="1"/>
  <c r="W1224" i="1"/>
  <c r="W1165" i="1"/>
  <c r="W1179" i="1"/>
  <c r="W1171" i="1"/>
  <c r="W1158" i="1"/>
  <c r="W1084" i="1"/>
  <c r="W1071" i="1"/>
  <c r="Y1071" i="1" s="1"/>
  <c r="W1113" i="1"/>
  <c r="W1109" i="1"/>
  <c r="W956" i="1"/>
  <c r="W894" i="1"/>
  <c r="W860" i="1"/>
  <c r="W782" i="1"/>
  <c r="W620" i="1"/>
  <c r="W390" i="1"/>
  <c r="W1060" i="1"/>
  <c r="W1000" i="1"/>
  <c r="W1034" i="1"/>
  <c r="W928" i="1"/>
  <c r="W974" i="1"/>
  <c r="W954" i="1"/>
  <c r="W989" i="1"/>
  <c r="W939" i="1"/>
  <c r="W892" i="1"/>
  <c r="W909" i="1"/>
  <c r="W921" i="1"/>
  <c r="W986" i="1"/>
  <c r="W923" i="1"/>
  <c r="W904" i="1"/>
  <c r="W951" i="1"/>
  <c r="W887" i="1"/>
  <c r="W980" i="1"/>
  <c r="W901" i="1"/>
  <c r="W872" i="1"/>
  <c r="W865" i="1"/>
  <c r="W853" i="1"/>
  <c r="W867" i="1"/>
  <c r="W832" i="1"/>
  <c r="W819" i="1"/>
  <c r="W823" i="1"/>
  <c r="W739" i="1"/>
  <c r="W773" i="1"/>
  <c r="W746" i="1"/>
  <c r="W815" i="1"/>
  <c r="W805" i="1"/>
  <c r="W791" i="1"/>
  <c r="W765" i="1"/>
  <c r="W664" i="1"/>
  <c r="W731" i="1"/>
  <c r="W653" i="1"/>
  <c r="W639" i="1"/>
  <c r="W695" i="1"/>
  <c r="W704" i="1"/>
  <c r="W672" i="1"/>
  <c r="W643" i="1"/>
  <c r="W634" i="1"/>
  <c r="W725" i="1"/>
  <c r="W710" i="1"/>
  <c r="W711" i="1"/>
  <c r="W689" i="1"/>
  <c r="W666" i="1"/>
  <c r="W597" i="1"/>
  <c r="W598" i="1"/>
  <c r="W579" i="1"/>
  <c r="W498" i="1"/>
  <c r="W564" i="1"/>
  <c r="W527" i="1"/>
  <c r="W554" i="1"/>
  <c r="W612" i="1"/>
  <c r="W509" i="1"/>
  <c r="W573" i="1"/>
  <c r="W574" i="1"/>
  <c r="W513" i="1"/>
  <c r="W614" i="1"/>
  <c r="W538" i="1"/>
  <c r="W485" i="1"/>
  <c r="W486" i="1"/>
  <c r="W468" i="1"/>
  <c r="W436" i="1"/>
  <c r="W397" i="1"/>
  <c r="W404" i="1"/>
  <c r="W423" i="1"/>
  <c r="W435" i="1"/>
  <c r="W447" i="1"/>
  <c r="W479" i="1"/>
  <c r="W461" i="1"/>
  <c r="W462" i="1"/>
  <c r="W445" i="1"/>
  <c r="W386" i="1"/>
  <c r="W388" i="1"/>
  <c r="W330" i="1"/>
  <c r="W325" i="1"/>
  <c r="W317" i="1"/>
  <c r="W327" i="1"/>
  <c r="W321" i="1"/>
  <c r="W348" i="1"/>
  <c r="W320" i="1"/>
  <c r="W303" i="1"/>
  <c r="W312" i="1"/>
  <c r="W288" i="1"/>
  <c r="W263" i="1"/>
  <c r="W266" i="1"/>
  <c r="W291" i="1"/>
  <c r="W272" i="1"/>
  <c r="W247" i="1"/>
  <c r="W238" i="1"/>
  <c r="W227" i="1"/>
  <c r="W198" i="1"/>
  <c r="W203" i="1"/>
  <c r="W232" i="1"/>
  <c r="W208" i="1"/>
  <c r="W196" i="1"/>
  <c r="W171" i="1"/>
  <c r="W142" i="1"/>
  <c r="W153" i="1"/>
  <c r="W183" i="1"/>
  <c r="W127" i="1"/>
  <c r="W139" i="1"/>
  <c r="W108" i="1"/>
  <c r="W192" i="1"/>
  <c r="W134" i="1"/>
  <c r="W105" i="1"/>
  <c r="W148" i="1"/>
  <c r="W118" i="1"/>
  <c r="W140" i="1"/>
  <c r="W77" i="1"/>
  <c r="W63" i="1"/>
  <c r="W1325" i="1"/>
  <c r="W1319" i="1"/>
  <c r="W1185" i="1"/>
  <c r="W1196" i="1"/>
  <c r="W1178" i="1"/>
  <c r="W1156" i="1"/>
  <c r="W1011" i="1"/>
  <c r="W1003" i="1"/>
  <c r="W1092" i="1"/>
  <c r="W1081" i="1"/>
  <c r="W891" i="1"/>
  <c r="W932" i="1"/>
  <c r="W847" i="1"/>
  <c r="W762" i="1"/>
  <c r="W594" i="1"/>
  <c r="W393" i="1"/>
  <c r="W1256" i="1"/>
  <c r="W1266" i="1"/>
  <c r="W1183" i="1"/>
  <c r="W1116" i="1"/>
  <c r="W1154" i="1"/>
  <c r="W1211" i="1"/>
  <c r="W1184" i="1"/>
  <c r="W1192" i="1"/>
  <c r="W1132" i="1"/>
  <c r="W1140" i="1"/>
  <c r="W1217" i="1"/>
  <c r="W1218" i="1"/>
  <c r="W1199" i="1"/>
  <c r="W1129" i="1"/>
  <c r="W1176" i="1"/>
  <c r="W1141" i="1"/>
  <c r="W1151" i="1"/>
  <c r="W1101" i="1"/>
  <c r="W996" i="1"/>
  <c r="W1056" i="1"/>
  <c r="W1089" i="1"/>
  <c r="W1066" i="1"/>
  <c r="W1074" i="1"/>
  <c r="W994" i="1"/>
  <c r="W1051" i="1"/>
  <c r="W1032" i="1"/>
  <c r="W1095" i="1"/>
  <c r="W1079" i="1"/>
  <c r="W1110" i="1"/>
  <c r="W1021" i="1"/>
  <c r="W1026" i="1"/>
  <c r="W1033" i="1"/>
  <c r="W973" i="1"/>
  <c r="W988" i="1"/>
  <c r="W906" i="1"/>
  <c r="W961" i="1"/>
  <c r="W938" i="1"/>
  <c r="W895" i="1"/>
  <c r="W876" i="1"/>
  <c r="W920" i="1"/>
  <c r="W968" i="1"/>
  <c r="W969" i="1"/>
  <c r="W950" i="1"/>
  <c r="W990" i="1"/>
  <c r="W930" i="1"/>
  <c r="W880" i="1"/>
  <c r="W900" i="1"/>
  <c r="X900" i="1" s="1"/>
  <c r="W836" i="1"/>
  <c r="W864" i="1"/>
  <c r="W842" i="1"/>
  <c r="W870" i="1"/>
  <c r="W859" i="1"/>
  <c r="W838" i="1"/>
  <c r="W795" i="1"/>
  <c r="W822" i="1"/>
  <c r="W800" i="1"/>
  <c r="W755" i="1"/>
  <c r="W772" i="1"/>
  <c r="W779" i="1"/>
  <c r="W738" i="1"/>
  <c r="W804" i="1"/>
  <c r="W749" i="1"/>
  <c r="W790" i="1"/>
  <c r="W764" i="1"/>
  <c r="W730" i="1"/>
  <c r="W648" i="1"/>
  <c r="W652" i="1"/>
  <c r="W660" i="1"/>
  <c r="X660" i="1" s="1"/>
  <c r="W694" i="1"/>
  <c r="W703" i="1"/>
  <c r="W737" i="1"/>
  <c r="W681" i="1"/>
  <c r="W663" i="1"/>
  <c r="W724" i="1"/>
  <c r="W649" i="1"/>
  <c r="W631" i="1"/>
  <c r="W688" i="1"/>
  <c r="W645" i="1"/>
  <c r="W665" i="1"/>
  <c r="W596" i="1"/>
  <c r="W608" i="1"/>
  <c r="W578" i="1"/>
  <c r="W563" i="1"/>
  <c r="W519" i="1"/>
  <c r="W609" i="1"/>
  <c r="W506" i="1"/>
  <c r="W591" i="1"/>
  <c r="W508" i="1"/>
  <c r="W572" i="1"/>
  <c r="W505" i="1"/>
  <c r="W511" i="1"/>
  <c r="W535" i="1"/>
  <c r="W537" i="1"/>
  <c r="W484" i="1"/>
  <c r="W411" i="1"/>
  <c r="W467" i="1"/>
  <c r="W473" i="1"/>
  <c r="W450" i="1"/>
  <c r="W455" i="1"/>
  <c r="X455" i="1" s="1"/>
  <c r="W408" i="1"/>
  <c r="W434" i="1"/>
  <c r="W410" i="1"/>
  <c r="W392" i="1"/>
  <c r="W460" i="1"/>
  <c r="W444" i="1"/>
  <c r="W415" i="1"/>
  <c r="W416" i="1"/>
  <c r="W369" i="1"/>
  <c r="W359" i="1"/>
  <c r="W352" i="1"/>
  <c r="W342" i="1"/>
  <c r="W364" i="1"/>
  <c r="W355" i="1"/>
  <c r="W347" i="1"/>
  <c r="W337" i="1"/>
  <c r="W313" i="1"/>
  <c r="W269" i="1"/>
  <c r="W287" i="1"/>
  <c r="W279" i="1"/>
  <c r="W299" i="1"/>
  <c r="W281" i="1"/>
  <c r="W273" i="1"/>
  <c r="W246" i="1"/>
  <c r="W237" i="1"/>
  <c r="W226" i="1"/>
  <c r="W215" i="1"/>
  <c r="W241" i="1"/>
  <c r="W231" i="1"/>
  <c r="W221" i="1"/>
  <c r="W210" i="1"/>
  <c r="W170" i="1"/>
  <c r="W182" i="1"/>
  <c r="W109" i="1"/>
  <c r="W156" i="1"/>
  <c r="X156" i="1" s="1"/>
  <c r="W126" i="1"/>
  <c r="W138" i="1"/>
  <c r="W185" i="1"/>
  <c r="W90" i="1"/>
  <c r="X90" i="1" s="1"/>
  <c r="W132" i="1"/>
  <c r="W166" i="1"/>
  <c r="W146" i="1"/>
  <c r="W188" i="1"/>
  <c r="Y188" i="1" s="1"/>
  <c r="W117" i="1"/>
  <c r="W76" i="1"/>
  <c r="W86" i="1"/>
  <c r="W44" i="1"/>
  <c r="Y44" i="1" s="1"/>
  <c r="W50" i="1"/>
  <c r="W29" i="1"/>
  <c r="Y29" i="1" s="1"/>
  <c r="W33" i="1"/>
  <c r="W16" i="1"/>
  <c r="W59" i="1"/>
  <c r="W28" i="1"/>
  <c r="Y28" i="1" s="1"/>
  <c r="W71" i="1"/>
  <c r="W3" i="1"/>
  <c r="W1374" i="1"/>
  <c r="W1263" i="1"/>
  <c r="W1343" i="1"/>
  <c r="W1268" i="1"/>
  <c r="W1146" i="1"/>
  <c r="W1170" i="1"/>
  <c r="W1195" i="1"/>
  <c r="Y1195" i="1" s="1"/>
  <c r="W1123" i="1"/>
  <c r="W1001" i="1"/>
  <c r="W1059" i="1"/>
  <c r="W1073" i="1"/>
  <c r="W1090" i="1"/>
  <c r="W1061" i="1"/>
  <c r="W984" i="1"/>
  <c r="W933" i="1"/>
  <c r="W789" i="1"/>
  <c r="W734" i="1"/>
  <c r="W585" i="1"/>
  <c r="W387" i="1"/>
  <c r="W1376" i="1"/>
  <c r="W1455" i="1"/>
  <c r="W1429" i="1"/>
  <c r="W1404" i="1"/>
  <c r="W1413" i="1"/>
  <c r="W1387" i="1"/>
  <c r="W1388" i="1"/>
  <c r="W1439" i="1"/>
  <c r="W1414" i="1"/>
  <c r="W1423" i="1"/>
  <c r="W1397" i="1"/>
  <c r="W1371" i="1"/>
  <c r="W1362" i="1"/>
  <c r="W1346" i="1"/>
  <c r="W1353" i="1"/>
  <c r="W1322" i="1"/>
  <c r="W1333" i="1"/>
  <c r="W1243" i="1"/>
  <c r="W1307" i="1"/>
  <c r="W1281" i="1"/>
  <c r="W1282" i="1"/>
  <c r="W1339" i="1"/>
  <c r="W1239" i="1"/>
  <c r="W1315" i="1"/>
  <c r="W1269" i="1"/>
  <c r="W1290" i="1"/>
  <c r="W1264" i="1"/>
  <c r="W1254" i="1"/>
  <c r="W1222" i="1"/>
  <c r="W1230" i="1"/>
  <c r="W1204" i="1"/>
  <c r="W1210" i="1"/>
  <c r="W1131" i="1"/>
  <c r="W1191" i="1"/>
  <c r="W1166" i="1"/>
  <c r="W1167" i="1"/>
  <c r="W1174" i="1"/>
  <c r="W1233" i="1"/>
  <c r="W1198" i="1"/>
  <c r="W1142" i="1"/>
  <c r="W1175" i="1"/>
  <c r="W1133" i="1"/>
  <c r="W1115" i="1"/>
  <c r="W1100" i="1"/>
  <c r="W1108" i="1"/>
  <c r="W1082" i="1"/>
  <c r="W1088" i="1"/>
  <c r="W1008" i="1"/>
  <c r="W1031" i="1"/>
  <c r="W1020" i="1"/>
  <c r="W1050" i="1"/>
  <c r="W1094" i="1"/>
  <c r="W1111" i="1"/>
  <c r="W1045" i="1"/>
  <c r="W1017" i="1"/>
  <c r="W1058" i="1"/>
  <c r="W1016" i="1"/>
  <c r="W998" i="1"/>
  <c r="W926" i="1"/>
  <c r="W913" i="1"/>
  <c r="W953" i="1"/>
  <c r="W960" i="1"/>
  <c r="W993" i="1"/>
  <c r="W944" i="1"/>
  <c r="W917" i="1"/>
  <c r="W919" i="1"/>
  <c r="W967" i="1"/>
  <c r="W991" i="1"/>
  <c r="W949" i="1"/>
  <c r="W927" i="1"/>
  <c r="W929" i="1"/>
  <c r="W879" i="1"/>
  <c r="W898" i="1"/>
  <c r="W837" i="1"/>
  <c r="W863" i="1"/>
  <c r="W843" i="1"/>
  <c r="W833" i="1"/>
  <c r="W858" i="1"/>
  <c r="W839" i="1"/>
  <c r="W763" i="1"/>
  <c r="W771" i="1"/>
  <c r="W794" i="1"/>
  <c r="W778" i="1"/>
  <c r="W769" i="1"/>
  <c r="W803" i="1"/>
  <c r="W752" i="1"/>
  <c r="W740" i="1"/>
  <c r="W729" i="1"/>
  <c r="W706" i="1"/>
  <c r="W713" i="1"/>
  <c r="W717" i="1"/>
  <c r="W625" i="1"/>
  <c r="W702" i="1"/>
  <c r="W642" i="1"/>
  <c r="W680" i="1"/>
  <c r="W723" i="1"/>
  <c r="W633" i="1"/>
  <c r="W709" i="1"/>
  <c r="W686" i="1"/>
  <c r="W687" i="1"/>
  <c r="W640" i="1"/>
  <c r="W622" i="1"/>
  <c r="W595" i="1"/>
  <c r="W605" i="1"/>
  <c r="W577" i="1"/>
  <c r="W529" i="1"/>
  <c r="W611" i="1"/>
  <c r="W567" i="1"/>
  <c r="W552" i="1"/>
  <c r="W553" i="1"/>
  <c r="W531" i="1"/>
  <c r="W503" i="1"/>
  <c r="W523" i="1"/>
  <c r="W518" i="1"/>
  <c r="W558" i="1"/>
  <c r="W534" i="1"/>
  <c r="W607" i="1"/>
  <c r="W483" i="1"/>
  <c r="W490" i="1"/>
  <c r="W466" i="1"/>
  <c r="W472" i="1"/>
  <c r="W437" i="1"/>
  <c r="W383" i="1"/>
  <c r="W431" i="1"/>
  <c r="W433" i="1"/>
  <c r="W478" i="1"/>
  <c r="W494" i="1"/>
  <c r="W459" i="1"/>
  <c r="W441" i="1"/>
  <c r="W443" i="1"/>
  <c r="W395" i="1"/>
  <c r="W385" i="1"/>
  <c r="W314" i="1"/>
  <c r="W375" i="1"/>
  <c r="W318" i="1"/>
  <c r="W377" i="1"/>
  <c r="W373" i="1"/>
  <c r="W374" i="1"/>
  <c r="W332" i="1"/>
  <c r="W376" i="1"/>
  <c r="W307" i="1"/>
  <c r="W262" i="1"/>
  <c r="W260" i="1"/>
  <c r="W278" i="1"/>
  <c r="W289" i="1"/>
  <c r="W282" i="1"/>
  <c r="W267" i="1"/>
  <c r="W253" i="1"/>
  <c r="W255" i="1"/>
  <c r="W257" i="1"/>
  <c r="W256" i="1"/>
  <c r="W252" i="1"/>
  <c r="W206" i="1"/>
  <c r="W254" i="1"/>
  <c r="Y254" i="1" s="1"/>
  <c r="W205" i="1"/>
  <c r="W135" i="1"/>
  <c r="W178" i="1"/>
  <c r="W152" i="1"/>
  <c r="W120" i="1"/>
  <c r="W180" i="1"/>
  <c r="W137" i="1"/>
  <c r="W87" i="1"/>
  <c r="W106" i="1"/>
  <c r="Y106" i="1" s="1"/>
  <c r="W165" i="1"/>
  <c r="W74" i="1"/>
  <c r="Y74" i="1" s="1"/>
  <c r="W104" i="1"/>
  <c r="W114" i="1"/>
  <c r="W116" i="1"/>
  <c r="W75" i="1"/>
  <c r="W160" i="1"/>
  <c r="W1277" i="1"/>
  <c r="W1161" i="1"/>
  <c r="W1114" i="1"/>
  <c r="W1120" i="1"/>
  <c r="Y1120" i="1" s="1"/>
  <c r="W1182" i="1"/>
  <c r="W1099" i="1"/>
  <c r="W1085" i="1"/>
  <c r="W1044" i="1"/>
  <c r="W1064" i="1"/>
  <c r="W1062" i="1"/>
  <c r="W885" i="1"/>
  <c r="W902" i="1"/>
  <c r="W810" i="1"/>
  <c r="X810" i="1" s="1"/>
  <c r="W655" i="1"/>
  <c r="W546" i="1"/>
  <c r="W322" i="1"/>
  <c r="W1078" i="1"/>
  <c r="W1022" i="1"/>
  <c r="W1009" i="1"/>
  <c r="W1015" i="1"/>
  <c r="Y1015" i="1" s="1"/>
  <c r="W1040" i="1"/>
  <c r="W972" i="1"/>
  <c r="W978" i="1"/>
  <c r="W874" i="1"/>
  <c r="W959" i="1"/>
  <c r="W942" i="1"/>
  <c r="W943" i="1"/>
  <c r="W916" i="1"/>
  <c r="W878" i="1"/>
  <c r="W966" i="1"/>
  <c r="W899" i="1"/>
  <c r="W948" i="1"/>
  <c r="W889" i="1"/>
  <c r="W985" i="1"/>
  <c r="W897" i="1"/>
  <c r="W883" i="1"/>
  <c r="W835" i="1"/>
  <c r="Y835" i="1" s="1"/>
  <c r="W851" i="1"/>
  <c r="W830" i="1"/>
  <c r="W869" i="1"/>
  <c r="W845" i="1"/>
  <c r="W827" i="1"/>
  <c r="W786" i="1"/>
  <c r="W807" i="1"/>
  <c r="W813" i="1"/>
  <c r="W747" i="1"/>
  <c r="W754" i="1"/>
  <c r="W776" i="1"/>
  <c r="W783" i="1"/>
  <c r="W802" i="1"/>
  <c r="W787" i="1"/>
  <c r="W788" i="1"/>
  <c r="W744" i="1"/>
  <c r="W728" i="1"/>
  <c r="W668" i="1"/>
  <c r="W618" i="1"/>
  <c r="W659" i="1"/>
  <c r="W647" i="1"/>
  <c r="W701" i="1"/>
  <c r="W678" i="1"/>
  <c r="W628" i="1"/>
  <c r="W722" i="1"/>
  <c r="W707" i="1"/>
  <c r="W708" i="1"/>
  <c r="W644" i="1"/>
  <c r="W630" i="1"/>
  <c r="W632" i="1"/>
  <c r="W651" i="1"/>
  <c r="W604" i="1"/>
  <c r="W601" i="1"/>
  <c r="W584" i="1"/>
  <c r="W566" i="1"/>
  <c r="W501" i="1"/>
  <c r="W551" i="1"/>
  <c r="W615" i="1"/>
  <c r="W570" i="1"/>
  <c r="W571" i="1"/>
  <c r="W557" i="1"/>
  <c r="W606" i="1"/>
  <c r="W533" i="1"/>
  <c r="W515" i="1"/>
  <c r="W482" i="1"/>
  <c r="W489" i="1"/>
  <c r="W493" i="1"/>
  <c r="W417" i="1"/>
  <c r="W454" i="1"/>
  <c r="W382" i="1"/>
  <c r="W430" i="1"/>
  <c r="W477" i="1"/>
  <c r="W446" i="1"/>
  <c r="W458" i="1"/>
  <c r="W391" i="1"/>
  <c r="W400" i="1"/>
  <c r="W413" i="1"/>
  <c r="W372" i="1"/>
  <c r="W362" i="1"/>
  <c r="W334" i="1"/>
  <c r="W345" i="1"/>
  <c r="W367" i="1"/>
  <c r="W324" i="1"/>
  <c r="W329" i="1"/>
  <c r="W340" i="1"/>
  <c r="W306" i="1"/>
  <c r="W270" i="1"/>
  <c r="W259" i="1"/>
  <c r="W297" i="1"/>
  <c r="W290" i="1"/>
  <c r="W308" i="1"/>
  <c r="W275" i="1"/>
  <c r="W251" i="1"/>
  <c r="W216" i="1"/>
  <c r="W201" i="1"/>
  <c r="W219" i="1"/>
  <c r="W244" i="1"/>
  <c r="W235" i="1"/>
  <c r="W224" i="1"/>
  <c r="W207" i="1"/>
  <c r="W169" i="1"/>
  <c r="W177" i="1"/>
  <c r="W159" i="1"/>
  <c r="W115" i="1"/>
  <c r="W102" i="1"/>
  <c r="W85" i="1"/>
  <c r="W103" i="1"/>
  <c r="W181" i="1"/>
  <c r="W164" i="1"/>
  <c r="W141" i="1"/>
  <c r="W144" i="1"/>
  <c r="W113" i="1"/>
  <c r="W179" i="1"/>
  <c r="W82" i="1"/>
  <c r="Y82" i="1" s="1"/>
  <c r="W94" i="1"/>
  <c r="W46" i="1"/>
  <c r="W48" i="1"/>
  <c r="W31" i="1"/>
  <c r="W14" i="1"/>
  <c r="W55" i="1"/>
  <c r="Y55" i="1" s="1"/>
  <c r="W58" i="1"/>
  <c r="W26" i="1"/>
  <c r="W9" i="1"/>
  <c r="Y9" i="1" s="1"/>
  <c r="W1349" i="1"/>
  <c r="W1293" i="1"/>
  <c r="W1121" i="1"/>
  <c r="W1197" i="1"/>
  <c r="W1180" i="1"/>
  <c r="W1036" i="1"/>
  <c r="Y1036" i="1" s="1"/>
  <c r="W1087" i="1"/>
  <c r="W1042" i="1"/>
  <c r="W1002" i="1"/>
  <c r="W1035" i="1"/>
  <c r="W888" i="1"/>
  <c r="W871" i="1"/>
  <c r="W796" i="1"/>
  <c r="W698" i="1"/>
  <c r="W590" i="1"/>
  <c r="W261" i="1"/>
  <c r="W1272" i="1"/>
  <c r="W1117" i="1"/>
  <c r="W1228" i="1"/>
  <c r="W1168" i="1"/>
  <c r="W1208" i="1"/>
  <c r="W1189" i="1"/>
  <c r="W1122" i="1"/>
  <c r="W1137" i="1"/>
  <c r="W1169" i="1"/>
  <c r="W1215" i="1"/>
  <c r="W1149" i="1"/>
  <c r="W1126" i="1"/>
  <c r="W1172" i="1"/>
  <c r="W1143" i="1"/>
  <c r="W1147" i="1"/>
  <c r="W1157" i="1"/>
  <c r="W1004" i="1"/>
  <c r="W1106" i="1"/>
  <c r="W1068" i="1"/>
  <c r="Y1068" i="1" s="1"/>
  <c r="W1086" i="1"/>
  <c r="W1072" i="1"/>
  <c r="W995" i="1"/>
  <c r="W1019" i="1"/>
  <c r="W1063" i="1"/>
  <c r="W1093" i="1"/>
  <c r="W1076" i="1"/>
  <c r="W1012" i="1"/>
  <c r="W1055" i="1"/>
  <c r="W1065" i="1"/>
  <c r="W1029" i="1"/>
  <c r="W1039" i="1"/>
  <c r="W992" i="1"/>
  <c r="W937" i="1"/>
  <c r="W908" i="1"/>
  <c r="W958" i="1"/>
  <c r="W941" i="1"/>
  <c r="W981" i="1"/>
  <c r="W915" i="1"/>
  <c r="W918" i="1"/>
  <c r="W965" i="1"/>
  <c r="W947" i="1"/>
  <c r="W979" i="1"/>
  <c r="W925" i="1"/>
  <c r="W936" i="1"/>
  <c r="W896" i="1"/>
  <c r="W882" i="1"/>
  <c r="W873" i="1"/>
  <c r="W852" i="1"/>
  <c r="W829" i="1"/>
  <c r="W868" i="1"/>
  <c r="W846" i="1"/>
  <c r="W826" i="1"/>
  <c r="W821" i="1"/>
  <c r="W811" i="1"/>
  <c r="W812" i="1"/>
  <c r="W793" i="1"/>
  <c r="W775" i="1"/>
  <c r="W814" i="1"/>
  <c r="W781" i="1"/>
  <c r="W825" i="1"/>
  <c r="W750" i="1"/>
  <c r="W742" i="1"/>
  <c r="W770" i="1"/>
  <c r="W627" i="1"/>
  <c r="W736" i="1"/>
  <c r="W658" i="1"/>
  <c r="W716" i="1"/>
  <c r="W699" i="1"/>
  <c r="W671" i="1"/>
  <c r="W677" i="1"/>
  <c r="W720" i="1"/>
  <c r="W721" i="1"/>
  <c r="W700" i="1"/>
  <c r="W685" i="1"/>
  <c r="W684" i="1"/>
  <c r="W654" i="1"/>
  <c r="W661" i="1"/>
  <c r="W638" i="1"/>
  <c r="W549" i="1"/>
  <c r="W603" i="1"/>
  <c r="W582" i="1"/>
  <c r="W583" i="1"/>
  <c r="W565" i="1"/>
  <c r="W610" i="1"/>
  <c r="W517" i="1"/>
  <c r="W588" i="1"/>
  <c r="W589" i="1"/>
  <c r="W522" i="1"/>
  <c r="W545" i="1"/>
  <c r="W507" i="1"/>
  <c r="W562" i="1"/>
  <c r="W532" i="1"/>
  <c r="W544" i="1"/>
  <c r="W380" i="1"/>
  <c r="W488" i="1"/>
  <c r="W407" i="1"/>
  <c r="W471" i="1"/>
  <c r="W403" i="1"/>
  <c r="W384" i="1"/>
  <c r="W429" i="1"/>
  <c r="W409" i="1"/>
  <c r="W476" i="1"/>
  <c r="W402" i="1"/>
  <c r="W492" i="1"/>
  <c r="W439" i="1"/>
  <c r="W449" i="1"/>
  <c r="W412" i="1"/>
  <c r="W379" i="1"/>
  <c r="W371" i="1"/>
  <c r="W326" i="1"/>
  <c r="W319" i="1"/>
  <c r="W328" i="1"/>
  <c r="W335" i="1"/>
  <c r="W323" i="1"/>
  <c r="W350" i="1"/>
  <c r="W339" i="1"/>
  <c r="W305" i="1"/>
  <c r="W296" i="1"/>
  <c r="W276" i="1"/>
  <c r="W298" i="1"/>
  <c r="W311" i="1"/>
  <c r="W284" i="1"/>
  <c r="W271" i="1"/>
  <c r="W250" i="1"/>
  <c r="W212" i="1"/>
  <c r="W229" i="1"/>
  <c r="W218" i="1"/>
  <c r="W243" i="1"/>
  <c r="W234" i="1"/>
  <c r="W223" i="1"/>
  <c r="W213" i="1"/>
  <c r="W193" i="1"/>
  <c r="W176" i="1"/>
  <c r="W112" i="1"/>
  <c r="W158" i="1"/>
  <c r="W133" i="1"/>
  <c r="W151" i="1"/>
  <c r="W84" i="1"/>
  <c r="W129" i="1"/>
  <c r="W163" i="1"/>
  <c r="W136" i="1"/>
  <c r="W184" i="1"/>
  <c r="W93" i="1"/>
  <c r="W97" i="1"/>
  <c r="W81" i="1"/>
  <c r="W79" i="1"/>
  <c r="W45" i="1"/>
  <c r="W72" i="1"/>
  <c r="W30" i="1"/>
  <c r="W10" i="1"/>
  <c r="W35" i="1"/>
  <c r="W38" i="1"/>
  <c r="W42" i="1"/>
  <c r="W25" i="1"/>
  <c r="W8" i="1"/>
  <c r="W1401" i="1"/>
  <c r="W1260" i="1"/>
  <c r="W1119" i="1"/>
  <c r="W1190" i="1"/>
  <c r="W1212" i="1"/>
  <c r="W1203" i="1"/>
  <c r="W1148" i="1"/>
  <c r="W1103" i="1"/>
  <c r="W1007" i="1"/>
  <c r="W1048" i="1"/>
  <c r="W1097" i="1"/>
  <c r="W922" i="1"/>
  <c r="W962" i="1"/>
  <c r="W834" i="1"/>
  <c r="W777" i="1"/>
  <c r="W676" i="1"/>
  <c r="W96" i="1"/>
  <c r="W1052" i="1"/>
  <c r="W1054" i="1"/>
  <c r="W1023" i="1"/>
  <c r="Y1023" i="1" s="1"/>
  <c r="W1006" i="1"/>
  <c r="W1038" i="1"/>
  <c r="Y1038" i="1" s="1"/>
  <c r="W976" i="1"/>
  <c r="W977" i="1"/>
  <c r="W912" i="1"/>
  <c r="W983" i="1"/>
  <c r="Y983" i="1" s="1"/>
  <c r="W893" i="1"/>
  <c r="W884" i="1"/>
  <c r="W914" i="1"/>
  <c r="W964" i="1"/>
  <c r="W877" i="1"/>
  <c r="W946" i="1"/>
  <c r="Y946" i="1" s="1"/>
  <c r="W907" i="1"/>
  <c r="W924" i="1"/>
  <c r="W935" i="1"/>
  <c r="W886" i="1"/>
  <c r="Y886" i="1" s="1"/>
  <c r="W881" i="1"/>
  <c r="W861" i="1"/>
  <c r="Y861" i="1" s="1"/>
  <c r="W831" i="1"/>
  <c r="W828" i="1"/>
  <c r="W856" i="1"/>
  <c r="W850" i="1"/>
  <c r="Y850" i="1" s="1"/>
  <c r="W841" i="1"/>
  <c r="W745" i="1"/>
  <c r="W753" i="1"/>
  <c r="Y753" i="1" s="1"/>
  <c r="W756" i="1"/>
  <c r="W774" i="1"/>
  <c r="W818" i="1"/>
  <c r="W761" i="1"/>
  <c r="W785" i="1"/>
  <c r="Y785" i="1" s="1"/>
  <c r="W743" i="1"/>
  <c r="Y743" i="1" s="1"/>
  <c r="W735" i="1"/>
  <c r="W621" i="1"/>
  <c r="Y621" i="1" s="1"/>
  <c r="W675" i="1"/>
  <c r="W719" i="1"/>
  <c r="W656" i="1"/>
  <c r="Y656" i="1" s="1"/>
  <c r="W683" i="1"/>
  <c r="Y683" i="1" s="1"/>
  <c r="W693" i="1"/>
  <c r="W626" i="1"/>
  <c r="Y626" i="1" s="1"/>
  <c r="W670" i="1"/>
  <c r="W600" i="1"/>
  <c r="W602" i="1"/>
  <c r="W528" i="1"/>
  <c r="W616" i="1"/>
  <c r="W500" i="1"/>
  <c r="W504" i="1"/>
  <c r="W550" i="1"/>
  <c r="Y550" i="1" s="1"/>
  <c r="W530" i="1"/>
  <c r="W541" i="1"/>
  <c r="Y541" i="1" s="1"/>
  <c r="W569" i="1"/>
  <c r="W576" i="1"/>
  <c r="W556" i="1"/>
  <c r="W514" i="1"/>
  <c r="Y514" i="1" s="1"/>
  <c r="W540" i="1"/>
  <c r="W502" i="1"/>
  <c r="Y502" i="1" s="1"/>
  <c r="W487" i="1"/>
  <c r="Y487" i="1" s="1"/>
  <c r="W470" i="1"/>
  <c r="W381" i="1"/>
  <c r="W398" i="1"/>
  <c r="W426" i="1"/>
  <c r="W428" i="1"/>
  <c r="W440" i="1"/>
  <c r="W491" i="1"/>
  <c r="W457" i="1"/>
  <c r="W465" i="1"/>
  <c r="W438" i="1"/>
  <c r="W396" i="1"/>
  <c r="W432" i="1"/>
  <c r="W421" i="1"/>
  <c r="W331" i="1"/>
  <c r="W361" i="1"/>
  <c r="W333" i="1"/>
  <c r="W344" i="1"/>
  <c r="W366" i="1"/>
  <c r="W357" i="1"/>
  <c r="W349" i="1"/>
  <c r="W315" i="1"/>
  <c r="Y315" i="1" s="1"/>
  <c r="W304" i="1"/>
  <c r="W285" i="1"/>
  <c r="Y285" i="1" s="1"/>
  <c r="W277" i="1"/>
  <c r="W268" i="1"/>
  <c r="W293" i="1"/>
  <c r="W264" i="1"/>
  <c r="W249" i="1"/>
  <c r="W202" i="1"/>
  <c r="W200" i="1"/>
  <c r="W199" i="1"/>
  <c r="W204" i="1"/>
  <c r="W195" i="1"/>
  <c r="W222" i="1"/>
  <c r="W197" i="1"/>
  <c r="W174" i="1"/>
  <c r="W175" i="1"/>
  <c r="W157" i="1"/>
  <c r="W191" i="1"/>
  <c r="W100" i="1"/>
  <c r="W83" i="1"/>
  <c r="W101" i="1"/>
  <c r="W124" i="1"/>
  <c r="W145" i="1"/>
  <c r="W130" i="1"/>
  <c r="W107" i="1"/>
  <c r="W111" i="1"/>
  <c r="W95" i="1"/>
  <c r="W143" i="1"/>
  <c r="W78" i="1"/>
  <c r="W66" i="1"/>
  <c r="Y66" i="1" s="1"/>
  <c r="W54" i="1"/>
  <c r="W68" i="1"/>
  <c r="Y68" i="1" s="1"/>
  <c r="W12" i="1"/>
  <c r="W57" i="1"/>
  <c r="Y57" i="1" s="1"/>
  <c r="W41" i="1"/>
  <c r="W20" i="1"/>
  <c r="Y20" i="1" s="1"/>
  <c r="W24" i="1"/>
  <c r="W7" i="1"/>
  <c r="Y7" i="1" s="1"/>
  <c r="W1326" i="1"/>
  <c r="W1335" i="1"/>
  <c r="W1259" i="1"/>
  <c r="W1206" i="1"/>
  <c r="W1216" i="1"/>
  <c r="W1201" i="1"/>
  <c r="W1139" i="1"/>
  <c r="W1107" i="1"/>
  <c r="W1027" i="1"/>
  <c r="W1046" i="1"/>
  <c r="W1077" i="1"/>
  <c r="W931" i="1"/>
  <c r="W970" i="1"/>
  <c r="W854" i="1"/>
  <c r="W817" i="1"/>
  <c r="W637" i="1"/>
  <c r="W420" i="1"/>
  <c r="W43" i="1"/>
  <c r="Y43" i="1" s="1"/>
  <c r="W47" i="1"/>
  <c r="W51" i="1"/>
  <c r="W34" i="1"/>
  <c r="W17" i="1"/>
  <c r="W60" i="1"/>
  <c r="W69" i="1"/>
  <c r="W21" i="1"/>
  <c r="W4" i="1"/>
  <c r="W62" i="1"/>
  <c r="Y62" i="1" s="1"/>
  <c r="W49" i="1"/>
  <c r="W32" i="1"/>
  <c r="W11" i="1"/>
  <c r="W15" i="1"/>
  <c r="W37" i="1"/>
  <c r="W19" i="1"/>
  <c r="W27" i="1"/>
  <c r="W67" i="1"/>
  <c r="Y67" i="1" s="1"/>
  <c r="AC1032" i="1" l="1"/>
  <c r="AC236" i="1"/>
  <c r="AC1423" i="1"/>
  <c r="AB1168" i="1"/>
  <c r="AB1063" i="1"/>
  <c r="AB1451" i="1"/>
  <c r="AB1446" i="1"/>
  <c r="AB1424" i="1"/>
  <c r="AB1287" i="1"/>
  <c r="AB1445" i="1"/>
  <c r="AB1411" i="1"/>
  <c r="AC1141" i="1"/>
  <c r="AB1356" i="1"/>
  <c r="AC143" i="1"/>
  <c r="AB222" i="1"/>
  <c r="AB979" i="1"/>
  <c r="AB1419" i="1"/>
  <c r="AC1364" i="1"/>
  <c r="AC1385" i="1"/>
  <c r="AC1056" i="1"/>
  <c r="AB995" i="1"/>
  <c r="AC1262" i="1"/>
  <c r="AB240" i="1"/>
  <c r="AC518" i="1"/>
  <c r="AC611" i="1"/>
  <c r="AB1088" i="1"/>
  <c r="AC1357" i="1"/>
  <c r="AC626" i="1"/>
  <c r="AC94" i="1"/>
  <c r="AC211" i="1"/>
  <c r="AB885" i="1"/>
  <c r="AB341" i="1"/>
  <c r="AB1387" i="1"/>
  <c r="AC447" i="1"/>
  <c r="AB280" i="1"/>
  <c r="AC96" i="1"/>
  <c r="AB527" i="1"/>
  <c r="AC20" i="1"/>
  <c r="AB925" i="1"/>
  <c r="AC1453" i="1"/>
  <c r="AC328" i="1"/>
  <c r="AC883" i="1"/>
  <c r="AB1048" i="1"/>
  <c r="AC443" i="1"/>
  <c r="AB118" i="1"/>
  <c r="AC1013" i="1"/>
  <c r="AC1038" i="1"/>
  <c r="AB699" i="1"/>
  <c r="AB515" i="1"/>
  <c r="AC788" i="1"/>
  <c r="AB1253" i="1"/>
  <c r="AB459" i="1"/>
  <c r="AC782" i="1"/>
  <c r="AC968" i="1"/>
  <c r="AB144" i="1"/>
  <c r="AB500" i="1"/>
  <c r="AB1296" i="1"/>
  <c r="AC456" i="1"/>
  <c r="AB366" i="1"/>
  <c r="AB1023" i="1"/>
  <c r="AC30" i="1"/>
  <c r="AC319" i="1"/>
  <c r="AB721" i="1"/>
  <c r="AB1305" i="1"/>
  <c r="AB87" i="1"/>
  <c r="AC769" i="1"/>
  <c r="AB1307" i="1"/>
  <c r="AB645" i="1"/>
  <c r="AC960" i="1"/>
  <c r="AB1269" i="1"/>
  <c r="AB1397" i="1"/>
  <c r="AC1244" i="1"/>
  <c r="AB58" i="1"/>
  <c r="AB66" i="1"/>
  <c r="AC640" i="1"/>
  <c r="AB752" i="1"/>
  <c r="AC953" i="1"/>
  <c r="AB192" i="1"/>
  <c r="AB227" i="1"/>
  <c r="AC999" i="1"/>
  <c r="AC351" i="1"/>
  <c r="AB14" i="1"/>
  <c r="AC54" i="1"/>
  <c r="AC831" i="1"/>
  <c r="AB1052" i="1"/>
  <c r="AC533" i="1"/>
  <c r="AC374" i="1"/>
  <c r="AB503" i="1"/>
  <c r="AB898" i="1"/>
  <c r="AB1239" i="1"/>
  <c r="AB1333" i="1"/>
  <c r="AB537" i="1"/>
  <c r="AC498" i="1"/>
  <c r="AC173" i="1"/>
  <c r="AB847" i="1"/>
  <c r="AC1309" i="1"/>
  <c r="AC497" i="1"/>
  <c r="AC174" i="1"/>
  <c r="AC576" i="1"/>
  <c r="AC698" i="1"/>
  <c r="AC1122" i="1"/>
  <c r="AB783" i="1"/>
  <c r="AC827" i="1"/>
  <c r="AB1249" i="1"/>
  <c r="AB377" i="1"/>
  <c r="AC558" i="1"/>
  <c r="AB993" i="1"/>
  <c r="AC138" i="1"/>
  <c r="AB1154" i="1"/>
  <c r="AC1372" i="1"/>
  <c r="AB388" i="1"/>
  <c r="AB634" i="1"/>
  <c r="AC760" i="1"/>
  <c r="AC207" i="1"/>
  <c r="AB302" i="1"/>
  <c r="AB57" i="1"/>
  <c r="AB202" i="1"/>
  <c r="AB457" i="1"/>
  <c r="AC133" i="1"/>
  <c r="AC255" i="1"/>
  <c r="AB1439" i="1"/>
  <c r="AC291" i="1"/>
  <c r="AB664" i="1"/>
  <c r="AB954" i="1"/>
  <c r="AC1442" i="1"/>
  <c r="AC1125" i="1"/>
  <c r="AC1202" i="1"/>
  <c r="AC172" i="1"/>
  <c r="AB124" i="1"/>
  <c r="AC264" i="1"/>
  <c r="AB331" i="1"/>
  <c r="AC1303" i="1"/>
  <c r="AB403" i="1"/>
  <c r="AC387" i="1"/>
  <c r="AB571" i="1"/>
  <c r="AB644" i="1"/>
  <c r="AC647" i="1"/>
  <c r="AB889" i="1"/>
  <c r="AC942" i="1"/>
  <c r="AB1328" i="1"/>
  <c r="AB160" i="1"/>
  <c r="AB165" i="1"/>
  <c r="AC282" i="1"/>
  <c r="AC314" i="1"/>
  <c r="AB466" i="1"/>
  <c r="AC552" i="1"/>
  <c r="AC709" i="1"/>
  <c r="AB1166" i="1"/>
  <c r="AB182" i="1"/>
  <c r="AB1132" i="1"/>
  <c r="AB1256" i="1"/>
  <c r="AC77" i="1"/>
  <c r="AC183" i="1"/>
  <c r="AC325" i="1"/>
  <c r="AC653" i="1"/>
  <c r="AC823" i="1"/>
  <c r="AB904" i="1"/>
  <c r="AB939" i="1"/>
  <c r="AC1317" i="1"/>
  <c r="AC1400" i="1"/>
  <c r="AC581" i="1"/>
  <c r="AC619" i="1"/>
  <c r="AC751" i="1"/>
  <c r="AC1206" i="1"/>
  <c r="AC309" i="1"/>
  <c r="AC46" i="1"/>
  <c r="AB244" i="1"/>
  <c r="AC68" i="1"/>
  <c r="AC101" i="1"/>
  <c r="AC293" i="1"/>
  <c r="AB440" i="1"/>
  <c r="AC1127" i="1"/>
  <c r="AC97" i="1"/>
  <c r="AB223" i="1"/>
  <c r="AC339" i="1"/>
  <c r="AC802" i="1"/>
  <c r="AB1077" i="1"/>
  <c r="AC178" i="1"/>
  <c r="AC713" i="1"/>
  <c r="AB1353" i="1"/>
  <c r="AC246" i="1"/>
  <c r="AB369" i="1"/>
  <c r="AC153" i="1"/>
  <c r="AC321" i="1"/>
  <c r="AC479" i="1"/>
  <c r="AC901" i="1"/>
  <c r="AB1159" i="1"/>
  <c r="AC1267" i="1"/>
  <c r="AB474" i="1"/>
  <c r="AC1090" i="1"/>
  <c r="AC1325" i="1"/>
  <c r="AC1443" i="1"/>
  <c r="AB855" i="1"/>
  <c r="AC987" i="1"/>
  <c r="AC73" i="1"/>
  <c r="AB169" i="1"/>
  <c r="AB216" i="1"/>
  <c r="AC249" i="1"/>
  <c r="AC504" i="1"/>
  <c r="AC1323" i="1"/>
  <c r="AC72" i="1"/>
  <c r="AC298" i="1"/>
  <c r="AB379" i="1"/>
  <c r="AC981" i="1"/>
  <c r="AC1019" i="1"/>
  <c r="AC606" i="1"/>
  <c r="AC1280" i="1"/>
  <c r="AB1370" i="1"/>
  <c r="AB49" i="1"/>
  <c r="AB534" i="1"/>
  <c r="AB529" i="1"/>
  <c r="AB687" i="1"/>
  <c r="AB642" i="1"/>
  <c r="AB1204" i="1"/>
  <c r="AB749" i="1"/>
  <c r="AC876" i="1"/>
  <c r="AB322" i="1"/>
  <c r="AB485" i="1"/>
  <c r="AB710" i="1"/>
  <c r="AB796" i="1"/>
  <c r="AB887" i="1"/>
  <c r="AB1096" i="1"/>
  <c r="AC1292" i="1"/>
  <c r="AB394" i="1"/>
  <c r="AB641" i="1"/>
  <c r="AC984" i="1"/>
  <c r="AC1260" i="1"/>
  <c r="AC56" i="1"/>
  <c r="AC1162" i="1"/>
  <c r="AC627" i="1"/>
  <c r="AB1304" i="1"/>
  <c r="AC489" i="1"/>
  <c r="AC630" i="1"/>
  <c r="AC985" i="1"/>
  <c r="AC74" i="1"/>
  <c r="AB254" i="1"/>
  <c r="AC778" i="1"/>
  <c r="AC858" i="1"/>
  <c r="AB1050" i="1"/>
  <c r="AB930" i="1"/>
  <c r="AC996" i="1"/>
  <c r="AC105" i="1"/>
  <c r="AC445" i="1"/>
  <c r="AC791" i="1"/>
  <c r="AC1102" i="1"/>
  <c r="AB1373" i="1"/>
  <c r="AC798" i="1"/>
  <c r="AC866" i="1"/>
  <c r="AC1185" i="1"/>
  <c r="AC696" i="1"/>
  <c r="AC119" i="1"/>
  <c r="AB48" i="1"/>
  <c r="AC177" i="1"/>
  <c r="AB235" i="1"/>
  <c r="AB275" i="1"/>
  <c r="AB111" i="1"/>
  <c r="AC175" i="1"/>
  <c r="AC195" i="1"/>
  <c r="AB277" i="1"/>
  <c r="AB357" i="1"/>
  <c r="AB398" i="1"/>
  <c r="AB541" i="1"/>
  <c r="AB655" i="1"/>
  <c r="AB785" i="1"/>
  <c r="AB983" i="1"/>
  <c r="AC1240" i="1"/>
  <c r="AB1234" i="1"/>
  <c r="AB517" i="1"/>
  <c r="AC590" i="1"/>
  <c r="AC744" i="1"/>
  <c r="AC835" i="1"/>
  <c r="AC1040" i="1"/>
  <c r="AC1087" i="1"/>
  <c r="AB1190" i="1"/>
  <c r="AB1229" i="1"/>
  <c r="AB27" i="1"/>
  <c r="AC32" i="1"/>
  <c r="AB278" i="1"/>
  <c r="AB431" i="1"/>
  <c r="AC717" i="1"/>
  <c r="AB839" i="1"/>
  <c r="AB967" i="1"/>
  <c r="AB237" i="1"/>
  <c r="AB392" i="1"/>
  <c r="AB591" i="1"/>
  <c r="AB681" i="1"/>
  <c r="AB800" i="1"/>
  <c r="AB1199" i="1"/>
  <c r="AC1184" i="1"/>
  <c r="AC1308" i="1"/>
  <c r="AB34" i="1"/>
  <c r="AB127" i="1"/>
  <c r="AB171" i="1"/>
  <c r="AC198" i="1"/>
  <c r="AB312" i="1"/>
  <c r="AB461" i="1"/>
  <c r="AB423" i="1"/>
  <c r="AC486" i="1"/>
  <c r="AB598" i="1"/>
  <c r="AC672" i="1"/>
  <c r="AB759" i="1"/>
  <c r="AB867" i="1"/>
  <c r="AB1152" i="1"/>
  <c r="AB1145" i="1"/>
  <c r="AB1342" i="1"/>
  <c r="AC399" i="1"/>
  <c r="AC520" i="1"/>
  <c r="AC1170" i="1"/>
  <c r="AB1319" i="1"/>
  <c r="AC99" i="1"/>
  <c r="AB248" i="1"/>
  <c r="AB343" i="1"/>
  <c r="AC757" i="1"/>
  <c r="AC862" i="1"/>
  <c r="AC1207" i="1"/>
  <c r="AC1275" i="1"/>
  <c r="AC128" i="1"/>
  <c r="AC1394" i="1"/>
  <c r="AC176" i="1"/>
  <c r="AC234" i="1"/>
  <c r="AB594" i="1"/>
  <c r="AC1355" i="1"/>
  <c r="AB116" i="1"/>
  <c r="AB253" i="1"/>
  <c r="AC364" i="1"/>
  <c r="AC416" i="1"/>
  <c r="AC473" i="1"/>
  <c r="AC535" i="1"/>
  <c r="AC578" i="1"/>
  <c r="AC688" i="1"/>
  <c r="AC648" i="1"/>
  <c r="AC804" i="1"/>
  <c r="AC842" i="1"/>
  <c r="AB938" i="1"/>
  <c r="AB1440" i="1"/>
  <c r="AC574" i="1"/>
  <c r="AB986" i="1"/>
  <c r="AC1000" i="1"/>
  <c r="AC997" i="1"/>
  <c r="AC463" i="1"/>
  <c r="AC679" i="1"/>
  <c r="AB824" i="1"/>
  <c r="AC854" i="1"/>
  <c r="AB982" i="1"/>
  <c r="AB1374" i="1"/>
  <c r="AC427" i="1"/>
  <c r="AB940" i="1"/>
  <c r="AB102" i="1"/>
  <c r="AB78" i="1"/>
  <c r="AB130" i="1"/>
  <c r="AB83" i="1"/>
  <c r="AC304" i="1"/>
  <c r="AC381" i="1"/>
  <c r="AC550" i="1"/>
  <c r="AC675" i="1"/>
  <c r="AC735" i="1"/>
  <c r="AC850" i="1"/>
  <c r="AB964" i="1"/>
  <c r="AC1046" i="1"/>
  <c r="AB1156" i="1"/>
  <c r="AB193" i="1"/>
  <c r="AB243" i="1"/>
  <c r="AC471" i="1"/>
  <c r="AC610" i="1"/>
  <c r="AB658" i="1"/>
  <c r="AC873" i="1"/>
  <c r="AC1039" i="1"/>
  <c r="AB659" i="1"/>
  <c r="AB845" i="1"/>
  <c r="AB959" i="1"/>
  <c r="AC1196" i="1"/>
  <c r="AB252" i="1"/>
  <c r="AB385" i="1"/>
  <c r="AB437" i="1"/>
  <c r="AC607" i="1"/>
  <c r="AB567" i="1"/>
  <c r="AB605" i="1"/>
  <c r="AC686" i="1"/>
  <c r="AB803" i="1"/>
  <c r="AB1175" i="1"/>
  <c r="AB29" i="1"/>
  <c r="AB313" i="1"/>
  <c r="AB415" i="1"/>
  <c r="AB434" i="1"/>
  <c r="AB511" i="1"/>
  <c r="AB609" i="1"/>
  <c r="AB631" i="1"/>
  <c r="AB703" i="1"/>
  <c r="AB738" i="1"/>
  <c r="AB795" i="1"/>
  <c r="AC1151" i="1"/>
  <c r="AB1246" i="1"/>
  <c r="AC208" i="1"/>
  <c r="AC397" i="1"/>
  <c r="AC666" i="1"/>
  <c r="AB695" i="1"/>
  <c r="AB746" i="1"/>
  <c r="AB1014" i="1"/>
  <c r="AC1177" i="1"/>
  <c r="AC970" i="1"/>
  <c r="AB1062" i="1"/>
  <c r="AB1103" i="1"/>
  <c r="AC1119" i="1"/>
  <c r="AB1326" i="1"/>
  <c r="AB122" i="1"/>
  <c r="AC242" i="1"/>
  <c r="AB338" i="1"/>
  <c r="AC353" i="1"/>
  <c r="AB464" i="1"/>
  <c r="AC425" i="1"/>
  <c r="AB510" i="1"/>
  <c r="AB617" i="1"/>
  <c r="AC697" i="1"/>
  <c r="AB214" i="1"/>
  <c r="AB24" i="1"/>
  <c r="AC428" i="1"/>
  <c r="AB600" i="1"/>
  <c r="AC673" i="1"/>
  <c r="AB1227" i="1"/>
  <c r="AC93" i="1"/>
  <c r="AB654" i="1"/>
  <c r="AC825" i="1"/>
  <c r="AB821" i="1"/>
  <c r="AB1297" i="1"/>
  <c r="AC628" i="1"/>
  <c r="AC813" i="1"/>
  <c r="AC878" i="1"/>
  <c r="AB1099" i="1"/>
  <c r="AB1144" i="1"/>
  <c r="AB1245" i="1"/>
  <c r="AB37" i="1"/>
  <c r="AB135" i="1"/>
  <c r="AC307" i="1"/>
  <c r="AC702" i="1"/>
  <c r="AB763" i="1"/>
  <c r="AC833" i="1"/>
  <c r="AC1082" i="1"/>
  <c r="AB1264" i="1"/>
  <c r="AB166" i="1"/>
  <c r="AB352" i="1"/>
  <c r="AB411" i="1"/>
  <c r="AB596" i="1"/>
  <c r="AB764" i="1"/>
  <c r="AB836" i="1"/>
  <c r="AB60" i="1"/>
  <c r="AB47" i="1"/>
  <c r="AC148" i="1"/>
  <c r="AB263" i="1"/>
  <c r="AB320" i="1"/>
  <c r="AC317" i="1"/>
  <c r="AB865" i="1"/>
  <c r="AC909" i="1"/>
  <c r="AC1080" i="1"/>
  <c r="AC1265" i="1"/>
  <c r="AB1348" i="1"/>
  <c r="AC451" i="1"/>
  <c r="AB555" i="1"/>
  <c r="AC580" i="1"/>
  <c r="AB624" i="1"/>
  <c r="AC799" i="1"/>
  <c r="AB1024" i="1"/>
  <c r="AB164" i="1"/>
  <c r="AC159" i="1"/>
  <c r="AC224" i="1"/>
  <c r="AB349" i="1"/>
  <c r="AB426" i="1"/>
  <c r="AB656" i="1"/>
  <c r="AC924" i="1"/>
  <c r="AC1311" i="1"/>
  <c r="AC38" i="1"/>
  <c r="AC918" i="1"/>
  <c r="AB958" i="1"/>
  <c r="AB391" i="1"/>
  <c r="AC678" i="1"/>
  <c r="AC807" i="1"/>
  <c r="AC916" i="1"/>
  <c r="AB1251" i="1"/>
  <c r="AB180" i="1"/>
  <c r="AB376" i="1"/>
  <c r="AC433" i="1"/>
  <c r="AB625" i="1"/>
  <c r="AC789" i="1"/>
  <c r="AB1016" i="1"/>
  <c r="AC1108" i="1"/>
  <c r="AC28" i="1"/>
  <c r="AC132" i="1"/>
  <c r="AC299" i="1"/>
  <c r="AB347" i="1"/>
  <c r="AB455" i="1"/>
  <c r="AB563" i="1"/>
  <c r="AB660" i="1"/>
  <c r="AB859" i="1"/>
  <c r="AC17" i="1"/>
  <c r="AB203" i="1"/>
  <c r="AB247" i="1"/>
  <c r="AC288" i="1"/>
  <c r="AB468" i="1"/>
  <c r="AB614" i="1"/>
  <c r="AC554" i="1"/>
  <c r="AB689" i="1"/>
  <c r="AB928" i="1"/>
  <c r="AC1028" i="1"/>
  <c r="AC1150" i="1"/>
  <c r="AC726" i="1"/>
  <c r="AC955" i="1"/>
  <c r="AB1003" i="1"/>
  <c r="AC1001" i="1"/>
  <c r="AB1212" i="1"/>
  <c r="AB53" i="1"/>
  <c r="AC187" i="1"/>
  <c r="AB131" i="1"/>
  <c r="AC561" i="1"/>
  <c r="AB548" i="1"/>
  <c r="AC536" i="1"/>
  <c r="AB727" i="1"/>
  <c r="AC1187" i="1"/>
  <c r="AB652" i="1"/>
  <c r="AC652" i="1"/>
  <c r="AC1189" i="1"/>
  <c r="AB1189" i="1"/>
  <c r="AB1347" i="1"/>
  <c r="AC1347" i="1"/>
  <c r="AC5" i="1"/>
  <c r="AC61" i="1"/>
  <c r="AC92" i="1"/>
  <c r="AB220" i="1"/>
  <c r="AB292" i="1"/>
  <c r="AC295" i="1"/>
  <c r="AB26" i="1"/>
  <c r="AB103" i="1"/>
  <c r="AB259" i="1"/>
  <c r="AC334" i="1"/>
  <c r="AB315" i="1"/>
  <c r="AC315" i="1"/>
  <c r="AC333" i="1"/>
  <c r="AB333" i="1"/>
  <c r="AC396" i="1"/>
  <c r="AB556" i="1"/>
  <c r="AC528" i="1"/>
  <c r="AB693" i="1"/>
  <c r="AC693" i="1"/>
  <c r="AC719" i="1"/>
  <c r="AB719" i="1"/>
  <c r="AB1043" i="1"/>
  <c r="AC1043" i="1"/>
  <c r="AC1059" i="1"/>
  <c r="AB1059" i="1"/>
  <c r="AB1203" i="1"/>
  <c r="AC1203" i="1"/>
  <c r="AC79" i="1"/>
  <c r="AB79" i="1"/>
  <c r="AC409" i="1"/>
  <c r="AC522" i="1"/>
  <c r="AB1172" i="1"/>
  <c r="AC1172" i="1"/>
  <c r="AC1173" i="1"/>
  <c r="AB1173" i="1"/>
  <c r="AB185" i="1"/>
  <c r="AC185" i="1"/>
  <c r="AB170" i="1"/>
  <c r="AC170" i="1"/>
  <c r="AB140" i="1"/>
  <c r="AC140" i="1"/>
  <c r="AB327" i="1"/>
  <c r="AC327" i="1"/>
  <c r="AC197" i="1"/>
  <c r="AB197" i="1"/>
  <c r="AC446" i="1"/>
  <c r="AB446" i="1"/>
  <c r="AB1174" i="1"/>
  <c r="AC1174" i="1"/>
  <c r="AB145" i="1"/>
  <c r="AC145" i="1"/>
  <c r="AC191" i="1"/>
  <c r="AB191" i="1"/>
  <c r="AC438" i="1"/>
  <c r="AB438" i="1"/>
  <c r="AB761" i="1"/>
  <c r="AC761" i="1"/>
  <c r="AC1195" i="1"/>
  <c r="AB1195" i="1"/>
  <c r="AB81" i="1"/>
  <c r="AC81" i="1"/>
  <c r="AC1149" i="1"/>
  <c r="AB1149" i="1"/>
  <c r="AB1329" i="1"/>
  <c r="AC1329" i="1"/>
  <c r="AB21" i="1"/>
  <c r="AC21" i="1"/>
  <c r="AB1010" i="1"/>
  <c r="AC1010" i="1"/>
  <c r="AC723" i="1"/>
  <c r="AB723" i="1"/>
  <c r="AB496" i="1"/>
  <c r="AC496" i="1"/>
  <c r="AC1426" i="1"/>
  <c r="AB1426" i="1"/>
  <c r="AC1033" i="1"/>
  <c r="AB1033" i="1"/>
  <c r="AB22" i="1"/>
  <c r="AB13" i="1"/>
  <c r="AB88" i="1"/>
  <c r="AB189" i="1"/>
  <c r="AB80" i="1"/>
  <c r="AB154" i="1"/>
  <c r="AC31" i="1"/>
  <c r="AB141" i="1"/>
  <c r="AC141" i="1"/>
  <c r="AC251" i="1"/>
  <c r="AB372" i="1"/>
  <c r="AC487" i="1"/>
  <c r="AB487" i="1"/>
  <c r="AB683" i="1"/>
  <c r="AC861" i="1"/>
  <c r="AB1313" i="1"/>
  <c r="AC1313" i="1"/>
  <c r="AC250" i="1"/>
  <c r="AC671" i="1"/>
  <c r="AB671" i="1"/>
  <c r="AC826" i="1"/>
  <c r="AB826" i="1"/>
  <c r="AB430" i="1"/>
  <c r="AC430" i="1"/>
  <c r="AB1146" i="1"/>
  <c r="AC1146" i="1"/>
  <c r="AC1365" i="1"/>
  <c r="AB1365" i="1"/>
  <c r="AB921" i="1"/>
  <c r="AC921" i="1"/>
  <c r="AB1201" i="1"/>
  <c r="AC1201" i="1"/>
  <c r="AB1259" i="1"/>
  <c r="AC1259" i="1"/>
  <c r="AC336" i="1"/>
  <c r="AC340" i="1"/>
  <c r="AC532" i="1"/>
  <c r="AB532" i="1"/>
  <c r="AC382" i="1"/>
  <c r="AB382" i="1"/>
  <c r="AC1320" i="1"/>
  <c r="AB1320" i="1"/>
  <c r="AC929" i="1"/>
  <c r="AB929" i="1"/>
  <c r="AB1322" i="1"/>
  <c r="AC1322" i="1"/>
  <c r="AC1051" i="1"/>
  <c r="AB1051" i="1"/>
  <c r="AC748" i="1"/>
  <c r="AB748" i="1"/>
  <c r="AC39" i="1"/>
  <c r="AC121" i="1"/>
  <c r="AC147" i="1"/>
  <c r="AC245" i="1"/>
  <c r="AC329" i="1"/>
  <c r="AB329" i="1"/>
  <c r="AC502" i="1"/>
  <c r="AB502" i="1"/>
  <c r="AB1055" i="1"/>
  <c r="AC1055" i="1"/>
  <c r="AC603" i="1"/>
  <c r="AC566" i="1"/>
  <c r="AC1078" i="1"/>
  <c r="AB1078" i="1"/>
  <c r="AB1216" i="1"/>
  <c r="AC1216" i="1"/>
  <c r="AB1282" i="1"/>
  <c r="AC1282" i="1"/>
  <c r="AB408" i="1"/>
  <c r="AC408" i="1"/>
  <c r="AB64" i="1"/>
  <c r="AB161" i="1"/>
  <c r="AB310" i="1"/>
  <c r="AB346" i="1"/>
  <c r="AB9" i="1"/>
  <c r="AB179" i="1"/>
  <c r="AB219" i="1"/>
  <c r="AC308" i="1"/>
  <c r="AC7" i="1"/>
  <c r="AB7" i="1"/>
  <c r="AB540" i="1"/>
  <c r="AC540" i="1"/>
  <c r="AC976" i="1"/>
  <c r="AB976" i="1"/>
  <c r="AC1139" i="1"/>
  <c r="AB1139" i="1"/>
  <c r="AB770" i="1"/>
  <c r="AC770" i="1"/>
  <c r="AC793" i="1"/>
  <c r="AB793" i="1"/>
  <c r="AB829" i="1"/>
  <c r="AC829" i="1"/>
  <c r="AB1076" i="1"/>
  <c r="AC1228" i="1"/>
  <c r="AB1228" i="1"/>
  <c r="AB1210" i="1"/>
  <c r="AC1210" i="1"/>
  <c r="AB393" i="1"/>
  <c r="AC393" i="1"/>
  <c r="AB973" i="1"/>
  <c r="AC973" i="1"/>
  <c r="AB773" i="1"/>
  <c r="AC773" i="1"/>
  <c r="AB469" i="1"/>
  <c r="AC469" i="1"/>
  <c r="AC270" i="1"/>
  <c r="AB270" i="1"/>
  <c r="AC209" i="1"/>
  <c r="AB258" i="1"/>
  <c r="AC181" i="1"/>
  <c r="AB290" i="1"/>
  <c r="AC290" i="1"/>
  <c r="AC345" i="1"/>
  <c r="AC432" i="1"/>
  <c r="AB432" i="1"/>
  <c r="AC514" i="1"/>
  <c r="AB514" i="1"/>
  <c r="AC616" i="1"/>
  <c r="AB616" i="1"/>
  <c r="AC621" i="1"/>
  <c r="AB621" i="1"/>
  <c r="AC753" i="1"/>
  <c r="AB753" i="1"/>
  <c r="AC323" i="1"/>
  <c r="AB323" i="1"/>
  <c r="AC852" i="1"/>
  <c r="AB852" i="1"/>
  <c r="AB1072" i="1"/>
  <c r="AC1072" i="1"/>
  <c r="AC1395" i="1"/>
  <c r="AC1403" i="1"/>
  <c r="AB1403" i="1"/>
  <c r="AB643" i="1"/>
  <c r="AC643" i="1"/>
  <c r="AB1015" i="1"/>
  <c r="AB1288" i="1"/>
  <c r="AB1058" i="1"/>
  <c r="AC1058" i="1"/>
  <c r="AC3" i="1"/>
  <c r="AB3" i="1"/>
  <c r="AB505" i="1"/>
  <c r="AC505" i="1"/>
  <c r="AB1074" i="1"/>
  <c r="AC1074" i="1"/>
  <c r="AC1341" i="1"/>
  <c r="AB1341" i="1"/>
  <c r="AC902" i="1"/>
  <c r="AB902" i="1"/>
  <c r="AC168" i="1"/>
  <c r="AB168" i="1"/>
  <c r="AB71" i="1"/>
  <c r="AC71" i="1"/>
  <c r="AB355" i="1"/>
  <c r="AC355" i="1"/>
  <c r="AB870" i="1"/>
  <c r="AC870" i="1"/>
  <c r="AC1089" i="1"/>
  <c r="AB1089" i="1"/>
  <c r="AB69" i="1"/>
  <c r="AC69" i="1"/>
  <c r="AB266" i="1"/>
  <c r="AC266" i="1"/>
  <c r="AB573" i="1"/>
  <c r="AC573" i="1"/>
  <c r="AB597" i="1"/>
  <c r="AC597" i="1"/>
  <c r="AB872" i="1"/>
  <c r="AC872" i="1"/>
  <c r="AB1130" i="1"/>
  <c r="AC1130" i="1"/>
  <c r="AB1257" i="1"/>
  <c r="AC1257" i="1"/>
  <c r="AB1299" i="1"/>
  <c r="AC1299" i="1"/>
  <c r="AC524" i="1"/>
  <c r="AB524" i="1"/>
  <c r="AB933" i="1"/>
  <c r="AC933" i="1"/>
  <c r="AB1268" i="1"/>
  <c r="AC1268" i="1"/>
  <c r="AC692" i="1"/>
  <c r="AB692" i="1"/>
  <c r="AB768" i="1"/>
  <c r="AC768" i="1"/>
  <c r="AB1148" i="1"/>
  <c r="AC1197" i="1"/>
  <c r="AB1114" i="1"/>
  <c r="AB1209" i="1"/>
  <c r="AB1422" i="1"/>
  <c r="AC1438" i="1"/>
  <c r="AB863" i="1"/>
  <c r="AC927" i="1"/>
  <c r="AB917" i="1"/>
  <c r="AB1017" i="1"/>
  <c r="AB1142" i="1"/>
  <c r="AC1142" i="1"/>
  <c r="AB1230" i="1"/>
  <c r="AC1230" i="1"/>
  <c r="AB1346" i="1"/>
  <c r="AC1346" i="1"/>
  <c r="AC50" i="1"/>
  <c r="AB221" i="1"/>
  <c r="AC221" i="1"/>
  <c r="AC572" i="1"/>
  <c r="AC519" i="1"/>
  <c r="AB649" i="1"/>
  <c r="AC649" i="1"/>
  <c r="AB1183" i="1"/>
  <c r="AC1183" i="1"/>
  <c r="AC731" i="1"/>
  <c r="AC974" i="1"/>
  <c r="AC667" i="1"/>
  <c r="AB667" i="1"/>
  <c r="AC1061" i="1"/>
  <c r="AC1407" i="1"/>
  <c r="AB1407" i="1"/>
  <c r="AC274" i="1"/>
  <c r="AC907" i="1"/>
  <c r="AC1054" i="1"/>
  <c r="AB1321" i="1"/>
  <c r="AB163" i="1"/>
  <c r="AB305" i="1"/>
  <c r="AB492" i="1"/>
  <c r="AB429" i="1"/>
  <c r="AB407" i="1"/>
  <c r="AC549" i="1"/>
  <c r="AC736" i="1"/>
  <c r="AC1065" i="1"/>
  <c r="AB1147" i="1"/>
  <c r="AB1421" i="1"/>
  <c r="AB413" i="1"/>
  <c r="AB632" i="1"/>
  <c r="AB707" i="1"/>
  <c r="AB701" i="1"/>
  <c r="AB668" i="1"/>
  <c r="AB787" i="1"/>
  <c r="AB754" i="1"/>
  <c r="AB786" i="1"/>
  <c r="AB830" i="1"/>
  <c r="AB897" i="1"/>
  <c r="AB899" i="1"/>
  <c r="AB943" i="1"/>
  <c r="AB978" i="1"/>
  <c r="AB1011" i="1"/>
  <c r="AB1273" i="1"/>
  <c r="AB1345" i="1"/>
  <c r="AB1454" i="1"/>
  <c r="AC67" i="1"/>
  <c r="AC62" i="1"/>
  <c r="AC106" i="1"/>
  <c r="AC205" i="1"/>
  <c r="AC267" i="1"/>
  <c r="AC332" i="1"/>
  <c r="AC395" i="1"/>
  <c r="AC383" i="1"/>
  <c r="AB944" i="1"/>
  <c r="AC944" i="1"/>
  <c r="AB1315" i="1"/>
  <c r="AC1315" i="1"/>
  <c r="AB450" i="1"/>
  <c r="AC450" i="1"/>
  <c r="AC1110" i="1"/>
  <c r="AB1110" i="1"/>
  <c r="AB232" i="1"/>
  <c r="AC232" i="1"/>
  <c r="AB436" i="1"/>
  <c r="AC436" i="1"/>
  <c r="AB612" i="1"/>
  <c r="AC612" i="1"/>
  <c r="AB739" i="1"/>
  <c r="AC739" i="1"/>
  <c r="AB1041" i="1"/>
  <c r="AC1041" i="1"/>
  <c r="AB691" i="1"/>
  <c r="AC691" i="1"/>
  <c r="AB931" i="1"/>
  <c r="AC931" i="1"/>
  <c r="AB217" i="1"/>
  <c r="AC217" i="1"/>
  <c r="AC934" i="1"/>
  <c r="AB934" i="1"/>
  <c r="AB1241" i="1"/>
  <c r="AC1241" i="1"/>
  <c r="AB199" i="1"/>
  <c r="AB261" i="1"/>
  <c r="AC421" i="1"/>
  <c r="AB743" i="1"/>
  <c r="AB818" i="1"/>
  <c r="AB886" i="1"/>
  <c r="AC218" i="1"/>
  <c r="AC335" i="1"/>
  <c r="AB583" i="1"/>
  <c r="AC1248" i="1"/>
  <c r="AB551" i="1"/>
  <c r="AB601" i="1"/>
  <c r="AB1009" i="1"/>
  <c r="AC1073" i="1"/>
  <c r="AB1123" i="1"/>
  <c r="AB1314" i="1"/>
  <c r="AC1332" i="1"/>
  <c r="AB1386" i="1"/>
  <c r="AB11" i="1"/>
  <c r="AB104" i="1"/>
  <c r="AB152" i="1"/>
  <c r="AB257" i="1"/>
  <c r="AB262" i="1"/>
  <c r="AB375" i="1"/>
  <c r="AB478" i="1"/>
  <c r="AB483" i="1"/>
  <c r="AB553" i="1"/>
  <c r="AB622" i="1"/>
  <c r="AB794" i="1"/>
  <c r="AC949" i="1"/>
  <c r="AB926" i="1"/>
  <c r="AC1045" i="1"/>
  <c r="AB1031" i="1"/>
  <c r="AB1198" i="1"/>
  <c r="AC1222" i="1"/>
  <c r="AC1362" i="1"/>
  <c r="AB86" i="1"/>
  <c r="AC86" i="1"/>
  <c r="AC231" i="1"/>
  <c r="AC724" i="1"/>
  <c r="AC694" i="1"/>
  <c r="AB779" i="1"/>
  <c r="AC779" i="1"/>
  <c r="AC1398" i="1"/>
  <c r="AB1398" i="1"/>
  <c r="AC725" i="1"/>
  <c r="AC923" i="1"/>
  <c r="AC1138" i="1"/>
  <c r="AB1205" i="1"/>
  <c r="AC1205" i="1"/>
  <c r="AC1284" i="1"/>
  <c r="AC806" i="1"/>
  <c r="AC6" i="1"/>
  <c r="AB1368" i="1"/>
  <c r="AB1008" i="1"/>
  <c r="AC1008" i="1"/>
  <c r="AC16" i="1"/>
  <c r="AB16" i="1"/>
  <c r="AB281" i="1"/>
  <c r="AC281" i="1"/>
  <c r="AB585" i="1"/>
  <c r="AC585" i="1"/>
  <c r="AC1211" i="1"/>
  <c r="AB139" i="1"/>
  <c r="AC139" i="1"/>
  <c r="AB462" i="1"/>
  <c r="AC462" i="1"/>
  <c r="AB765" i="1"/>
  <c r="AC765" i="1"/>
  <c r="AB1034" i="1"/>
  <c r="AC1034" i="1"/>
  <c r="AB1363" i="1"/>
  <c r="AC1363" i="1"/>
  <c r="AB732" i="1"/>
  <c r="AC732" i="1"/>
  <c r="AC1097" i="1"/>
  <c r="AB1097" i="1"/>
  <c r="AC817" i="1"/>
  <c r="AC935" i="1"/>
  <c r="AB1171" i="1"/>
  <c r="AC488" i="1"/>
  <c r="AC582" i="1"/>
  <c r="AB868" i="1"/>
  <c r="AB1012" i="1"/>
  <c r="AB1068" i="1"/>
  <c r="AC1208" i="1"/>
  <c r="AB1338" i="1"/>
  <c r="AB1237" i="1"/>
  <c r="AC1420" i="1"/>
  <c r="AB390" i="1"/>
  <c r="AB417" i="1"/>
  <c r="AC501" i="1"/>
  <c r="AC1022" i="1"/>
  <c r="AB1064" i="1"/>
  <c r="AB1030" i="1"/>
  <c r="AB729" i="1"/>
  <c r="AB879" i="1"/>
  <c r="AC879" i="1"/>
  <c r="AC1111" i="1"/>
  <c r="AB1115" i="1"/>
  <c r="AC1233" i="1"/>
  <c r="AB1131" i="1"/>
  <c r="AB1339" i="1"/>
  <c r="AC1339" i="1"/>
  <c r="AB895" i="1"/>
  <c r="AC895" i="1"/>
  <c r="AC76" i="1"/>
  <c r="AC337" i="1"/>
  <c r="AB444" i="1"/>
  <c r="AC444" i="1"/>
  <c r="AC772" i="1"/>
  <c r="AC838" i="1"/>
  <c r="AB906" i="1"/>
  <c r="AC906" i="1"/>
  <c r="AB1334" i="1"/>
  <c r="AC1334" i="1"/>
  <c r="AC579" i="1"/>
  <c r="AC853" i="1"/>
  <c r="AC1069" i="1"/>
  <c r="AC1160" i="1"/>
  <c r="AB1160" i="1"/>
  <c r="AC539" i="1"/>
  <c r="AC1178" i="1"/>
  <c r="AB1178" i="1"/>
  <c r="AC1449" i="1"/>
  <c r="AB1449" i="1"/>
  <c r="AC378" i="1"/>
  <c r="AB378" i="1"/>
  <c r="AB44" i="1"/>
  <c r="AB188" i="1"/>
  <c r="AB90" i="1"/>
  <c r="AB156" i="1"/>
  <c r="AB210" i="1"/>
  <c r="AB215" i="1"/>
  <c r="AB273" i="1"/>
  <c r="AB287" i="1"/>
  <c r="AC662" i="1"/>
  <c r="AB840" i="1"/>
  <c r="AC1181" i="1"/>
  <c r="AB1310" i="1"/>
  <c r="AB1263" i="1"/>
  <c r="AB1433" i="1"/>
  <c r="AB40" i="1"/>
  <c r="AC123" i="1"/>
  <c r="AB301" i="1"/>
  <c r="AC419" i="1"/>
  <c r="AB568" i="1"/>
  <c r="AC629" i="1"/>
  <c r="AC1018" i="1"/>
  <c r="AC547" i="1"/>
  <c r="AC820" i="1"/>
  <c r="AC1027" i="1"/>
  <c r="AC1401" i="1"/>
  <c r="AC65" i="1"/>
  <c r="AC316" i="1"/>
  <c r="AB406" i="1"/>
  <c r="AC499" i="1"/>
  <c r="AB733" i="1"/>
  <c r="AC849" i="1"/>
  <c r="AC593" i="1"/>
  <c r="AC792" i="1"/>
  <c r="AC1418" i="1"/>
  <c r="AC300" i="1"/>
  <c r="AB324" i="1"/>
  <c r="AC963" i="1"/>
  <c r="AB963" i="1"/>
  <c r="AC1316" i="1"/>
  <c r="AB1316" i="1"/>
  <c r="AC1457" i="1"/>
  <c r="AB1457" i="1"/>
  <c r="AC994" i="1"/>
  <c r="AB994" i="1"/>
  <c r="AC1416" i="1"/>
  <c r="AB1416" i="1"/>
  <c r="AC988" i="1"/>
  <c r="AB988" i="1"/>
  <c r="AC1404" i="1"/>
  <c r="AB1404" i="1"/>
  <c r="AB52" i="1"/>
  <c r="AB167" i="1"/>
  <c r="AB354" i="1"/>
  <c r="AB55" i="1"/>
  <c r="AB113" i="1"/>
  <c r="AB115" i="1"/>
  <c r="AB297" i="1"/>
  <c r="AB306" i="1"/>
  <c r="AC1302" i="1"/>
  <c r="AB1302" i="1"/>
  <c r="AB12" i="1"/>
  <c r="AB107" i="1"/>
  <c r="AB157" i="1"/>
  <c r="AB200" i="1"/>
  <c r="AB285" i="1"/>
  <c r="AB361" i="1"/>
  <c r="AB491" i="1"/>
  <c r="AB420" i="1"/>
  <c r="AB530" i="1"/>
  <c r="AB670" i="1"/>
  <c r="AB676" i="1"/>
  <c r="AB762" i="1"/>
  <c r="AB756" i="1"/>
  <c r="AB745" i="1"/>
  <c r="AC856" i="1"/>
  <c r="AB877" i="1"/>
  <c r="AB884" i="1"/>
  <c r="AC912" i="1"/>
  <c r="AB1092" i="1"/>
  <c r="AB1071" i="1"/>
  <c r="AC1105" i="1"/>
  <c r="AB1163" i="1"/>
  <c r="AB1124" i="1"/>
  <c r="AC1226" i="1"/>
  <c r="AB1261" i="1"/>
  <c r="AB1301" i="1"/>
  <c r="AC1378" i="1"/>
  <c r="AC1104" i="1"/>
  <c r="AB1104" i="1"/>
  <c r="AC1389" i="1"/>
  <c r="AB1389" i="1"/>
  <c r="AB25" i="1"/>
  <c r="AC35" i="1"/>
  <c r="AB136" i="1"/>
  <c r="AB84" i="1"/>
  <c r="AC158" i="1"/>
  <c r="AB212" i="1"/>
  <c r="AB284" i="1"/>
  <c r="AC276" i="1"/>
  <c r="AB371" i="1"/>
  <c r="AB449" i="1"/>
  <c r="AC402" i="1"/>
  <c r="AB544" i="1"/>
  <c r="AB507" i="1"/>
  <c r="AC589" i="1"/>
  <c r="AB661" i="1"/>
  <c r="AB685" i="1"/>
  <c r="AC720" i="1"/>
  <c r="AB750" i="1"/>
  <c r="AB814" i="1"/>
  <c r="AC812" i="1"/>
  <c r="AB896" i="1"/>
  <c r="AC947" i="1"/>
  <c r="AC937" i="1"/>
  <c r="AC1093" i="1"/>
  <c r="AC1004" i="1"/>
  <c r="AC1169" i="1"/>
  <c r="AC1272" i="1"/>
  <c r="AC1279" i="1"/>
  <c r="AC1369" i="1"/>
  <c r="AB190" i="1"/>
  <c r="AB201" i="1"/>
  <c r="AB362" i="1"/>
  <c r="AC1021" i="1"/>
  <c r="AB1021" i="1"/>
  <c r="AC1383" i="1"/>
  <c r="AB1383" i="1"/>
  <c r="AC458" i="1"/>
  <c r="AB458" i="1"/>
  <c r="AC493" i="1"/>
  <c r="AB493" i="1"/>
  <c r="AC570" i="1"/>
  <c r="AB570" i="1"/>
  <c r="AC604" i="1"/>
  <c r="AB604" i="1"/>
  <c r="AC722" i="1"/>
  <c r="AB722" i="1"/>
  <c r="AC728" i="1"/>
  <c r="AB728" i="1"/>
  <c r="AC747" i="1"/>
  <c r="AB747" i="1"/>
  <c r="AC851" i="1"/>
  <c r="AB851" i="1"/>
  <c r="AC966" i="1"/>
  <c r="AB966" i="1"/>
  <c r="AA1458" i="1"/>
  <c r="AB18" i="1"/>
  <c r="AB149" i="1"/>
  <c r="AB155" i="1"/>
  <c r="AC230" i="1"/>
  <c r="AB225" i="1"/>
  <c r="AB363" i="1"/>
  <c r="AB358" i="1"/>
  <c r="AB43" i="1"/>
  <c r="AB82" i="1"/>
  <c r="AB85" i="1"/>
  <c r="AB367" i="1"/>
  <c r="AC1005" i="1"/>
  <c r="AB1005" i="1"/>
  <c r="AC1415" i="1"/>
  <c r="AB1415" i="1"/>
  <c r="AB41" i="1"/>
  <c r="AB95" i="1"/>
  <c r="AB100" i="1"/>
  <c r="AB204" i="1"/>
  <c r="AB268" i="1"/>
  <c r="AB344" i="1"/>
  <c r="AB465" i="1"/>
  <c r="AB470" i="1"/>
  <c r="AB569" i="1"/>
  <c r="AB602" i="1"/>
  <c r="AB637" i="1"/>
  <c r="AB734" i="1"/>
  <c r="AB841" i="1"/>
  <c r="AB828" i="1"/>
  <c r="AC881" i="1"/>
  <c r="AB893" i="1"/>
  <c r="AB977" i="1"/>
  <c r="AC1006" i="1"/>
  <c r="AB1007" i="1"/>
  <c r="AB1036" i="1"/>
  <c r="AC1182" i="1"/>
  <c r="AB1164" i="1"/>
  <c r="AB1271" i="1"/>
  <c r="AC1286" i="1"/>
  <c r="AB1351" i="1"/>
  <c r="AB1359" i="1"/>
  <c r="AB42" i="1"/>
  <c r="AB10" i="1"/>
  <c r="AC45" i="1"/>
  <c r="AB151" i="1"/>
  <c r="AB112" i="1"/>
  <c r="AC213" i="1"/>
  <c r="AB311" i="1"/>
  <c r="AB296" i="1"/>
  <c r="AC350" i="1"/>
  <c r="AB439" i="1"/>
  <c r="AB476" i="1"/>
  <c r="AC384" i="1"/>
  <c r="AB545" i="1"/>
  <c r="AB588" i="1"/>
  <c r="AC565" i="1"/>
  <c r="AB700" i="1"/>
  <c r="AB677" i="1"/>
  <c r="AC716" i="1"/>
  <c r="AB775" i="1"/>
  <c r="AB811" i="1"/>
  <c r="AC846" i="1"/>
  <c r="AC936" i="1"/>
  <c r="AC1126" i="1"/>
  <c r="AC1312" i="1"/>
  <c r="AC1437" i="1"/>
  <c r="AB1437" i="1"/>
  <c r="AB1409" i="1"/>
  <c r="AC1270" i="1"/>
  <c r="AB1270" i="1"/>
  <c r="AC1430" i="1"/>
  <c r="AB1430" i="1"/>
  <c r="AC1266" i="1"/>
  <c r="AB1266" i="1"/>
  <c r="AC1129" i="1"/>
  <c r="AB1129" i="1"/>
  <c r="AC1381" i="1"/>
  <c r="AB1381" i="1"/>
  <c r="AC920" i="1"/>
  <c r="AB920" i="1"/>
  <c r="AC1450" i="1"/>
  <c r="AB1450" i="1"/>
  <c r="AC1136" i="1"/>
  <c r="AB1136" i="1"/>
  <c r="AC910" i="1"/>
  <c r="AB910" i="1"/>
  <c r="AC1298" i="1"/>
  <c r="AB1298" i="1"/>
  <c r="AC1399" i="1"/>
  <c r="AB1399" i="1"/>
  <c r="AC880" i="1"/>
  <c r="AB880" i="1"/>
  <c r="AC1429" i="1"/>
  <c r="AB1429" i="1"/>
  <c r="AB774" i="1"/>
  <c r="AC810" i="1"/>
  <c r="AB946" i="1"/>
  <c r="AC914" i="1"/>
  <c r="AB1002" i="1"/>
  <c r="AC1044" i="1"/>
  <c r="AB1214" i="1"/>
  <c r="AC1188" i="1"/>
  <c r="AB1278" i="1"/>
  <c r="AC1250" i="1"/>
  <c r="AC8" i="1"/>
  <c r="AB184" i="1"/>
  <c r="AC129" i="1"/>
  <c r="AB229" i="1"/>
  <c r="AC271" i="1"/>
  <c r="AB326" i="1"/>
  <c r="AC412" i="1"/>
  <c r="AB380" i="1"/>
  <c r="AC562" i="1"/>
  <c r="AB638" i="1"/>
  <c r="AC684" i="1"/>
  <c r="AB742" i="1"/>
  <c r="AC781" i="1"/>
  <c r="AB882" i="1"/>
  <c r="AB908" i="1"/>
  <c r="AB1106" i="1"/>
  <c r="AB1117" i="1"/>
  <c r="AB1379" i="1"/>
  <c r="AC400" i="1"/>
  <c r="AB400" i="1"/>
  <c r="AC477" i="1"/>
  <c r="AC482" i="1"/>
  <c r="AC615" i="1"/>
  <c r="AC651" i="1"/>
  <c r="AC1375" i="1"/>
  <c r="AB1375" i="1"/>
  <c r="AC1344" i="1"/>
  <c r="AB1344" i="1"/>
  <c r="AB1066" i="1"/>
  <c r="AB1289" i="1"/>
  <c r="AC1434" i="1"/>
  <c r="AB1434" i="1"/>
  <c r="AB1318" i="1"/>
  <c r="AC1390" i="1"/>
  <c r="AC1042" i="1"/>
  <c r="AB1042" i="1"/>
  <c r="AC1277" i="1"/>
  <c r="AB1277" i="1"/>
  <c r="AB1330" i="1"/>
  <c r="AC1330" i="1"/>
  <c r="AB36" i="1"/>
  <c r="AC36" i="1"/>
  <c r="AC1327" i="1"/>
  <c r="AB1327" i="1"/>
  <c r="AC1037" i="1"/>
  <c r="AB1037" i="1"/>
  <c r="AC1432" i="1"/>
  <c r="AB1432" i="1"/>
  <c r="AB990" i="1"/>
  <c r="AB1079" i="1"/>
  <c r="AB1218" i="1"/>
  <c r="AB1340" i="1"/>
  <c r="AC1232" i="1"/>
  <c r="AB1232" i="1"/>
  <c r="AB1109" i="1"/>
  <c r="AC1109" i="1"/>
  <c r="AB1335" i="1"/>
  <c r="AC1335" i="1"/>
  <c r="AC23" i="1"/>
  <c r="AB23" i="1"/>
  <c r="AC875" i="1"/>
  <c r="AB875" i="1"/>
  <c r="AB972" i="1"/>
  <c r="AB1113" i="1"/>
  <c r="AB1158" i="1"/>
  <c r="AB1165" i="1"/>
  <c r="AB1255" i="1"/>
  <c r="AB1306" i="1"/>
  <c r="AB1396" i="1"/>
  <c r="AB1428" i="1"/>
  <c r="AC1354" i="1"/>
  <c r="AB1354" i="1"/>
  <c r="AB15" i="1"/>
  <c r="AB114" i="1"/>
  <c r="AB120" i="1"/>
  <c r="AB256" i="1"/>
  <c r="AB260" i="1"/>
  <c r="AB318" i="1"/>
  <c r="AB494" i="1"/>
  <c r="AB490" i="1"/>
  <c r="AB531" i="1"/>
  <c r="AB595" i="1"/>
  <c r="AB680" i="1"/>
  <c r="AB740" i="1"/>
  <c r="AB771" i="1"/>
  <c r="AB837" i="1"/>
  <c r="AB919" i="1"/>
  <c r="AB998" i="1"/>
  <c r="AB1020" i="1"/>
  <c r="AB1133" i="1"/>
  <c r="AB1191" i="1"/>
  <c r="AB1290" i="1"/>
  <c r="AB1243" i="1"/>
  <c r="AB1388" i="1"/>
  <c r="AB33" i="1"/>
  <c r="AB146" i="1"/>
  <c r="AB109" i="1"/>
  <c r="AB226" i="1"/>
  <c r="AB269" i="1"/>
  <c r="AB359" i="1"/>
  <c r="AB410" i="1"/>
  <c r="AB484" i="1"/>
  <c r="AB506" i="1"/>
  <c r="AB665" i="1"/>
  <c r="AB737" i="1"/>
  <c r="AB790" i="1"/>
  <c r="AB822" i="1"/>
  <c r="AB900" i="1"/>
  <c r="AB1026" i="1"/>
  <c r="AB1101" i="1"/>
  <c r="AB1176" i="1"/>
  <c r="AB1337" i="1"/>
  <c r="AB4" i="1"/>
  <c r="AB63" i="1"/>
  <c r="AB108" i="1"/>
  <c r="AB196" i="1"/>
  <c r="AB272" i="1"/>
  <c r="AB348" i="1"/>
  <c r="AB386" i="1"/>
  <c r="AB404" i="1"/>
  <c r="AB513" i="1"/>
  <c r="AB509" i="1"/>
  <c r="AB564" i="1"/>
  <c r="AB711" i="1"/>
  <c r="AB639" i="1"/>
  <c r="AB815" i="1"/>
  <c r="AB832" i="1"/>
  <c r="AB951" i="1"/>
  <c r="AB989" i="1"/>
  <c r="AB1047" i="1"/>
  <c r="AB1083" i="1"/>
  <c r="AB1219" i="1"/>
  <c r="AB1223" i="1"/>
  <c r="AC1350" i="1"/>
  <c r="AB1350" i="1"/>
  <c r="AC418" i="1"/>
  <c r="AB418" i="1"/>
  <c r="AC424" i="1"/>
  <c r="AB424" i="1"/>
  <c r="AC389" i="1"/>
  <c r="AB389" i="1"/>
  <c r="AC405" i="1"/>
  <c r="AB405" i="1"/>
  <c r="AC560" i="1"/>
  <c r="AB560" i="1"/>
  <c r="AC592" i="1"/>
  <c r="AB592" i="1"/>
  <c r="AC543" i="1"/>
  <c r="AB543" i="1"/>
  <c r="AC599" i="1"/>
  <c r="AB599" i="1"/>
  <c r="AC690" i="1"/>
  <c r="AB690" i="1"/>
  <c r="AC718" i="1"/>
  <c r="AB718" i="1"/>
  <c r="AC646" i="1"/>
  <c r="AB646" i="1"/>
  <c r="AC636" i="1"/>
  <c r="AB636" i="1"/>
  <c r="AC801" i="1"/>
  <c r="AB801" i="1"/>
  <c r="AC758" i="1"/>
  <c r="AB758" i="1"/>
  <c r="AC848" i="1"/>
  <c r="AB848" i="1"/>
  <c r="AC834" i="1"/>
  <c r="AB834" i="1"/>
  <c r="AC932" i="1"/>
  <c r="AB932" i="1"/>
  <c r="AC962" i="1"/>
  <c r="AB962" i="1"/>
  <c r="AC1035" i="1"/>
  <c r="AB1035" i="1"/>
  <c r="AC1293" i="1"/>
  <c r="AB1293" i="1"/>
  <c r="AC911" i="1"/>
  <c r="AB911" i="1"/>
  <c r="AC1134" i="1"/>
  <c r="AB1134" i="1"/>
  <c r="AB1192" i="1"/>
  <c r="AB1405" i="1"/>
  <c r="AC945" i="1"/>
  <c r="AB945" i="1"/>
  <c r="AB1324" i="1"/>
  <c r="AC1324" i="1"/>
  <c r="AB1431" i="1"/>
  <c r="AB956" i="1"/>
  <c r="AC956" i="1"/>
  <c r="AB1224" i="1"/>
  <c r="AC1224" i="1"/>
  <c r="AC1049" i="1"/>
  <c r="AB1049" i="1"/>
  <c r="AB454" i="1"/>
  <c r="AB557" i="1"/>
  <c r="AB584" i="1"/>
  <c r="AB708" i="1"/>
  <c r="AB618" i="1"/>
  <c r="AB776" i="1"/>
  <c r="AB869" i="1"/>
  <c r="AB948" i="1"/>
  <c r="AB874" i="1"/>
  <c r="AB1107" i="1"/>
  <c r="AB1221" i="1"/>
  <c r="AB1380" i="1"/>
  <c r="AB1412" i="1"/>
  <c r="AC1425" i="1"/>
  <c r="AB1425" i="1"/>
  <c r="AB19" i="1"/>
  <c r="AB75" i="1"/>
  <c r="AB137" i="1"/>
  <c r="AB206" i="1"/>
  <c r="AB289" i="1"/>
  <c r="AB373" i="1"/>
  <c r="AB441" i="1"/>
  <c r="AB472" i="1"/>
  <c r="AB523" i="1"/>
  <c r="AB577" i="1"/>
  <c r="AB633" i="1"/>
  <c r="AB706" i="1"/>
  <c r="AB777" i="1"/>
  <c r="AB843" i="1"/>
  <c r="AB991" i="1"/>
  <c r="AB913" i="1"/>
  <c r="AB1094" i="1"/>
  <c r="AB1100" i="1"/>
  <c r="AB1167" i="1"/>
  <c r="AB1254" i="1"/>
  <c r="AB1281" i="1"/>
  <c r="AB1371" i="1"/>
  <c r="AB1414" i="1"/>
  <c r="AB59" i="1"/>
  <c r="AB117" i="1"/>
  <c r="AB126" i="1"/>
  <c r="AB241" i="1"/>
  <c r="AB279" i="1"/>
  <c r="AB342" i="1"/>
  <c r="AB460" i="1"/>
  <c r="AB467" i="1"/>
  <c r="AB508" i="1"/>
  <c r="AB608" i="1"/>
  <c r="AB663" i="1"/>
  <c r="AB730" i="1"/>
  <c r="AB755" i="1"/>
  <c r="AB864" i="1"/>
  <c r="AB950" i="1"/>
  <c r="AB1095" i="1"/>
  <c r="AB1217" i="1"/>
  <c r="AB1283" i="1"/>
  <c r="AC1098" i="1"/>
  <c r="AB1098" i="1"/>
  <c r="AB51" i="1"/>
  <c r="AB134" i="1"/>
  <c r="AB142" i="1"/>
  <c r="AB238" i="1"/>
  <c r="AB303" i="1"/>
  <c r="AB330" i="1"/>
  <c r="AB435" i="1"/>
  <c r="AB538" i="1"/>
  <c r="AB546" i="1"/>
  <c r="AB620" i="1"/>
  <c r="AB704" i="1"/>
  <c r="AB805" i="1"/>
  <c r="AB819" i="1"/>
  <c r="AB980" i="1"/>
  <c r="AB892" i="1"/>
  <c r="AC1060" i="1"/>
  <c r="AC1067" i="1"/>
  <c r="AC1200" i="1"/>
  <c r="AC1118" i="1"/>
  <c r="AC1274" i="1"/>
  <c r="AB1247" i="1"/>
  <c r="AC1366" i="1"/>
  <c r="AB1366" i="1"/>
  <c r="AB448" i="1"/>
  <c r="AB480" i="1"/>
  <c r="AB422" i="1"/>
  <c r="AB414" i="1"/>
  <c r="AB559" i="1"/>
  <c r="AB586" i="1"/>
  <c r="AB516" i="1"/>
  <c r="AB525" i="1"/>
  <c r="AB650" i="1"/>
  <c r="AB682" i="1"/>
  <c r="AB714" i="1"/>
  <c r="AB766" i="1"/>
  <c r="AB816" i="1"/>
  <c r="AB808" i="1"/>
  <c r="AB860" i="1"/>
  <c r="AB871" i="1"/>
  <c r="AB894" i="1"/>
  <c r="AB888" i="1"/>
  <c r="AC1121" i="1"/>
  <c r="AB1121" i="1"/>
  <c r="AB1285" i="1"/>
  <c r="AC1285" i="1"/>
  <c r="AC1070" i="1"/>
  <c r="AB1070" i="1"/>
  <c r="AC1295" i="1"/>
  <c r="AB1295" i="1"/>
  <c r="AC1213" i="1"/>
  <c r="AB1213" i="1"/>
  <c r="AB1179" i="1"/>
  <c r="AC1179" i="1"/>
  <c r="AC98" i="1"/>
  <c r="AB98" i="1"/>
  <c r="AC1194" i="1"/>
  <c r="AB1194" i="1"/>
  <c r="AC1236" i="1"/>
  <c r="AB1236" i="1"/>
  <c r="AB1193" i="1"/>
  <c r="AC1180" i="1"/>
  <c r="AB1180" i="1"/>
  <c r="AB1382" i="1"/>
  <c r="AC1382" i="1"/>
  <c r="AC1358" i="1"/>
  <c r="AB1358" i="1"/>
  <c r="AB125" i="1"/>
  <c r="AC125" i="1"/>
  <c r="AC1186" i="1"/>
  <c r="AB1186" i="1"/>
  <c r="AC1393" i="1"/>
  <c r="AB1393" i="1"/>
  <c r="AC1441" i="1"/>
  <c r="AB1441" i="1"/>
  <c r="AB1235" i="1"/>
  <c r="AC1235" i="1"/>
  <c r="AB1084" i="1"/>
  <c r="AC1084" i="1"/>
  <c r="AC1417" i="1"/>
  <c r="AB1417" i="1"/>
  <c r="AC89" i="1"/>
  <c r="AB89" i="1"/>
  <c r="AB922" i="1"/>
  <c r="AB1053" i="1"/>
  <c r="AB1153" i="1"/>
  <c r="AB1135" i="1"/>
  <c r="AB1294" i="1"/>
  <c r="AB1242" i="1"/>
  <c r="AB1392" i="1"/>
  <c r="AB1360" i="1"/>
  <c r="AB2" i="1"/>
  <c r="AB91" i="1"/>
  <c r="AB186" i="1"/>
  <c r="AC162" i="1"/>
  <c r="AB194" i="1"/>
  <c r="AC239" i="1"/>
  <c r="AB283" i="1"/>
  <c r="AC294" i="1"/>
  <c r="AB356" i="1"/>
  <c r="AC370" i="1"/>
  <c r="AB401" i="1"/>
  <c r="AC475" i="1"/>
  <c r="AB453" i="1"/>
  <c r="AC542" i="1"/>
  <c r="AB613" i="1"/>
  <c r="AC512" i="1"/>
  <c r="AB521" i="1"/>
  <c r="AC635" i="1"/>
  <c r="AB712" i="1"/>
  <c r="AC674" i="1"/>
  <c r="AB715" i="1"/>
  <c r="AC784" i="1"/>
  <c r="AB780" i="1"/>
  <c r="AC797" i="1"/>
  <c r="AB857" i="1"/>
  <c r="AC903" i="1"/>
  <c r="AC952" i="1"/>
  <c r="AB890" i="1"/>
  <c r="AB975" i="1"/>
  <c r="AC1025" i="1"/>
  <c r="AC1075" i="1"/>
  <c r="AB1057" i="1"/>
  <c r="AB1155" i="1"/>
  <c r="AC1231" i="1"/>
  <c r="AC1220" i="1"/>
  <c r="AB1258" i="1"/>
  <c r="AC1336" i="1"/>
  <c r="AB1402" i="1"/>
  <c r="AB1444" i="1"/>
  <c r="AB1408" i="1"/>
  <c r="AB1361" i="1"/>
  <c r="AB233" i="1"/>
  <c r="AB265" i="1"/>
  <c r="AB365" i="1"/>
  <c r="AB495" i="1"/>
  <c r="AB452" i="1"/>
  <c r="AB575" i="1"/>
  <c r="AB526" i="1"/>
  <c r="AB705" i="1"/>
  <c r="AB623" i="1"/>
  <c r="AB741" i="1"/>
  <c r="AB844" i="1"/>
  <c r="AB957" i="1"/>
  <c r="AB1112" i="1"/>
  <c r="AB1225" i="1"/>
  <c r="AB1377" i="1"/>
  <c r="AB891" i="1"/>
  <c r="AB1081" i="1"/>
  <c r="AB1085" i="1"/>
  <c r="AB1120" i="1"/>
  <c r="AB1161" i="1"/>
  <c r="AB1343" i="1"/>
  <c r="AB1349" i="1"/>
  <c r="AB1391" i="1"/>
  <c r="AB70" i="1"/>
  <c r="AB150" i="1"/>
  <c r="AB110" i="1"/>
  <c r="AB228" i="1"/>
  <c r="AB286" i="1"/>
  <c r="AB360" i="1"/>
  <c r="AB481" i="1"/>
  <c r="AB442" i="1"/>
  <c r="AB587" i="1"/>
  <c r="AB669" i="1"/>
  <c r="AB657" i="1"/>
  <c r="AB767" i="1"/>
  <c r="AB809" i="1"/>
  <c r="AB905" i="1"/>
  <c r="AB971" i="1"/>
  <c r="AB1091" i="1"/>
  <c r="AB1128" i="1"/>
  <c r="AB1276" i="1"/>
  <c r="Y1326" i="1"/>
  <c r="Y432" i="1"/>
  <c r="X45" i="1"/>
  <c r="Y45" i="1"/>
  <c r="Y384" i="1"/>
  <c r="Y846" i="1"/>
  <c r="Y216" i="1"/>
  <c r="Y707" i="1"/>
  <c r="X546" i="1"/>
  <c r="Y546" i="1"/>
  <c r="Y373" i="1"/>
  <c r="Y706" i="1"/>
  <c r="Y1175" i="1"/>
  <c r="Y1090" i="1"/>
  <c r="Y287" i="1"/>
  <c r="X287" i="1"/>
  <c r="Y645" i="1"/>
  <c r="Y1021" i="1"/>
  <c r="X1021" i="1"/>
  <c r="X140" i="1"/>
  <c r="Y140" i="1"/>
  <c r="Y486" i="1"/>
  <c r="Y954" i="1"/>
  <c r="X230" i="1"/>
  <c r="Y230" i="1"/>
  <c r="Y580" i="1"/>
  <c r="X580" i="1"/>
  <c r="Y168" i="1"/>
  <c r="X561" i="1"/>
  <c r="Y561" i="1"/>
  <c r="Y1300" i="1"/>
  <c r="X1337" i="1"/>
  <c r="Y1337" i="1"/>
  <c r="Y37" i="1"/>
  <c r="Y637" i="1"/>
  <c r="Y124" i="1"/>
  <c r="X124" i="1"/>
  <c r="Y264" i="1"/>
  <c r="Y357" i="1"/>
  <c r="Y396" i="1"/>
  <c r="Y398" i="1"/>
  <c r="Y877" i="1"/>
  <c r="Y777" i="1"/>
  <c r="Y25" i="1"/>
  <c r="Y84" i="1"/>
  <c r="Y223" i="1"/>
  <c r="Y284" i="1"/>
  <c r="Y449" i="1"/>
  <c r="Y403" i="1"/>
  <c r="Y507" i="1"/>
  <c r="Y583" i="1"/>
  <c r="Y685" i="1"/>
  <c r="Y658" i="1"/>
  <c r="Y814" i="1"/>
  <c r="Y868" i="1"/>
  <c r="Y979" i="1"/>
  <c r="Y908" i="1"/>
  <c r="Y1076" i="1"/>
  <c r="Y1106" i="1"/>
  <c r="Y1215" i="1"/>
  <c r="Y1117" i="1"/>
  <c r="Y1035" i="1"/>
  <c r="Y1293" i="1"/>
  <c r="Y48" i="1"/>
  <c r="Y164" i="1"/>
  <c r="Y169" i="1"/>
  <c r="Y251" i="1"/>
  <c r="Y340" i="1"/>
  <c r="X413" i="1"/>
  <c r="Y413" i="1"/>
  <c r="Y454" i="1"/>
  <c r="Y557" i="1"/>
  <c r="Y601" i="1"/>
  <c r="Y722" i="1"/>
  <c r="Y728" i="1"/>
  <c r="Y747" i="1"/>
  <c r="Y851" i="1"/>
  <c r="Y966" i="1"/>
  <c r="Y972" i="1"/>
  <c r="Y655" i="1"/>
  <c r="Y1099" i="1"/>
  <c r="Y116" i="1"/>
  <c r="Y180" i="1"/>
  <c r="Y252" i="1"/>
  <c r="Y278" i="1"/>
  <c r="Y377" i="1"/>
  <c r="Y459" i="1"/>
  <c r="Y466" i="1"/>
  <c r="Y503" i="1"/>
  <c r="Y605" i="1"/>
  <c r="Y723" i="1"/>
  <c r="Y729" i="1"/>
  <c r="Y763" i="1"/>
  <c r="Y879" i="1"/>
  <c r="Y944" i="1"/>
  <c r="Y1058" i="1"/>
  <c r="Y1008" i="1"/>
  <c r="Y1142" i="1"/>
  <c r="Y1210" i="1"/>
  <c r="Y1315" i="1"/>
  <c r="Y1322" i="1"/>
  <c r="Y1439" i="1"/>
  <c r="Y387" i="1"/>
  <c r="Y1073" i="1"/>
  <c r="Y1343" i="1"/>
  <c r="Y33" i="1"/>
  <c r="Y146" i="1"/>
  <c r="Y109" i="1"/>
  <c r="Y226" i="1"/>
  <c r="Y269" i="1"/>
  <c r="Y359" i="1"/>
  <c r="Y434" i="1"/>
  <c r="Y537" i="1"/>
  <c r="Y609" i="1"/>
  <c r="Y688" i="1"/>
  <c r="Y694" i="1"/>
  <c r="Y804" i="1"/>
  <c r="Y838" i="1"/>
  <c r="Y930" i="1"/>
  <c r="X938" i="1"/>
  <c r="Y938" i="1"/>
  <c r="Y1110" i="1"/>
  <c r="X1089" i="1"/>
  <c r="Y1089" i="1"/>
  <c r="Y1199" i="1"/>
  <c r="X1199" i="1"/>
  <c r="X1154" i="1"/>
  <c r="Y1154" i="1"/>
  <c r="Y847" i="1"/>
  <c r="Y1178" i="1"/>
  <c r="X118" i="1"/>
  <c r="Y118" i="1"/>
  <c r="X183" i="1"/>
  <c r="Y183" i="1"/>
  <c r="Y198" i="1"/>
  <c r="Y288" i="1"/>
  <c r="X325" i="1"/>
  <c r="Y325" i="1"/>
  <c r="Y447" i="1"/>
  <c r="Y485" i="1"/>
  <c r="X554" i="1"/>
  <c r="Y554" i="1"/>
  <c r="Y689" i="1"/>
  <c r="Y695" i="1"/>
  <c r="Y815" i="1"/>
  <c r="Y853" i="1"/>
  <c r="X923" i="1"/>
  <c r="Y923" i="1"/>
  <c r="Y974" i="1"/>
  <c r="Y860" i="1"/>
  <c r="Y73" i="1"/>
  <c r="Y119" i="1"/>
  <c r="Y128" i="1"/>
  <c r="Y240" i="1"/>
  <c r="Y280" i="1"/>
  <c r="Y341" i="1"/>
  <c r="Y424" i="1"/>
  <c r="Y405" i="1"/>
  <c r="Y592" i="1"/>
  <c r="Y599" i="1"/>
  <c r="Y636" i="1"/>
  <c r="Y758" i="1"/>
  <c r="Y6" i="1"/>
  <c r="Y65" i="1"/>
  <c r="Y123" i="1"/>
  <c r="Y211" i="1"/>
  <c r="X274" i="1"/>
  <c r="Y316" i="1"/>
  <c r="Y419" i="1"/>
  <c r="Y425" i="1"/>
  <c r="Y613" i="1"/>
  <c r="Y521" i="1"/>
  <c r="X712" i="1"/>
  <c r="Y712" i="1"/>
  <c r="Y715" i="1"/>
  <c r="Y780" i="1"/>
  <c r="Y857" i="1"/>
  <c r="Y952" i="1"/>
  <c r="Y957" i="1"/>
  <c r="Y1075" i="1"/>
  <c r="Y1112" i="1"/>
  <c r="X1220" i="1"/>
  <c r="Y1220" i="1"/>
  <c r="Y1225" i="1"/>
  <c r="Y1336" i="1"/>
  <c r="Y1375" i="1"/>
  <c r="Y1425" i="1"/>
  <c r="Y1188" i="1"/>
  <c r="X1188" i="1"/>
  <c r="Y1355" i="1"/>
  <c r="Y1252" i="1"/>
  <c r="Y1421" i="1"/>
  <c r="Y1452" i="1"/>
  <c r="Y1255" i="1"/>
  <c r="Y1251" i="1"/>
  <c r="Y1438" i="1"/>
  <c r="Y1127" i="1"/>
  <c r="X1316" i="1"/>
  <c r="Y1316" i="1"/>
  <c r="X1289" i="1"/>
  <c r="Y1289" i="1"/>
  <c r="Y1440" i="1"/>
  <c r="Y1351" i="1"/>
  <c r="Y1028" i="1"/>
  <c r="Y1177" i="1"/>
  <c r="Y1145" i="1"/>
  <c r="Y1318" i="1"/>
  <c r="Y774" i="1"/>
  <c r="Y1171" i="1"/>
  <c r="Y1321" i="1"/>
  <c r="Y718" i="1"/>
  <c r="Y1228" i="1"/>
  <c r="Y145" i="1"/>
  <c r="Y556" i="1"/>
  <c r="X213" i="1"/>
  <c r="Y213" i="1"/>
  <c r="Y565" i="1"/>
  <c r="Y1121" i="1"/>
  <c r="Y372" i="1"/>
  <c r="Y754" i="1"/>
  <c r="Y472" i="1"/>
  <c r="Y898" i="1"/>
  <c r="Y1269" i="1"/>
  <c r="X16" i="1"/>
  <c r="Y410" i="1"/>
  <c r="Y749" i="1"/>
  <c r="Y1211" i="1"/>
  <c r="Y263" i="1"/>
  <c r="Y666" i="1"/>
  <c r="Y782" i="1"/>
  <c r="Y300" i="1"/>
  <c r="Y248" i="1"/>
  <c r="Y696" i="1"/>
  <c r="Y1057" i="1"/>
  <c r="Y1286" i="1"/>
  <c r="Y1427" i="1"/>
  <c r="Y69" i="1"/>
  <c r="Y1107" i="1"/>
  <c r="Y197" i="1"/>
  <c r="Y831" i="1"/>
  <c r="Y976" i="1"/>
  <c r="Y1148" i="1"/>
  <c r="Y79" i="1"/>
  <c r="Y323" i="1"/>
  <c r="X60" i="1"/>
  <c r="Y60" i="1"/>
  <c r="Y817" i="1"/>
  <c r="Y24" i="1"/>
  <c r="Y78" i="1"/>
  <c r="Y101" i="1"/>
  <c r="Y222" i="1"/>
  <c r="Y293" i="1"/>
  <c r="Y366" i="1"/>
  <c r="Y438" i="1"/>
  <c r="X569" i="1"/>
  <c r="Y569" i="1"/>
  <c r="X602" i="1"/>
  <c r="Y602" i="1"/>
  <c r="Y756" i="1"/>
  <c r="Y834" i="1"/>
  <c r="Y1203" i="1"/>
  <c r="Y42" i="1"/>
  <c r="Y81" i="1"/>
  <c r="Y151" i="1"/>
  <c r="Y234" i="1"/>
  <c r="Y311" i="1"/>
  <c r="Y335" i="1"/>
  <c r="Y439" i="1"/>
  <c r="Y471" i="1"/>
  <c r="Y545" i="1"/>
  <c r="Y582" i="1"/>
  <c r="Y700" i="1"/>
  <c r="Y736" i="1"/>
  <c r="Y775" i="1"/>
  <c r="Y829" i="1"/>
  <c r="Y947" i="1"/>
  <c r="Y937" i="1"/>
  <c r="Y1093" i="1"/>
  <c r="Y1004" i="1"/>
  <c r="Y1169" i="1"/>
  <c r="Y1272" i="1"/>
  <c r="Y1349" i="1"/>
  <c r="Y181" i="1"/>
  <c r="Y207" i="1"/>
  <c r="Y275" i="1"/>
  <c r="Y329" i="1"/>
  <c r="Y400" i="1"/>
  <c r="Y417" i="1"/>
  <c r="Y571" i="1"/>
  <c r="Y604" i="1"/>
  <c r="Y628" i="1"/>
  <c r="Y744" i="1"/>
  <c r="Y813" i="1"/>
  <c r="Y878" i="1"/>
  <c r="Y1040" i="1"/>
  <c r="Y810" i="1"/>
  <c r="Y1182" i="1"/>
  <c r="Y120" i="1"/>
  <c r="Y256" i="1"/>
  <c r="Y260" i="1"/>
  <c r="Y318" i="1"/>
  <c r="Y494" i="1"/>
  <c r="Y490" i="1"/>
  <c r="Y531" i="1"/>
  <c r="Y595" i="1"/>
  <c r="Y680" i="1"/>
  <c r="Y740" i="1"/>
  <c r="Y839" i="1"/>
  <c r="Y929" i="1"/>
  <c r="Y993" i="1"/>
  <c r="Y1017" i="1"/>
  <c r="Y1088" i="1"/>
  <c r="Y1198" i="1"/>
  <c r="Y1204" i="1"/>
  <c r="Y1239" i="1"/>
  <c r="Y1353" i="1"/>
  <c r="Y1388" i="1"/>
  <c r="Y585" i="1"/>
  <c r="Y1263" i="1"/>
  <c r="Y182" i="1"/>
  <c r="Y237" i="1"/>
  <c r="Y313" i="1"/>
  <c r="Y369" i="1"/>
  <c r="Y408" i="1"/>
  <c r="Y535" i="1"/>
  <c r="Y519" i="1"/>
  <c r="X631" i="1"/>
  <c r="Y631" i="1"/>
  <c r="Y660" i="1"/>
  <c r="Y738" i="1"/>
  <c r="X859" i="1"/>
  <c r="Y859" i="1"/>
  <c r="Y990" i="1"/>
  <c r="X961" i="1"/>
  <c r="Y961" i="1"/>
  <c r="Y1079" i="1"/>
  <c r="X1056" i="1"/>
  <c r="Y1056" i="1"/>
  <c r="Y1218" i="1"/>
  <c r="Y1116" i="1"/>
  <c r="Y932" i="1"/>
  <c r="Y1196" i="1"/>
  <c r="X148" i="1"/>
  <c r="Y148" i="1"/>
  <c r="X153" i="1"/>
  <c r="Y153" i="1"/>
  <c r="Y227" i="1"/>
  <c r="Y312" i="1"/>
  <c r="Y330" i="1"/>
  <c r="Y435" i="1"/>
  <c r="Y538" i="1"/>
  <c r="X538" i="1"/>
  <c r="X527" i="1"/>
  <c r="Y527" i="1"/>
  <c r="Y711" i="1"/>
  <c r="X639" i="1"/>
  <c r="Y639" i="1"/>
  <c r="Y746" i="1"/>
  <c r="Y865" i="1"/>
  <c r="Y986" i="1"/>
  <c r="Y928" i="1"/>
  <c r="X928" i="1"/>
  <c r="Y894" i="1"/>
  <c r="X1179" i="1"/>
  <c r="Y1179" i="1"/>
  <c r="Y18" i="1"/>
  <c r="Y149" i="1"/>
  <c r="Y155" i="1"/>
  <c r="Y214" i="1"/>
  <c r="X310" i="1"/>
  <c r="Y310" i="1"/>
  <c r="Y351" i="1"/>
  <c r="Y480" i="1"/>
  <c r="Y414" i="1"/>
  <c r="Y586" i="1"/>
  <c r="Y525" i="1"/>
  <c r="Y682" i="1"/>
  <c r="Y766" i="1"/>
  <c r="Y808" i="1"/>
  <c r="Y2" i="1"/>
  <c r="Y91" i="1"/>
  <c r="Y186" i="1"/>
  <c r="Y194" i="1"/>
  <c r="Y283" i="1"/>
  <c r="Y356" i="1"/>
  <c r="Y401" i="1"/>
  <c r="Y453" i="1"/>
  <c r="Y575" i="1"/>
  <c r="Y526" i="1"/>
  <c r="Y705" i="1"/>
  <c r="Y623" i="1"/>
  <c r="X741" i="1"/>
  <c r="Y741" i="1"/>
  <c r="Y844" i="1"/>
  <c r="Y945" i="1"/>
  <c r="Y910" i="1"/>
  <c r="Y1098" i="1"/>
  <c r="X738" i="1"/>
  <c r="Y15" i="1"/>
  <c r="Y381" i="1"/>
  <c r="Y528" i="1"/>
  <c r="Y1162" i="1"/>
  <c r="Y274" i="1"/>
  <c r="Y21" i="1"/>
  <c r="Y174" i="1"/>
  <c r="Y616" i="1"/>
  <c r="Y676" i="1"/>
  <c r="X271" i="1"/>
  <c r="Y271" i="1"/>
  <c r="Y684" i="1"/>
  <c r="Y1012" i="1"/>
  <c r="Y382" i="1"/>
  <c r="Y830" i="1"/>
  <c r="Y206" i="1"/>
  <c r="Y577" i="1"/>
  <c r="Y1016" i="1"/>
  <c r="Y1414" i="1"/>
  <c r="X188" i="1"/>
  <c r="Y484" i="1"/>
  <c r="Y880" i="1"/>
  <c r="Y762" i="1"/>
  <c r="Y317" i="1"/>
  <c r="Y704" i="1"/>
  <c r="Y1158" i="1"/>
  <c r="Y363" i="1"/>
  <c r="Y732" i="1"/>
  <c r="Y338" i="1"/>
  <c r="Y757" i="1"/>
  <c r="Y1194" i="1"/>
  <c r="Y1250" i="1"/>
  <c r="Y1305" i="1"/>
  <c r="Y11" i="1"/>
  <c r="Y143" i="1"/>
  <c r="X470" i="1"/>
  <c r="Y470" i="1"/>
  <c r="Y881" i="1"/>
  <c r="Y38" i="1"/>
  <c r="Y328" i="1"/>
  <c r="Y721" i="1"/>
  <c r="Y992" i="1"/>
  <c r="Y1042" i="1"/>
  <c r="Y224" i="1"/>
  <c r="Y570" i="1"/>
  <c r="Y883" i="1"/>
  <c r="Y902" i="1"/>
  <c r="Y262" i="1"/>
  <c r="Y642" i="1"/>
  <c r="Y1045" i="1"/>
  <c r="Y1346" i="1"/>
  <c r="Y1001" i="1"/>
  <c r="Y1374" i="1"/>
  <c r="Y50" i="1"/>
  <c r="Y337" i="1"/>
  <c r="Y455" i="1"/>
  <c r="X511" i="1"/>
  <c r="Y511" i="1"/>
  <c r="Y563" i="1"/>
  <c r="X563" i="1"/>
  <c r="Y649" i="1"/>
  <c r="Y652" i="1"/>
  <c r="Y779" i="1"/>
  <c r="Y870" i="1"/>
  <c r="Y950" i="1"/>
  <c r="Y906" i="1"/>
  <c r="Y1095" i="1"/>
  <c r="X996" i="1"/>
  <c r="Y996" i="1"/>
  <c r="Y1217" i="1"/>
  <c r="Y1183" i="1"/>
  <c r="Y891" i="1"/>
  <c r="Y1185" i="1"/>
  <c r="Y105" i="1"/>
  <c r="Y142" i="1"/>
  <c r="Y238" i="1"/>
  <c r="X303" i="1"/>
  <c r="Y303" i="1"/>
  <c r="Y388" i="1"/>
  <c r="Y423" i="1"/>
  <c r="Y614" i="1"/>
  <c r="Y564" i="1"/>
  <c r="Y710" i="1"/>
  <c r="Y653" i="1"/>
  <c r="Y773" i="1"/>
  <c r="Y872" i="1"/>
  <c r="Y921" i="1"/>
  <c r="Y1034" i="1"/>
  <c r="Y956" i="1"/>
  <c r="Y1165" i="1"/>
  <c r="Y13" i="1"/>
  <c r="X13" i="1"/>
  <c r="X189" i="1"/>
  <c r="Y189" i="1"/>
  <c r="X154" i="1"/>
  <c r="Y154" i="1"/>
  <c r="Y225" i="1"/>
  <c r="X225" i="1"/>
  <c r="X358" i="1"/>
  <c r="Y358" i="1"/>
  <c r="X474" i="1"/>
  <c r="Y474" i="1"/>
  <c r="Y497" i="1"/>
  <c r="Y555" i="1"/>
  <c r="Y667" i="1"/>
  <c r="Y641" i="1"/>
  <c r="Y751" i="1"/>
  <c r="Y824" i="1"/>
  <c r="Y23" i="1"/>
  <c r="Y89" i="1"/>
  <c r="Y98" i="1"/>
  <c r="Y233" i="1"/>
  <c r="Y265" i="1"/>
  <c r="Y365" i="1"/>
  <c r="Y495" i="1"/>
  <c r="Y406" i="1"/>
  <c r="Y568" i="1"/>
  <c r="Y617" i="1"/>
  <c r="Y727" i="1"/>
  <c r="Y733" i="1"/>
  <c r="Y799" i="1"/>
  <c r="Y855" i="1"/>
  <c r="X971" i="1"/>
  <c r="Y971" i="1"/>
  <c r="Y975" i="1"/>
  <c r="Y1091" i="1"/>
  <c r="Y1155" i="1"/>
  <c r="Y1128" i="1"/>
  <c r="Y1258" i="1"/>
  <c r="Y1276" i="1"/>
  <c r="Y1418" i="1"/>
  <c r="Y1164" i="1"/>
  <c r="Y1378" i="1"/>
  <c r="Y1297" i="1"/>
  <c r="Y1331" i="1"/>
  <c r="Y1446" i="1"/>
  <c r="Y1279" i="1"/>
  <c r="Y1288" i="1"/>
  <c r="Y1345" i="1"/>
  <c r="Y1412" i="1"/>
  <c r="X1364" i="1"/>
  <c r="Y1364" i="1"/>
  <c r="Y1340" i="1"/>
  <c r="Y1347" i="1"/>
  <c r="X1347" i="1"/>
  <c r="Y1356" i="1"/>
  <c r="X1080" i="1"/>
  <c r="Y1080" i="1"/>
  <c r="Y997" i="1"/>
  <c r="Y1150" i="1"/>
  <c r="Y1205" i="1"/>
  <c r="Y1342" i="1"/>
  <c r="Y1348" i="1"/>
  <c r="Y1390" i="1"/>
  <c r="Y1443" i="1"/>
  <c r="Y75" i="1"/>
  <c r="Y726" i="1"/>
  <c r="Y629" i="1"/>
  <c r="Y1232" i="1"/>
  <c r="Y1273" i="1"/>
  <c r="Y1201" i="1"/>
  <c r="Y268" i="1"/>
  <c r="Y1006" i="1"/>
  <c r="Y133" i="1"/>
  <c r="Y407" i="1"/>
  <c r="X793" i="1"/>
  <c r="Y793" i="1"/>
  <c r="Y1137" i="1"/>
  <c r="Y103" i="1"/>
  <c r="Y493" i="1"/>
  <c r="Y807" i="1"/>
  <c r="Y104" i="1"/>
  <c r="Y483" i="1"/>
  <c r="Y752" i="1"/>
  <c r="Y1233" i="1"/>
  <c r="Y246" i="1"/>
  <c r="Y970" i="1"/>
  <c r="Y100" i="1"/>
  <c r="Y457" i="1"/>
  <c r="X922" i="1"/>
  <c r="Y922" i="1"/>
  <c r="Y1190" i="1"/>
  <c r="X35" i="1"/>
  <c r="Y35" i="1"/>
  <c r="X93" i="1"/>
  <c r="Y93" i="1"/>
  <c r="X158" i="1"/>
  <c r="Y158" i="1"/>
  <c r="X218" i="1"/>
  <c r="Y218" i="1"/>
  <c r="X276" i="1"/>
  <c r="Y276" i="1"/>
  <c r="Y319" i="1"/>
  <c r="Y402" i="1"/>
  <c r="Y488" i="1"/>
  <c r="Y589" i="1"/>
  <c r="Y549" i="1"/>
  <c r="Y720" i="1"/>
  <c r="Y770" i="1"/>
  <c r="Y812" i="1"/>
  <c r="Y873" i="1"/>
  <c r="Y918" i="1"/>
  <c r="Y1039" i="1"/>
  <c r="Y1019" i="1"/>
  <c r="Y1147" i="1"/>
  <c r="Y1122" i="1"/>
  <c r="Y590" i="1"/>
  <c r="Y1087" i="1"/>
  <c r="Y26" i="1"/>
  <c r="Y85" i="1"/>
  <c r="Y235" i="1"/>
  <c r="Y290" i="1"/>
  <c r="Y367" i="1"/>
  <c r="Y458" i="1"/>
  <c r="Y489" i="1"/>
  <c r="Y615" i="1"/>
  <c r="Y632" i="1"/>
  <c r="Y701" i="1"/>
  <c r="Y787" i="1"/>
  <c r="Y786" i="1"/>
  <c r="Y897" i="1"/>
  <c r="Y943" i="1"/>
  <c r="Y1009" i="1"/>
  <c r="Y885" i="1"/>
  <c r="Y1114" i="1"/>
  <c r="Y178" i="1"/>
  <c r="Y255" i="1"/>
  <c r="Y307" i="1"/>
  <c r="Y314" i="1"/>
  <c r="Y433" i="1"/>
  <c r="Y607" i="1"/>
  <c r="Y552" i="1"/>
  <c r="Y640" i="1"/>
  <c r="Y702" i="1"/>
  <c r="Y803" i="1"/>
  <c r="Y833" i="1"/>
  <c r="Y949" i="1"/>
  <c r="Y953" i="1"/>
  <c r="Y1111" i="1"/>
  <c r="Y1108" i="1"/>
  <c r="Y1174" i="1"/>
  <c r="Y1222" i="1"/>
  <c r="Y1282" i="1"/>
  <c r="Y1362" i="1"/>
  <c r="Y1413" i="1"/>
  <c r="Y789" i="1"/>
  <c r="Y1123" i="1"/>
  <c r="X3" i="1"/>
  <c r="X44" i="1"/>
  <c r="Y210" i="1"/>
  <c r="Y273" i="1"/>
  <c r="X273" i="1"/>
  <c r="Y347" i="1"/>
  <c r="X347" i="1"/>
  <c r="Y415" i="1"/>
  <c r="Y450" i="1"/>
  <c r="Y505" i="1"/>
  <c r="Y578" i="1"/>
  <c r="Y724" i="1"/>
  <c r="Y648" i="1"/>
  <c r="Y772" i="1"/>
  <c r="Y842" i="1"/>
  <c r="Y969" i="1"/>
  <c r="X988" i="1"/>
  <c r="Y988" i="1"/>
  <c r="Y1032" i="1"/>
  <c r="Y1101" i="1"/>
  <c r="Y1140" i="1"/>
  <c r="Y1266" i="1"/>
  <c r="X1081" i="1"/>
  <c r="Y1081" i="1"/>
  <c r="Y1319" i="1"/>
  <c r="Y134" i="1"/>
  <c r="X171" i="1"/>
  <c r="Y171" i="1"/>
  <c r="Y247" i="1"/>
  <c r="Y320" i="1"/>
  <c r="Y386" i="1"/>
  <c r="Y404" i="1"/>
  <c r="Y513" i="1"/>
  <c r="X498" i="1"/>
  <c r="Y498" i="1"/>
  <c r="Y725" i="1"/>
  <c r="Y731" i="1"/>
  <c r="Y739" i="1"/>
  <c r="Y901" i="1"/>
  <c r="Y909" i="1"/>
  <c r="Y1000" i="1"/>
  <c r="Y1109" i="1"/>
  <c r="Y1224" i="1"/>
  <c r="Y52" i="1"/>
  <c r="Y167" i="1"/>
  <c r="X172" i="1"/>
  <c r="Y172" i="1"/>
  <c r="Y236" i="1"/>
  <c r="Y302" i="1"/>
  <c r="Y368" i="1"/>
  <c r="Y399" i="1"/>
  <c r="Y539" i="1"/>
  <c r="Y547" i="1"/>
  <c r="Y691" i="1"/>
  <c r="Y619" i="1"/>
  <c r="Y806" i="1"/>
  <c r="Y820" i="1"/>
  <c r="X40" i="1"/>
  <c r="Y40" i="1"/>
  <c r="Y122" i="1"/>
  <c r="Y131" i="1"/>
  <c r="Y242" i="1"/>
  <c r="Y301" i="1"/>
  <c r="Y343" i="1"/>
  <c r="Y464" i="1"/>
  <c r="Y496" i="1"/>
  <c r="X593" i="1"/>
  <c r="Y593" i="1"/>
  <c r="Y536" i="1"/>
  <c r="Y768" i="1"/>
  <c r="Y862" i="1"/>
  <c r="Y963" i="1"/>
  <c r="Y1037" i="1"/>
  <c r="X1005" i="1"/>
  <c r="Y1005" i="1"/>
  <c r="Y1134" i="1"/>
  <c r="Y1136" i="1"/>
  <c r="Y1295" i="1"/>
  <c r="Y1275" i="1"/>
  <c r="Y1444" i="1"/>
  <c r="Y1314" i="1"/>
  <c r="Y1313" i="1"/>
  <c r="Y1435" i="1"/>
  <c r="Y1287" i="1"/>
  <c r="Y1329" i="1"/>
  <c r="Y1437" i="1"/>
  <c r="Y1436" i="1"/>
  <c r="Y1280" i="1"/>
  <c r="Y1380" i="1"/>
  <c r="Y1403" i="1"/>
  <c r="Y1407" i="1"/>
  <c r="Y1283" i="1"/>
  <c r="X1283" i="1"/>
  <c r="Y1372" i="1"/>
  <c r="X1405" i="1"/>
  <c r="Y1405" i="1"/>
  <c r="Y1047" i="1"/>
  <c r="Y1083" i="1"/>
  <c r="X1219" i="1"/>
  <c r="X1223" i="1"/>
  <c r="Y1223" i="1"/>
  <c r="X1235" i="1"/>
  <c r="Y1235" i="1"/>
  <c r="X1324" i="1"/>
  <c r="Y1324" i="1"/>
  <c r="Y1433" i="1"/>
  <c r="X1456" i="1"/>
  <c r="Y1456" i="1"/>
  <c r="Y46" i="1"/>
  <c r="Y166" i="1"/>
  <c r="Y719" i="1"/>
  <c r="Y964" i="1"/>
  <c r="Y1002" i="1"/>
  <c r="Y1234" i="1"/>
  <c r="Y1384" i="1"/>
  <c r="Y890" i="1"/>
  <c r="Y1219" i="1"/>
  <c r="Y420" i="1"/>
  <c r="Y249" i="1"/>
  <c r="X8" i="1"/>
  <c r="Y8" i="1"/>
  <c r="Y412" i="1"/>
  <c r="Y781" i="1"/>
  <c r="Y1149" i="1"/>
  <c r="Y177" i="1"/>
  <c r="Y584" i="1"/>
  <c r="Y978" i="1"/>
  <c r="Y137" i="1"/>
  <c r="Y523" i="1"/>
  <c r="Y917" i="1"/>
  <c r="Y1333" i="1"/>
  <c r="Y215" i="1"/>
  <c r="X215" i="1"/>
  <c r="Y703" i="1"/>
  <c r="Y1066" i="1"/>
  <c r="X127" i="1"/>
  <c r="Y127" i="1"/>
  <c r="Y612" i="1"/>
  <c r="Y904" i="1"/>
  <c r="Y147" i="1"/>
  <c r="Y520" i="1"/>
  <c r="Y173" i="1"/>
  <c r="Y499" i="1"/>
  <c r="X1049" i="1"/>
  <c r="Y1049" i="1"/>
  <c r="X1434" i="1"/>
  <c r="Y1434" i="1"/>
  <c r="X1320" i="1"/>
  <c r="Y1320" i="1"/>
  <c r="X1391" i="1"/>
  <c r="Y1391" i="1"/>
  <c r="Y344" i="1"/>
  <c r="Y962" i="1"/>
  <c r="Y603" i="1"/>
  <c r="Y965" i="1"/>
  <c r="Y261" i="1"/>
  <c r="Y308" i="1"/>
  <c r="Y678" i="1"/>
  <c r="Y257" i="1"/>
  <c r="Y553" i="1"/>
  <c r="Y927" i="1"/>
  <c r="Y1230" i="1"/>
  <c r="X734" i="1"/>
  <c r="Y734" i="1"/>
  <c r="Y132" i="1"/>
  <c r="X95" i="1"/>
  <c r="Y95" i="1"/>
  <c r="Y333" i="1"/>
  <c r="Y530" i="1"/>
  <c r="Y51" i="1"/>
  <c r="Y199" i="1"/>
  <c r="Y491" i="1"/>
  <c r="Y935" i="1"/>
  <c r="Y1097" i="1"/>
  <c r="Y10" i="1"/>
  <c r="Y112" i="1"/>
  <c r="Y296" i="1"/>
  <c r="Y326" i="1"/>
  <c r="Y476" i="1"/>
  <c r="Y380" i="1"/>
  <c r="Y588" i="1"/>
  <c r="Y638" i="1"/>
  <c r="Y677" i="1"/>
  <c r="Y742" i="1"/>
  <c r="Y811" i="1"/>
  <c r="Y882" i="1"/>
  <c r="Y915" i="1"/>
  <c r="Y1029" i="1"/>
  <c r="Y995" i="1"/>
  <c r="Y1143" i="1"/>
  <c r="Y1189" i="1"/>
  <c r="Y698" i="1"/>
  <c r="Y58" i="1"/>
  <c r="Y179" i="1"/>
  <c r="Y102" i="1"/>
  <c r="Y244" i="1"/>
  <c r="Y297" i="1"/>
  <c r="Y345" i="1"/>
  <c r="Y446" i="1"/>
  <c r="Y482" i="1"/>
  <c r="Y551" i="1"/>
  <c r="Y630" i="1"/>
  <c r="Y647" i="1"/>
  <c r="Y802" i="1"/>
  <c r="Y827" i="1"/>
  <c r="Y985" i="1"/>
  <c r="Y942" i="1"/>
  <c r="Y1022" i="1"/>
  <c r="Y1062" i="1"/>
  <c r="Y1161" i="1"/>
  <c r="Y165" i="1"/>
  <c r="Y135" i="1"/>
  <c r="Y253" i="1"/>
  <c r="Y376" i="1"/>
  <c r="Y385" i="1"/>
  <c r="Y431" i="1"/>
  <c r="Y534" i="1"/>
  <c r="Y567" i="1"/>
  <c r="Y687" i="1"/>
  <c r="Y625" i="1"/>
  <c r="Y769" i="1"/>
  <c r="Y843" i="1"/>
  <c r="Y991" i="1"/>
  <c r="Y913" i="1"/>
  <c r="Y1094" i="1"/>
  <c r="Y1100" i="1"/>
  <c r="Y1167" i="1"/>
  <c r="Y1254" i="1"/>
  <c r="Y1281" i="1"/>
  <c r="Y1371" i="1"/>
  <c r="Y1404" i="1"/>
  <c r="X933" i="1"/>
  <c r="Y933" i="1"/>
  <c r="Y71" i="1"/>
  <c r="Y86" i="1"/>
  <c r="Y185" i="1"/>
  <c r="Y221" i="1"/>
  <c r="Y281" i="1"/>
  <c r="Y355" i="1"/>
  <c r="Y444" i="1"/>
  <c r="Y473" i="1"/>
  <c r="Y572" i="1"/>
  <c r="Y608" i="1"/>
  <c r="Y663" i="1"/>
  <c r="Y730" i="1"/>
  <c r="Y755" i="1"/>
  <c r="Y864" i="1"/>
  <c r="Y968" i="1"/>
  <c r="X968" i="1"/>
  <c r="X973" i="1"/>
  <c r="Y973" i="1"/>
  <c r="Y1051" i="1"/>
  <c r="X1151" i="1"/>
  <c r="Y1151" i="1"/>
  <c r="Y1132" i="1"/>
  <c r="X1256" i="1"/>
  <c r="Y1256" i="1"/>
  <c r="Y1092" i="1"/>
  <c r="Y1325" i="1"/>
  <c r="X192" i="1"/>
  <c r="Y192" i="1"/>
  <c r="X196" i="1"/>
  <c r="Y196" i="1"/>
  <c r="Y272" i="1"/>
  <c r="Y348" i="1"/>
  <c r="Y445" i="1"/>
  <c r="Y397" i="1"/>
  <c r="Y574" i="1"/>
  <c r="Y579" i="1"/>
  <c r="Y634" i="1"/>
  <c r="Y664" i="1"/>
  <c r="X823" i="1"/>
  <c r="Y823" i="1"/>
  <c r="Y980" i="1"/>
  <c r="X892" i="1"/>
  <c r="Y892" i="1"/>
  <c r="Y1060" i="1"/>
  <c r="Y1113" i="1"/>
  <c r="Y1242" i="1"/>
  <c r="Y64" i="1"/>
  <c r="Y161" i="1"/>
  <c r="Y190" i="1"/>
  <c r="Y245" i="1"/>
  <c r="Y336" i="1"/>
  <c r="Y418" i="1"/>
  <c r="Y389" i="1"/>
  <c r="Y560" i="1"/>
  <c r="Y543" i="1"/>
  <c r="Y690" i="1"/>
  <c r="Y646" i="1"/>
  <c r="Y801" i="1"/>
  <c r="Y848" i="1"/>
  <c r="Y56" i="1"/>
  <c r="Y187" i="1"/>
  <c r="Y99" i="1"/>
  <c r="Y217" i="1"/>
  <c r="Y309" i="1"/>
  <c r="Y353" i="1"/>
  <c r="Y456" i="1"/>
  <c r="Y442" i="1"/>
  <c r="Y587" i="1"/>
  <c r="Y669" i="1"/>
  <c r="X657" i="1"/>
  <c r="Y657" i="1"/>
  <c r="Y767" i="1"/>
  <c r="Y809" i="1"/>
  <c r="Y905" i="1"/>
  <c r="Y987" i="1"/>
  <c r="Y1013" i="1"/>
  <c r="Y1018" i="1"/>
  <c r="Y1181" i="1"/>
  <c r="X1187" i="1"/>
  <c r="Y1241" i="1"/>
  <c r="Y1327" i="1"/>
  <c r="Y1361" i="1"/>
  <c r="Y1393" i="1"/>
  <c r="Y1357" i="1"/>
  <c r="X1426" i="1"/>
  <c r="Y1248" i="1"/>
  <c r="Y1352" i="1"/>
  <c r="Y1385" i="1"/>
  <c r="Y1144" i="1"/>
  <c r="Y1245" i="1"/>
  <c r="Y1370" i="1"/>
  <c r="Y1428" i="1"/>
  <c r="Y1332" i="1"/>
  <c r="Y1238" i="1"/>
  <c r="Y1399" i="1"/>
  <c r="X1430" i="1"/>
  <c r="Y1430" i="1"/>
  <c r="Y1096" i="1"/>
  <c r="Y1102" i="1"/>
  <c r="Y1125" i="1"/>
  <c r="Y1160" i="1"/>
  <c r="Y1265" i="1"/>
  <c r="Y1373" i="1"/>
  <c r="Y1406" i="1"/>
  <c r="X1360" i="1"/>
  <c r="Y1360" i="1"/>
  <c r="X210" i="1"/>
  <c r="X1279" i="1"/>
  <c r="Y32" i="1"/>
  <c r="Y16" i="1"/>
  <c r="Y600" i="1"/>
  <c r="Y735" i="1"/>
  <c r="Y828" i="1"/>
  <c r="Y977" i="1"/>
  <c r="Y1059" i="1"/>
  <c r="Y1301" i="1"/>
  <c r="Y1381" i="1"/>
  <c r="Y295" i="1"/>
  <c r="X54" i="1"/>
  <c r="Y54" i="1"/>
  <c r="Y426" i="1"/>
  <c r="X129" i="1"/>
  <c r="Y129" i="1"/>
  <c r="Y562" i="1"/>
  <c r="Y925" i="1"/>
  <c r="Y888" i="1"/>
  <c r="Y306" i="1"/>
  <c r="Y668" i="1"/>
  <c r="Y1085" i="1"/>
  <c r="Y441" i="1"/>
  <c r="Y771" i="1"/>
  <c r="Y1131" i="1"/>
  <c r="Y1268" i="1"/>
  <c r="Y352" i="1"/>
  <c r="X352" i="1"/>
  <c r="Y795" i="1"/>
  <c r="Y1129" i="1"/>
  <c r="Y203" i="1"/>
  <c r="Y805" i="1"/>
  <c r="Y39" i="1"/>
  <c r="Y463" i="1"/>
  <c r="Y798" i="1"/>
  <c r="Y378" i="1"/>
  <c r="Y849" i="1"/>
  <c r="Y1344" i="1"/>
  <c r="Y1365" i="1"/>
  <c r="Y31" i="1"/>
  <c r="X854" i="1"/>
  <c r="Y854" i="1"/>
  <c r="Y195" i="1"/>
  <c r="Y914" i="1"/>
  <c r="Y97" i="1"/>
  <c r="Y492" i="1"/>
  <c r="Y627" i="1"/>
  <c r="X1063" i="1"/>
  <c r="Y1063" i="1"/>
  <c r="Y94" i="1"/>
  <c r="Y391" i="1"/>
  <c r="Y788" i="1"/>
  <c r="Y478" i="1"/>
  <c r="Y858" i="1"/>
  <c r="Y1082" i="1"/>
  <c r="Y1387" i="1"/>
  <c r="Y416" i="1"/>
  <c r="Y1216" i="1"/>
  <c r="Y204" i="1"/>
  <c r="Y931" i="1"/>
  <c r="X111" i="1"/>
  <c r="Y111" i="1"/>
  <c r="Y893" i="1"/>
  <c r="X1119" i="1"/>
  <c r="Y1119" i="1"/>
  <c r="Y229" i="1"/>
  <c r="X47" i="1"/>
  <c r="Y47" i="1"/>
  <c r="Y1077" i="1"/>
  <c r="Y1259" i="1"/>
  <c r="Y12" i="1"/>
  <c r="Y107" i="1"/>
  <c r="Y157" i="1"/>
  <c r="Y200" i="1"/>
  <c r="Y304" i="1"/>
  <c r="Y331" i="1"/>
  <c r="Y440" i="1"/>
  <c r="Y540" i="1"/>
  <c r="Y504" i="1"/>
  <c r="Y693" i="1"/>
  <c r="Y1048" i="1"/>
  <c r="X1260" i="1"/>
  <c r="Y1260" i="1"/>
  <c r="Y30" i="1"/>
  <c r="Y136" i="1"/>
  <c r="Y176" i="1"/>
  <c r="Y212" i="1"/>
  <c r="Y305" i="1"/>
  <c r="Y371" i="1"/>
  <c r="Y409" i="1"/>
  <c r="Y544" i="1"/>
  <c r="Y517" i="1"/>
  <c r="Y661" i="1"/>
  <c r="Y671" i="1"/>
  <c r="Y750" i="1"/>
  <c r="Y821" i="1"/>
  <c r="Y896" i="1"/>
  <c r="Y981" i="1"/>
  <c r="Y1065" i="1"/>
  <c r="Y1072" i="1"/>
  <c r="Y1172" i="1"/>
  <c r="Y1208" i="1"/>
  <c r="Y796" i="1"/>
  <c r="X1180" i="1"/>
  <c r="Y1180" i="1"/>
  <c r="Y113" i="1"/>
  <c r="Y115" i="1"/>
  <c r="Y219" i="1"/>
  <c r="Y259" i="1"/>
  <c r="Y334" i="1"/>
  <c r="Y477" i="1"/>
  <c r="Y515" i="1"/>
  <c r="Y501" i="1"/>
  <c r="X644" i="1"/>
  <c r="Y644" i="1"/>
  <c r="Y659" i="1"/>
  <c r="Y783" i="1"/>
  <c r="Y845" i="1"/>
  <c r="X889" i="1"/>
  <c r="Y889" i="1"/>
  <c r="Y959" i="1"/>
  <c r="Y1078" i="1"/>
  <c r="Y1064" i="1"/>
  <c r="Y1277" i="1"/>
  <c r="Y205" i="1"/>
  <c r="Y267" i="1"/>
  <c r="Y332" i="1"/>
  <c r="Y395" i="1"/>
  <c r="Y383" i="1"/>
  <c r="Y558" i="1"/>
  <c r="Y611" i="1"/>
  <c r="Y686" i="1"/>
  <c r="Y717" i="1"/>
  <c r="Y778" i="1"/>
  <c r="Y863" i="1"/>
  <c r="Y967" i="1"/>
  <c r="Y926" i="1"/>
  <c r="Y1050" i="1"/>
  <c r="Y1115" i="1"/>
  <c r="Y1166" i="1"/>
  <c r="Y1264" i="1"/>
  <c r="Y1307" i="1"/>
  <c r="Y1397" i="1"/>
  <c r="Y1429" i="1"/>
  <c r="Y984" i="1"/>
  <c r="Y1170" i="1"/>
  <c r="Y138" i="1"/>
  <c r="Y231" i="1"/>
  <c r="Y299" i="1"/>
  <c r="Y364" i="1"/>
  <c r="Y460" i="1"/>
  <c r="Y467" i="1"/>
  <c r="Y508" i="1"/>
  <c r="Y596" i="1"/>
  <c r="Y681" i="1"/>
  <c r="Y764" i="1"/>
  <c r="X800" i="1"/>
  <c r="Y800" i="1"/>
  <c r="X836" i="1"/>
  <c r="Y836" i="1"/>
  <c r="X920" i="1"/>
  <c r="Y920" i="1"/>
  <c r="Y1033" i="1"/>
  <c r="X994" i="1"/>
  <c r="Y994" i="1"/>
  <c r="Y1141" i="1"/>
  <c r="X1192" i="1"/>
  <c r="Y1192" i="1"/>
  <c r="Y393" i="1"/>
  <c r="Y1003" i="1"/>
  <c r="X63" i="1"/>
  <c r="Y63" i="1"/>
  <c r="X108" i="1"/>
  <c r="Y108" i="1"/>
  <c r="Y208" i="1"/>
  <c r="Y291" i="1"/>
  <c r="Y321" i="1"/>
  <c r="Y462" i="1"/>
  <c r="Y436" i="1"/>
  <c r="X573" i="1"/>
  <c r="Y573" i="1"/>
  <c r="Y598" i="1"/>
  <c r="X643" i="1"/>
  <c r="Y643" i="1"/>
  <c r="Y765" i="1"/>
  <c r="Y819" i="1"/>
  <c r="Y887" i="1"/>
  <c r="Y939" i="1"/>
  <c r="Y390" i="1"/>
  <c r="Y5" i="1"/>
  <c r="X61" i="1"/>
  <c r="Y61" i="1"/>
  <c r="Y92" i="1"/>
  <c r="Y209" i="1"/>
  <c r="X258" i="1"/>
  <c r="Y258" i="1"/>
  <c r="Y346" i="1"/>
  <c r="Y448" i="1"/>
  <c r="Y422" i="1"/>
  <c r="Y559" i="1"/>
  <c r="Y516" i="1"/>
  <c r="Y650" i="1"/>
  <c r="Y714" i="1"/>
  <c r="Y816" i="1"/>
  <c r="Y70" i="1"/>
  <c r="Y150" i="1"/>
  <c r="Y110" i="1"/>
  <c r="Y228" i="1"/>
  <c r="Y286" i="1"/>
  <c r="Y481" i="1"/>
  <c r="Y542" i="1"/>
  <c r="Y512" i="1"/>
  <c r="Y635" i="1"/>
  <c r="Y674" i="1"/>
  <c r="Y784" i="1"/>
  <c r="Y797" i="1"/>
  <c r="Y903" i="1"/>
  <c r="Y911" i="1"/>
  <c r="Y1025" i="1"/>
  <c r="Y1070" i="1"/>
  <c r="X415" i="1"/>
  <c r="X203" i="1"/>
  <c r="Y114" i="1"/>
  <c r="Y76" i="1"/>
  <c r="Y576" i="1"/>
  <c r="Y818" i="1"/>
  <c r="Y924" i="1"/>
  <c r="Y1052" i="1"/>
  <c r="Y1139" i="1"/>
  <c r="Y662" i="1"/>
  <c r="Y1027" i="1"/>
  <c r="Y349" i="1"/>
  <c r="Y1103" i="1"/>
  <c r="Y350" i="1"/>
  <c r="Y716" i="1"/>
  <c r="Y141" i="1"/>
  <c r="Y606" i="1"/>
  <c r="Y899" i="1"/>
  <c r="Y289" i="1"/>
  <c r="Y633" i="1"/>
  <c r="Y1031" i="1"/>
  <c r="Y1376" i="1"/>
  <c r="Y156" i="1"/>
  <c r="Y506" i="1"/>
  <c r="X895" i="1"/>
  <c r="Y895" i="1"/>
  <c r="Y1156" i="1"/>
  <c r="Y479" i="1"/>
  <c r="Y867" i="1"/>
  <c r="Y121" i="1"/>
  <c r="Y469" i="1"/>
  <c r="Y53" i="1"/>
  <c r="Y427" i="1"/>
  <c r="Y875" i="1"/>
  <c r="Y1377" i="1"/>
  <c r="Y1395" i="1"/>
  <c r="X17" i="1"/>
  <c r="Y17" i="1"/>
  <c r="Y83" i="1"/>
  <c r="Y465" i="1"/>
  <c r="Y1212" i="1"/>
  <c r="Y243" i="1"/>
  <c r="X522" i="1"/>
  <c r="Y522" i="1"/>
  <c r="Y852" i="1"/>
  <c r="Y1157" i="1"/>
  <c r="Y324" i="1"/>
  <c r="Y651" i="1"/>
  <c r="Y916" i="1"/>
  <c r="Y152" i="1"/>
  <c r="Y375" i="1"/>
  <c r="Y622" i="1"/>
  <c r="Y960" i="1"/>
  <c r="Y1339" i="1"/>
  <c r="Y170" i="1"/>
  <c r="X34" i="1"/>
  <c r="Y34" i="1"/>
  <c r="X41" i="1"/>
  <c r="Y41" i="1"/>
  <c r="X277" i="1"/>
  <c r="Y277" i="1"/>
  <c r="Y670" i="1"/>
  <c r="Y49" i="1"/>
  <c r="Y1206" i="1"/>
  <c r="X191" i="1"/>
  <c r="Y191" i="1"/>
  <c r="Y361" i="1"/>
  <c r="Y841" i="1"/>
  <c r="Y1054" i="1"/>
  <c r="Y184" i="1"/>
  <c r="Y27" i="1"/>
  <c r="Y4" i="1"/>
  <c r="Y1335" i="1"/>
  <c r="Y130" i="1"/>
  <c r="Y175" i="1"/>
  <c r="Y202" i="1"/>
  <c r="Y421" i="1"/>
  <c r="Y428" i="1"/>
  <c r="Y761" i="1"/>
  <c r="Y856" i="1"/>
  <c r="Y907" i="1"/>
  <c r="Y912" i="1"/>
  <c r="Y96" i="1"/>
  <c r="Y1007" i="1"/>
  <c r="Y1401" i="1"/>
  <c r="Y72" i="1"/>
  <c r="Y163" i="1"/>
  <c r="Y193" i="1"/>
  <c r="Y250" i="1"/>
  <c r="Y339" i="1"/>
  <c r="Y379" i="1"/>
  <c r="Y429" i="1"/>
  <c r="Y532" i="1"/>
  <c r="Y610" i="1"/>
  <c r="Y654" i="1"/>
  <c r="Y699" i="1"/>
  <c r="Y825" i="1"/>
  <c r="Y826" i="1"/>
  <c r="Y936" i="1"/>
  <c r="Y941" i="1"/>
  <c r="Y1055" i="1"/>
  <c r="Y1086" i="1"/>
  <c r="Y1126" i="1"/>
  <c r="Y1168" i="1"/>
  <c r="Y871" i="1"/>
  <c r="Y1197" i="1"/>
  <c r="Y14" i="1"/>
  <c r="Y144" i="1"/>
  <c r="Y159" i="1"/>
  <c r="Y201" i="1"/>
  <c r="Y270" i="1"/>
  <c r="Y362" i="1"/>
  <c r="Y430" i="1"/>
  <c r="Y533" i="1"/>
  <c r="Y566" i="1"/>
  <c r="Y708" i="1"/>
  <c r="Y618" i="1"/>
  <c r="Y776" i="1"/>
  <c r="Y869" i="1"/>
  <c r="Y948" i="1"/>
  <c r="Y874" i="1"/>
  <c r="Y322" i="1"/>
  <c r="Y1044" i="1"/>
  <c r="Y160" i="1"/>
  <c r="Y87" i="1"/>
  <c r="Y282" i="1"/>
  <c r="Y374" i="1"/>
  <c r="Y443" i="1"/>
  <c r="Y437" i="1"/>
  <c r="Y518" i="1"/>
  <c r="Y529" i="1"/>
  <c r="Y709" i="1"/>
  <c r="Y713" i="1"/>
  <c r="Y794" i="1"/>
  <c r="Y837" i="1"/>
  <c r="Y919" i="1"/>
  <c r="Y998" i="1"/>
  <c r="Y1020" i="1"/>
  <c r="Y1133" i="1"/>
  <c r="Y1191" i="1"/>
  <c r="Y1290" i="1"/>
  <c r="Y1243" i="1"/>
  <c r="Y1423" i="1"/>
  <c r="Y1455" i="1"/>
  <c r="Y1061" i="1"/>
  <c r="Y1146" i="1"/>
  <c r="Y59" i="1"/>
  <c r="Y117" i="1"/>
  <c r="Y126" i="1"/>
  <c r="Y241" i="1"/>
  <c r="Y279" i="1"/>
  <c r="Y342" i="1"/>
  <c r="Y392" i="1"/>
  <c r="Y411" i="1"/>
  <c r="X411" i="1"/>
  <c r="Y591" i="1"/>
  <c r="X591" i="1"/>
  <c r="Y665" i="1"/>
  <c r="Y737" i="1"/>
  <c r="Y790" i="1"/>
  <c r="Y822" i="1"/>
  <c r="Y900" i="1"/>
  <c r="Y876" i="1"/>
  <c r="Y1026" i="1"/>
  <c r="Y1074" i="1"/>
  <c r="Y1176" i="1"/>
  <c r="X1184" i="1"/>
  <c r="Y1184" i="1"/>
  <c r="Y594" i="1"/>
  <c r="X1011" i="1"/>
  <c r="Y1011" i="1"/>
  <c r="Y77" i="1"/>
  <c r="Y139" i="1"/>
  <c r="X232" i="1"/>
  <c r="Y232" i="1"/>
  <c r="Y266" i="1"/>
  <c r="Y327" i="1"/>
  <c r="Y461" i="1"/>
  <c r="X461" i="1"/>
  <c r="Y468" i="1"/>
  <c r="X509" i="1"/>
  <c r="Y509" i="1"/>
  <c r="Y597" i="1"/>
  <c r="Y672" i="1"/>
  <c r="Y791" i="1"/>
  <c r="Y832" i="1"/>
  <c r="Y951" i="1"/>
  <c r="Y989" i="1"/>
  <c r="Y620" i="1"/>
  <c r="Y1084" i="1"/>
  <c r="Y22" i="1"/>
  <c r="X22" i="1"/>
  <c r="X88" i="1"/>
  <c r="Y88" i="1"/>
  <c r="Y80" i="1"/>
  <c r="Y220" i="1"/>
  <c r="Y292" i="1"/>
  <c r="X354" i="1"/>
  <c r="Y354" i="1"/>
  <c r="X394" i="1"/>
  <c r="Y394" i="1"/>
  <c r="X451" i="1"/>
  <c r="Y451" i="1"/>
  <c r="Y524" i="1"/>
  <c r="Y581" i="1"/>
  <c r="Y624" i="1"/>
  <c r="Y679" i="1"/>
  <c r="Y748" i="1"/>
  <c r="Y36" i="1"/>
  <c r="Y125" i="1"/>
  <c r="Y162" i="1"/>
  <c r="Y239" i="1"/>
  <c r="Y294" i="1"/>
  <c r="Y370" i="1"/>
  <c r="Y475" i="1"/>
  <c r="Y510" i="1"/>
  <c r="Y692" i="1"/>
  <c r="Y697" i="1"/>
  <c r="Y760" i="1"/>
  <c r="Y840" i="1"/>
  <c r="X934" i="1"/>
  <c r="Y934" i="1"/>
  <c r="Y940" i="1"/>
  <c r="Y999" i="1"/>
  <c r="X392" i="1"/>
  <c r="X1327" i="1"/>
  <c r="Y19" i="1"/>
  <c r="Y3" i="1"/>
  <c r="Y90" i="1"/>
  <c r="Y500" i="1"/>
  <c r="Y675" i="1"/>
  <c r="Y745" i="1"/>
  <c r="Y884" i="1"/>
  <c r="Y1046" i="1"/>
  <c r="Y1278" i="1"/>
  <c r="Y1409" i="1"/>
  <c r="Y298" i="1"/>
  <c r="Y958" i="1"/>
  <c r="Y1186" i="1"/>
  <c r="Y1285" i="1"/>
  <c r="Y1244" i="1"/>
  <c r="Y1354" i="1"/>
  <c r="Y1312" i="1"/>
  <c r="Y1411" i="1"/>
  <c r="Y1229" i="1"/>
  <c r="Y1253" i="1"/>
  <c r="Y1396" i="1"/>
  <c r="Y1454" i="1"/>
  <c r="X1308" i="1"/>
  <c r="Y1308" i="1"/>
  <c r="X1398" i="1"/>
  <c r="Y1398" i="1"/>
  <c r="Y1447" i="1"/>
  <c r="Y1010" i="1"/>
  <c r="Y1069" i="1"/>
  <c r="Y1138" i="1"/>
  <c r="Y1267" i="1"/>
  <c r="Y1274" i="1"/>
  <c r="Y1358" i="1"/>
  <c r="Y1432" i="1"/>
  <c r="Y1202" i="1"/>
  <c r="Y1207" i="1"/>
  <c r="Y1310" i="1"/>
  <c r="Y1350" i="1"/>
  <c r="Y1379" i="1"/>
  <c r="Y1221" i="1"/>
  <c r="Y1306" i="1"/>
  <c r="Y1422" i="1"/>
  <c r="Y1453" i="1"/>
  <c r="Y1291" i="1"/>
  <c r="Y1298" i="1"/>
  <c r="X1424" i="1"/>
  <c r="Y1424" i="1"/>
  <c r="Y1442" i="1"/>
  <c r="X1014" i="1"/>
  <c r="Y1014" i="1"/>
  <c r="Y1152" i="1"/>
  <c r="Y1159" i="1"/>
  <c r="Y1257" i="1"/>
  <c r="Y1309" i="1"/>
  <c r="Y1363" i="1"/>
  <c r="Y1431" i="1"/>
  <c r="Y1449" i="1"/>
  <c r="X1431" i="1"/>
  <c r="Y1334" i="1"/>
  <c r="X1415" i="1"/>
  <c r="Y1415" i="1"/>
  <c r="Y1209" i="1"/>
  <c r="Y1041" i="1"/>
  <c r="Y1130" i="1"/>
  <c r="X1193" i="1"/>
  <c r="X1292" i="1"/>
  <c r="X1299" i="1"/>
  <c r="Y1247" i="1"/>
  <c r="X1416" i="1"/>
  <c r="Y1416" i="1"/>
  <c r="Y1448" i="1"/>
  <c r="Y1368" i="1"/>
  <c r="Y1163" i="1"/>
  <c r="Y1226" i="1"/>
  <c r="Y1240" i="1"/>
  <c r="Y1311" i="1"/>
  <c r="Y1261" i="1"/>
  <c r="Y1419" i="1"/>
  <c r="Y1410" i="1"/>
  <c r="Y1451" i="1"/>
  <c r="Y1231" i="1"/>
  <c r="Y1299" i="1"/>
  <c r="Y1338" i="1"/>
  <c r="Y1382" i="1"/>
  <c r="Y1104" i="1"/>
  <c r="Y1213" i="1"/>
  <c r="Y1270" i="1"/>
  <c r="Y1402" i="1"/>
  <c r="Y1450" i="1"/>
  <c r="Y1262" i="1"/>
  <c r="Y1420" i="1"/>
  <c r="Y1417" i="1"/>
  <c r="Y1249" i="1"/>
  <c r="Y1328" i="1"/>
  <c r="Y1386" i="1"/>
  <c r="Y1302" i="1"/>
  <c r="X1341" i="1"/>
  <c r="Y1341" i="1"/>
  <c r="Y1246" i="1"/>
  <c r="X1389" i="1"/>
  <c r="Y1389" i="1"/>
  <c r="Y1367" i="1"/>
  <c r="Y1067" i="1"/>
  <c r="Y1200" i="1"/>
  <c r="Y1118" i="1"/>
  <c r="Y1317" i="1"/>
  <c r="Y1284" i="1"/>
  <c r="Y1441" i="1"/>
  <c r="X1392" i="1"/>
  <c r="Y1392" i="1"/>
  <c r="Y1400" i="1"/>
  <c r="Y1366" i="1"/>
  <c r="X1077" i="1"/>
  <c r="X331" i="1"/>
  <c r="X850" i="1"/>
  <c r="X544" i="1"/>
  <c r="X981" i="1"/>
  <c r="X113" i="1"/>
  <c r="X515" i="1"/>
  <c r="X1166" i="1"/>
  <c r="X1003" i="1"/>
  <c r="X765" i="1"/>
  <c r="X422" i="1"/>
  <c r="X70" i="1"/>
  <c r="X1451" i="1"/>
  <c r="X1396" i="1"/>
  <c r="X1138" i="1"/>
  <c r="X596" i="1"/>
  <c r="X681" i="1"/>
  <c r="X764" i="1"/>
  <c r="X291" i="1"/>
  <c r="X1358" i="1"/>
  <c r="X465" i="1"/>
  <c r="X43" i="1"/>
  <c r="X202" i="1"/>
  <c r="X315" i="1"/>
  <c r="X421" i="1"/>
  <c r="X428" i="1"/>
  <c r="X514" i="1"/>
  <c r="X500" i="1"/>
  <c r="X683" i="1"/>
  <c r="X761" i="1"/>
  <c r="X856" i="1"/>
  <c r="X907" i="1"/>
  <c r="X912" i="1"/>
  <c r="X1007" i="1"/>
  <c r="X1401" i="1"/>
  <c r="X339" i="1"/>
  <c r="X379" i="1"/>
  <c r="X429" i="1"/>
  <c r="X532" i="1"/>
  <c r="X610" i="1"/>
  <c r="X654" i="1"/>
  <c r="X699" i="1"/>
  <c r="X825" i="1"/>
  <c r="X826" i="1"/>
  <c r="X936" i="1"/>
  <c r="X941" i="1"/>
  <c r="X1055" i="1"/>
  <c r="X1086" i="1"/>
  <c r="X1126" i="1"/>
  <c r="X1168" i="1"/>
  <c r="X871" i="1"/>
  <c r="X1197" i="1"/>
  <c r="X14" i="1"/>
  <c r="X144" i="1"/>
  <c r="X159" i="1"/>
  <c r="X201" i="1"/>
  <c r="X270" i="1"/>
  <c r="X362" i="1"/>
  <c r="X430" i="1"/>
  <c r="X533" i="1"/>
  <c r="X566" i="1"/>
  <c r="X708" i="1"/>
  <c r="X618" i="1"/>
  <c r="X776" i="1"/>
  <c r="X869" i="1"/>
  <c r="X948" i="1"/>
  <c r="X874" i="1"/>
  <c r="X1044" i="1"/>
  <c r="X160" i="1"/>
  <c r="X87" i="1"/>
  <c r="X254" i="1"/>
  <c r="X282" i="1"/>
  <c r="X374" i="1"/>
  <c r="X443" i="1"/>
  <c r="X437" i="1"/>
  <c r="X518" i="1"/>
  <c r="X529" i="1"/>
  <c r="X709" i="1"/>
  <c r="X713" i="1"/>
  <c r="X794" i="1"/>
  <c r="X837" i="1"/>
  <c r="X919" i="1"/>
  <c r="X998" i="1"/>
  <c r="X1020" i="1"/>
  <c r="X1133" i="1"/>
  <c r="X1191" i="1"/>
  <c r="X1290" i="1"/>
  <c r="X1243" i="1"/>
  <c r="X1423" i="1"/>
  <c r="X1455" i="1"/>
  <c r="X1061" i="1"/>
  <c r="X1146" i="1"/>
  <c r="X594" i="1"/>
  <c r="X672" i="1"/>
  <c r="X832" i="1"/>
  <c r="X951" i="1"/>
  <c r="X989" i="1"/>
  <c r="X292" i="1"/>
  <c r="X524" i="1"/>
  <c r="X581" i="1"/>
  <c r="X624" i="1"/>
  <c r="X679" i="1"/>
  <c r="X748" i="1"/>
  <c r="X1369" i="1"/>
  <c r="X36" i="1"/>
  <c r="X125" i="1"/>
  <c r="X162" i="1"/>
  <c r="X239" i="1"/>
  <c r="X294" i="1"/>
  <c r="X370" i="1"/>
  <c r="X475" i="1"/>
  <c r="X510" i="1"/>
  <c r="X548" i="1"/>
  <c r="X692" i="1"/>
  <c r="X697" i="1"/>
  <c r="X760" i="1"/>
  <c r="X940" i="1"/>
  <c r="X999" i="1"/>
  <c r="X1024" i="1"/>
  <c r="X1202" i="1"/>
  <c r="X1207" i="1"/>
  <c r="X1310" i="1"/>
  <c r="X1350" i="1"/>
  <c r="X1383" i="1"/>
  <c r="X1163" i="1"/>
  <c r="X1296" i="1"/>
  <c r="X1303" i="1"/>
  <c r="X1419" i="1"/>
  <c r="X1382" i="1"/>
  <c r="X1338" i="1"/>
  <c r="X1379" i="1"/>
  <c r="X1368" i="1"/>
  <c r="X1221" i="1"/>
  <c r="X1306" i="1"/>
  <c r="X1422" i="1"/>
  <c r="X1453" i="1"/>
  <c r="X1442" i="1"/>
  <c r="X1152" i="1"/>
  <c r="X1159" i="1"/>
  <c r="X1257" i="1"/>
  <c r="X1309" i="1"/>
  <c r="X1363" i="1"/>
  <c r="X1449" i="1"/>
  <c r="X4" i="1"/>
  <c r="X121" i="1"/>
  <c r="X190" i="1"/>
  <c r="X240" i="1"/>
  <c r="X6" i="1"/>
  <c r="X7" i="1"/>
  <c r="X57" i="1"/>
  <c r="X66" i="1"/>
  <c r="X157" i="1"/>
  <c r="X25" i="1"/>
  <c r="X10" i="1"/>
  <c r="X79" i="1"/>
  <c r="X184" i="1"/>
  <c r="X84" i="1"/>
  <c r="X112" i="1"/>
  <c r="X223" i="1"/>
  <c r="X229" i="1"/>
  <c r="X284" i="1"/>
  <c r="X822" i="1"/>
  <c r="X870" i="1"/>
  <c r="X880" i="1"/>
  <c r="X906" i="1"/>
  <c r="X1110" i="1"/>
  <c r="X1074" i="1"/>
  <c r="X1101" i="1"/>
  <c r="X1218" i="1"/>
  <c r="X1211" i="1"/>
  <c r="X1291" i="1"/>
  <c r="X1238" i="1"/>
  <c r="X1440" i="1"/>
  <c r="X1366" i="1"/>
  <c r="X51" i="1"/>
  <c r="X96" i="1"/>
  <c r="X142" i="1"/>
  <c r="X198" i="1"/>
  <c r="X320" i="1"/>
  <c r="X330" i="1"/>
  <c r="X447" i="1"/>
  <c r="X614" i="1"/>
  <c r="X598" i="1"/>
  <c r="X691" i="1"/>
  <c r="X56" i="1"/>
  <c r="X309" i="1"/>
  <c r="X840" i="1"/>
  <c r="X1112" i="1"/>
  <c r="X1375" i="1"/>
  <c r="X924" i="1"/>
  <c r="X1277" i="1"/>
  <c r="X693" i="1"/>
  <c r="X517" i="1"/>
  <c r="X1172" i="1"/>
  <c r="X219" i="1"/>
  <c r="X845" i="1"/>
  <c r="X967" i="1"/>
  <c r="X984" i="1"/>
  <c r="X559" i="1"/>
  <c r="X228" i="1"/>
  <c r="X674" i="1"/>
  <c r="X1070" i="1"/>
  <c r="X1240" i="1"/>
  <c r="X1253" i="1"/>
  <c r="X1010" i="1"/>
  <c r="X1274" i="1"/>
  <c r="X1027" i="1"/>
  <c r="X349" i="1"/>
  <c r="X946" i="1"/>
  <c r="X1103" i="1"/>
  <c r="X350" i="1"/>
  <c r="X562" i="1"/>
  <c r="X716" i="1"/>
  <c r="X925" i="1"/>
  <c r="X1068" i="1"/>
  <c r="X888" i="1"/>
  <c r="X141" i="1"/>
  <c r="X306" i="1"/>
  <c r="X606" i="1"/>
  <c r="X668" i="1"/>
  <c r="X137" i="1"/>
  <c r="X373" i="1"/>
  <c r="X523" i="1"/>
  <c r="X577" i="1"/>
  <c r="X633" i="1"/>
  <c r="X706" i="1"/>
  <c r="X917" i="1"/>
  <c r="X1016" i="1"/>
  <c r="X1031" i="1"/>
  <c r="X1175" i="1"/>
  <c r="X1131" i="1"/>
  <c r="X1269" i="1"/>
  <c r="X1333" i="1"/>
  <c r="X1414" i="1"/>
  <c r="X1376" i="1"/>
  <c r="X1090" i="1"/>
  <c r="X1268" i="1"/>
  <c r="X762" i="1"/>
  <c r="X1156" i="1"/>
  <c r="X317" i="1"/>
  <c r="X479" i="1"/>
  <c r="X486" i="1"/>
  <c r="X612" i="1"/>
  <c r="X666" i="1"/>
  <c r="X704" i="1"/>
  <c r="X805" i="1"/>
  <c r="X867" i="1"/>
  <c r="X904" i="1"/>
  <c r="X954" i="1"/>
  <c r="X782" i="1"/>
  <c r="X1158" i="1"/>
  <c r="X300" i="1"/>
  <c r="X363" i="1"/>
  <c r="X463" i="1"/>
  <c r="X469" i="1"/>
  <c r="X53" i="1"/>
  <c r="X168" i="1"/>
  <c r="X173" i="1"/>
  <c r="X248" i="1"/>
  <c r="X338" i="1"/>
  <c r="X378" i="1"/>
  <c r="X427" i="1"/>
  <c r="X499" i="1"/>
  <c r="X629" i="1"/>
  <c r="X696" i="1"/>
  <c r="X757" i="1"/>
  <c r="X849" i="1"/>
  <c r="X875" i="1"/>
  <c r="X1057" i="1"/>
  <c r="X1194" i="1"/>
  <c r="X1232" i="1"/>
  <c r="X1344" i="1"/>
  <c r="X1377" i="1"/>
  <c r="X1162" i="1"/>
  <c r="X1286" i="1"/>
  <c r="X1250" i="1"/>
  <c r="X1445" i="1"/>
  <c r="X1300" i="1"/>
  <c r="X1395" i="1"/>
  <c r="X1427" i="1"/>
  <c r="X1273" i="1"/>
  <c r="X1305" i="1"/>
  <c r="X1365" i="1"/>
  <c r="X1209" i="1"/>
  <c r="X1041" i="1"/>
  <c r="X39" i="1"/>
  <c r="X52" i="1"/>
  <c r="X161" i="1"/>
  <c r="X128" i="1"/>
  <c r="X107" i="1"/>
  <c r="X101" i="1"/>
  <c r="X773" i="1"/>
  <c r="X71" i="1"/>
  <c r="X33" i="1"/>
  <c r="X86" i="1"/>
  <c r="X146" i="1"/>
  <c r="X185" i="1"/>
  <c r="X109" i="1"/>
  <c r="X221" i="1"/>
  <c r="X226" i="1"/>
  <c r="X281" i="1"/>
  <c r="X269" i="1"/>
  <c r="X355" i="1"/>
  <c r="X359" i="1"/>
  <c r="X444" i="1"/>
  <c r="X410" i="1"/>
  <c r="X450" i="1"/>
  <c r="X484" i="1"/>
  <c r="X505" i="1"/>
  <c r="X506" i="1"/>
  <c r="X585" i="1"/>
  <c r="X665" i="1"/>
  <c r="X649" i="1"/>
  <c r="X737" i="1"/>
  <c r="X652" i="1"/>
  <c r="X790" i="1"/>
  <c r="X779" i="1"/>
  <c r="X930" i="1"/>
  <c r="X1079" i="1"/>
  <c r="X1217" i="1"/>
  <c r="X1372" i="1"/>
  <c r="X1457" i="1"/>
  <c r="X227" i="1"/>
  <c r="X266" i="1"/>
  <c r="X321" i="1"/>
  <c r="X435" i="1"/>
  <c r="X574" i="1"/>
  <c r="X597" i="1"/>
  <c r="X746" i="1"/>
  <c r="X726" i="1"/>
  <c r="X1259" i="1"/>
  <c r="X65" i="1"/>
  <c r="X316" i="1"/>
  <c r="X521" i="1"/>
  <c r="X855" i="1"/>
  <c r="X1181" i="1"/>
  <c r="X1444" i="1"/>
  <c r="X976" i="1"/>
  <c r="X440" i="1"/>
  <c r="X983" i="1"/>
  <c r="X661" i="1"/>
  <c r="X1065" i="1"/>
  <c r="X115" i="1"/>
  <c r="X106" i="1"/>
  <c r="X558" i="1"/>
  <c r="X926" i="1"/>
  <c r="X1397" i="1"/>
  <c r="X516" i="1"/>
  <c r="X110" i="1"/>
  <c r="X542" i="1"/>
  <c r="X911" i="1"/>
  <c r="X1354" i="1"/>
  <c r="X1312" i="1"/>
  <c r="X1454" i="1"/>
  <c r="X1069" i="1"/>
  <c r="X1326" i="1"/>
  <c r="X426" i="1"/>
  <c r="X616" i="1"/>
  <c r="X828" i="1"/>
  <c r="X676" i="1"/>
  <c r="X412" i="1"/>
  <c r="X565" i="1"/>
  <c r="X846" i="1"/>
  <c r="X1012" i="1"/>
  <c r="X1228" i="1"/>
  <c r="X31" i="1"/>
  <c r="X216" i="1"/>
  <c r="X382" i="1"/>
  <c r="X707" i="1"/>
  <c r="X830" i="1"/>
  <c r="X978" i="1"/>
  <c r="X75" i="1"/>
  <c r="X289" i="1"/>
  <c r="X472" i="1"/>
  <c r="X771" i="1"/>
  <c r="X1107" i="1"/>
  <c r="X197" i="1"/>
  <c r="X357" i="1"/>
  <c r="X528" i="1"/>
  <c r="X774" i="1"/>
  <c r="X877" i="1"/>
  <c r="X777" i="1"/>
  <c r="X323" i="1"/>
  <c r="X449" i="1"/>
  <c r="X507" i="1"/>
  <c r="X583" i="1"/>
  <c r="X685" i="1"/>
  <c r="X658" i="1"/>
  <c r="X814" i="1"/>
  <c r="X868" i="1"/>
  <c r="X979" i="1"/>
  <c r="X908" i="1"/>
  <c r="X1076" i="1"/>
  <c r="X1106" i="1"/>
  <c r="X1215" i="1"/>
  <c r="X1117" i="1"/>
  <c r="X1035" i="1"/>
  <c r="X1293" i="1"/>
  <c r="X48" i="1"/>
  <c r="X164" i="1"/>
  <c r="X169" i="1"/>
  <c r="X251" i="1"/>
  <c r="X340" i="1"/>
  <c r="X454" i="1"/>
  <c r="X557" i="1"/>
  <c r="X601" i="1"/>
  <c r="X722" i="1"/>
  <c r="X728" i="1"/>
  <c r="X747" i="1"/>
  <c r="X851" i="1"/>
  <c r="X966" i="1"/>
  <c r="X972" i="1"/>
  <c r="X655" i="1"/>
  <c r="X1099" i="1"/>
  <c r="X116" i="1"/>
  <c r="X180" i="1"/>
  <c r="X252" i="1"/>
  <c r="X278" i="1"/>
  <c r="X377" i="1"/>
  <c r="X459" i="1"/>
  <c r="X466" i="1"/>
  <c r="X503" i="1"/>
  <c r="X605" i="1"/>
  <c r="X723" i="1"/>
  <c r="X729" i="1"/>
  <c r="X763" i="1"/>
  <c r="X879" i="1"/>
  <c r="X944" i="1"/>
  <c r="X1058" i="1"/>
  <c r="X1008" i="1"/>
  <c r="X1142" i="1"/>
  <c r="X1210" i="1"/>
  <c r="X1315" i="1"/>
  <c r="X1322" i="1"/>
  <c r="X1439" i="1"/>
  <c r="X387" i="1"/>
  <c r="X1073" i="1"/>
  <c r="X1343" i="1"/>
  <c r="X847" i="1"/>
  <c r="X1178" i="1"/>
  <c r="X288" i="1"/>
  <c r="X689" i="1"/>
  <c r="X695" i="1"/>
  <c r="X815" i="1"/>
  <c r="X974" i="1"/>
  <c r="X860" i="1"/>
  <c r="X1171" i="1"/>
  <c r="X280" i="1"/>
  <c r="X341" i="1"/>
  <c r="X424" i="1"/>
  <c r="X405" i="1"/>
  <c r="X592" i="1"/>
  <c r="X599" i="1"/>
  <c r="X718" i="1"/>
  <c r="X636" i="1"/>
  <c r="X758" i="1"/>
  <c r="X613" i="1"/>
  <c r="X715" i="1"/>
  <c r="X780" i="1"/>
  <c r="X857" i="1"/>
  <c r="X952" i="1"/>
  <c r="X957" i="1"/>
  <c r="X1075" i="1"/>
  <c r="X1225" i="1"/>
  <c r="X1336" i="1"/>
  <c r="X1425" i="1"/>
  <c r="X1321" i="1"/>
  <c r="X1301" i="1"/>
  <c r="X1384" i="1"/>
  <c r="X1355" i="1"/>
  <c r="X1252" i="1"/>
  <c r="X1421" i="1"/>
  <c r="X1452" i="1"/>
  <c r="X1255" i="1"/>
  <c r="X1251" i="1"/>
  <c r="X1438" i="1"/>
  <c r="X1127" i="1"/>
  <c r="X1351" i="1"/>
  <c r="X1028" i="1"/>
  <c r="X1177" i="1"/>
  <c r="X1145" i="1"/>
  <c r="X1318" i="1"/>
  <c r="X1247" i="1"/>
  <c r="X1448" i="1"/>
  <c r="X67" i="1"/>
  <c r="X21" i="1"/>
  <c r="X119" i="1"/>
  <c r="X209" i="1"/>
  <c r="X214" i="1"/>
  <c r="X2" i="1"/>
  <c r="X24" i="1"/>
  <c r="X12" i="1"/>
  <c r="X78" i="1"/>
  <c r="X175" i="1"/>
  <c r="X42" i="1"/>
  <c r="X30" i="1"/>
  <c r="X81" i="1"/>
  <c r="X136" i="1"/>
  <c r="X151" i="1"/>
  <c r="X176" i="1"/>
  <c r="X234" i="1"/>
  <c r="X212" i="1"/>
  <c r="X311" i="1"/>
  <c r="X887" i="1"/>
  <c r="X795" i="1"/>
  <c r="X842" i="1"/>
  <c r="X876" i="1"/>
  <c r="X1066" i="1"/>
  <c r="X1298" i="1"/>
  <c r="X69" i="1"/>
  <c r="X105" i="1"/>
  <c r="X139" i="1"/>
  <c r="X388" i="1"/>
  <c r="X423" i="1"/>
  <c r="X620" i="1"/>
  <c r="X1083" i="1"/>
  <c r="X619" i="1"/>
  <c r="X187" i="1"/>
  <c r="X353" i="1"/>
  <c r="X669" i="1"/>
  <c r="X205" i="1"/>
  <c r="X62" i="1"/>
  <c r="X200" i="1"/>
  <c r="X504" i="1"/>
  <c r="X1052" i="1"/>
  <c r="X305" i="1"/>
  <c r="X750" i="1"/>
  <c r="X1072" i="1"/>
  <c r="X55" i="1"/>
  <c r="X959" i="1"/>
  <c r="X267" i="1"/>
  <c r="X686" i="1"/>
  <c r="X1115" i="1"/>
  <c r="X1170" i="1"/>
  <c r="X1071" i="1"/>
  <c r="X448" i="1"/>
  <c r="X452" i="1"/>
  <c r="X481" i="1"/>
  <c r="X797" i="1"/>
  <c r="X1231" i="1"/>
  <c r="X1261" i="1"/>
  <c r="X1411" i="1"/>
  <c r="X420" i="1"/>
  <c r="X432" i="1"/>
  <c r="X556" i="1"/>
  <c r="X818" i="1"/>
  <c r="X977" i="1"/>
  <c r="X384" i="1"/>
  <c r="X684" i="1"/>
  <c r="X781" i="1"/>
  <c r="X958" i="1"/>
  <c r="X1149" i="1"/>
  <c r="X1121" i="1"/>
  <c r="X177" i="1"/>
  <c r="X372" i="1"/>
  <c r="X584" i="1"/>
  <c r="X754" i="1"/>
  <c r="X899" i="1"/>
  <c r="X1085" i="1"/>
  <c r="X206" i="1"/>
  <c r="X441" i="1"/>
  <c r="X898" i="1"/>
  <c r="X37" i="1"/>
  <c r="X637" i="1"/>
  <c r="X264" i="1"/>
  <c r="X396" i="1"/>
  <c r="X576" i="1"/>
  <c r="X719" i="1"/>
  <c r="X831" i="1"/>
  <c r="X1148" i="1"/>
  <c r="X403" i="1"/>
  <c r="X15" i="1"/>
  <c r="X817" i="1"/>
  <c r="X1139" i="1"/>
  <c r="X222" i="1"/>
  <c r="X293" i="1"/>
  <c r="X438" i="1"/>
  <c r="X381" i="1"/>
  <c r="X675" i="1"/>
  <c r="X756" i="1"/>
  <c r="X861" i="1"/>
  <c r="X964" i="1"/>
  <c r="X1038" i="1"/>
  <c r="X834" i="1"/>
  <c r="X1203" i="1"/>
  <c r="X335" i="1"/>
  <c r="X439" i="1"/>
  <c r="X471" i="1"/>
  <c r="X545" i="1"/>
  <c r="X582" i="1"/>
  <c r="X700" i="1"/>
  <c r="X736" i="1"/>
  <c r="X775" i="1"/>
  <c r="X829" i="1"/>
  <c r="X947" i="1"/>
  <c r="X937" i="1"/>
  <c r="X1093" i="1"/>
  <c r="X1004" i="1"/>
  <c r="X1169" i="1"/>
  <c r="X1272" i="1"/>
  <c r="X1002" i="1"/>
  <c r="X46" i="1"/>
  <c r="X207" i="1"/>
  <c r="X275" i="1"/>
  <c r="X329" i="1"/>
  <c r="X400" i="1"/>
  <c r="X417" i="1"/>
  <c r="X571" i="1"/>
  <c r="X604" i="1"/>
  <c r="X628" i="1"/>
  <c r="X744" i="1"/>
  <c r="X813" i="1"/>
  <c r="X835" i="1"/>
  <c r="X878" i="1"/>
  <c r="X1040" i="1"/>
  <c r="X1182" i="1"/>
  <c r="X114" i="1"/>
  <c r="X120" i="1"/>
  <c r="X256" i="1"/>
  <c r="X260" i="1"/>
  <c r="X318" i="1"/>
  <c r="X494" i="1"/>
  <c r="X490" i="1"/>
  <c r="X531" i="1"/>
  <c r="X595" i="1"/>
  <c r="X680" i="1"/>
  <c r="X740" i="1"/>
  <c r="X839" i="1"/>
  <c r="X929" i="1"/>
  <c r="X993" i="1"/>
  <c r="X1017" i="1"/>
  <c r="X1088" i="1"/>
  <c r="X1198" i="1"/>
  <c r="X1204" i="1"/>
  <c r="X1239" i="1"/>
  <c r="X1353" i="1"/>
  <c r="X1388" i="1"/>
  <c r="X1059" i="1"/>
  <c r="X1263" i="1"/>
  <c r="X932" i="1"/>
  <c r="X1196" i="1"/>
  <c r="X865" i="1"/>
  <c r="X986" i="1"/>
  <c r="X894" i="1"/>
  <c r="X351" i="1"/>
  <c r="X480" i="1"/>
  <c r="X586" i="1"/>
  <c r="X525" i="1"/>
  <c r="X682" i="1"/>
  <c r="X766" i="1"/>
  <c r="X808" i="1"/>
  <c r="X91" i="1"/>
  <c r="X186" i="1"/>
  <c r="X194" i="1"/>
  <c r="X283" i="1"/>
  <c r="X356" i="1"/>
  <c r="X401" i="1"/>
  <c r="X453" i="1"/>
  <c r="X575" i="1"/>
  <c r="X526" i="1"/>
  <c r="X705" i="1"/>
  <c r="X844" i="1"/>
  <c r="X945" i="1"/>
  <c r="X910" i="1"/>
  <c r="X1098" i="1"/>
  <c r="X1104" i="1"/>
  <c r="X1213" i="1"/>
  <c r="X1402" i="1"/>
  <c r="X1450" i="1"/>
  <c r="X1124" i="1"/>
  <c r="X1311" i="1"/>
  <c r="X1323" i="1"/>
  <c r="X1410" i="1"/>
  <c r="X1262" i="1"/>
  <c r="X1304" i="1"/>
  <c r="X1420" i="1"/>
  <c r="X1417" i="1"/>
  <c r="X1249" i="1"/>
  <c r="X1328" i="1"/>
  <c r="X1386" i="1"/>
  <c r="X1302" i="1"/>
  <c r="X1246" i="1"/>
  <c r="X1367" i="1"/>
  <c r="X1067" i="1"/>
  <c r="X1200" i="1"/>
  <c r="X1118" i="1"/>
  <c r="X1317" i="1"/>
  <c r="X1284" i="1"/>
  <c r="X1441" i="1"/>
  <c r="X73" i="1"/>
  <c r="X64" i="1"/>
  <c r="X92" i="1"/>
  <c r="X155" i="1"/>
  <c r="X130" i="1"/>
  <c r="X83" i="1"/>
  <c r="X1033" i="1"/>
  <c r="X28" i="1"/>
  <c r="X29" i="1"/>
  <c r="X76" i="1"/>
  <c r="X166" i="1"/>
  <c r="X138" i="1"/>
  <c r="X182" i="1"/>
  <c r="X231" i="1"/>
  <c r="X237" i="1"/>
  <c r="X299" i="1"/>
  <c r="X313" i="1"/>
  <c r="X364" i="1"/>
  <c r="X369" i="1"/>
  <c r="X393" i="1"/>
  <c r="X434" i="1"/>
  <c r="X473" i="1"/>
  <c r="X537" i="1"/>
  <c r="X572" i="1"/>
  <c r="X609" i="1"/>
  <c r="X578" i="1"/>
  <c r="X645" i="1"/>
  <c r="X724" i="1"/>
  <c r="X703" i="1"/>
  <c r="X648" i="1"/>
  <c r="X749" i="1"/>
  <c r="X772" i="1"/>
  <c r="X990" i="1"/>
  <c r="X1095" i="1"/>
  <c r="X1176" i="1"/>
  <c r="X1140" i="1"/>
  <c r="X1116" i="1"/>
  <c r="X1399" i="1"/>
  <c r="X1447" i="1"/>
  <c r="X238" i="1"/>
  <c r="X263" i="1"/>
  <c r="X327" i="1"/>
  <c r="X445" i="1"/>
  <c r="X397" i="1"/>
  <c r="X711" i="1"/>
  <c r="X853" i="1"/>
  <c r="X1130" i="1"/>
  <c r="X732" i="1"/>
  <c r="X1349" i="1"/>
  <c r="X123" i="1"/>
  <c r="X419" i="1"/>
  <c r="X195" i="1"/>
  <c r="X383" i="1"/>
  <c r="X671" i="1"/>
  <c r="X477" i="1"/>
  <c r="X659" i="1"/>
  <c r="X1064" i="1"/>
  <c r="X332" i="1"/>
  <c r="X863" i="1"/>
  <c r="X1307" i="1"/>
  <c r="X1141" i="1"/>
  <c r="X390" i="1"/>
  <c r="X346" i="1"/>
  <c r="X816" i="1"/>
  <c r="X360" i="1"/>
  <c r="X1214" i="1"/>
  <c r="X1432" i="1"/>
  <c r="X600" i="1"/>
  <c r="X492" i="1"/>
  <c r="X603" i="1"/>
  <c r="X627" i="1"/>
  <c r="X103" i="1"/>
  <c r="X391" i="1"/>
  <c r="X651" i="1"/>
  <c r="X788" i="1"/>
  <c r="X883" i="1"/>
  <c r="X1120" i="1"/>
  <c r="X257" i="1"/>
  <c r="X375" i="1"/>
  <c r="X483" i="1"/>
  <c r="X553" i="1"/>
  <c r="X642" i="1"/>
  <c r="X752" i="1"/>
  <c r="X927" i="1"/>
  <c r="X1045" i="1"/>
  <c r="X1082" i="1"/>
  <c r="X1233" i="1"/>
  <c r="X1339" i="1"/>
  <c r="X1346" i="1"/>
  <c r="X1387" i="1"/>
  <c r="X1001" i="1"/>
  <c r="X1374" i="1"/>
  <c r="X564" i="1"/>
  <c r="X710" i="1"/>
  <c r="X653" i="1"/>
  <c r="X872" i="1"/>
  <c r="X921" i="1"/>
  <c r="X1034" i="1"/>
  <c r="X956" i="1"/>
  <c r="X1165" i="1"/>
  <c r="X295" i="1"/>
  <c r="X497" i="1"/>
  <c r="X555" i="1"/>
  <c r="X667" i="1"/>
  <c r="X641" i="1"/>
  <c r="X751" i="1"/>
  <c r="X824" i="1"/>
  <c r="X89" i="1"/>
  <c r="X98" i="1"/>
  <c r="X233" i="1"/>
  <c r="X265" i="1"/>
  <c r="X365" i="1"/>
  <c r="X495" i="1"/>
  <c r="X406" i="1"/>
  <c r="X568" i="1"/>
  <c r="X617" i="1"/>
  <c r="X727" i="1"/>
  <c r="X733" i="1"/>
  <c r="X799" i="1"/>
  <c r="X975" i="1"/>
  <c r="X1091" i="1"/>
  <c r="X1155" i="1"/>
  <c r="X1128" i="1"/>
  <c r="X1258" i="1"/>
  <c r="X1276" i="1"/>
  <c r="X1418" i="1"/>
  <c r="X1164" i="1"/>
  <c r="X1234" i="1"/>
  <c r="X1378" i="1"/>
  <c r="X1409" i="1"/>
  <c r="X1297" i="1"/>
  <c r="X1446" i="1"/>
  <c r="X1288" i="1"/>
  <c r="X1345" i="1"/>
  <c r="X1412" i="1"/>
  <c r="X997" i="1"/>
  <c r="X1150" i="1"/>
  <c r="X1205" i="1"/>
  <c r="X1342" i="1"/>
  <c r="X1348" i="1"/>
  <c r="X1390" i="1"/>
  <c r="X1443" i="1"/>
  <c r="X27" i="1"/>
  <c r="X149" i="1"/>
  <c r="X220" i="1"/>
  <c r="X23" i="1"/>
  <c r="X20" i="1"/>
  <c r="X68" i="1"/>
  <c r="X143" i="1"/>
  <c r="X174" i="1"/>
  <c r="X38" i="1"/>
  <c r="X72" i="1"/>
  <c r="X97" i="1"/>
  <c r="X163" i="1"/>
  <c r="X133" i="1"/>
  <c r="X193" i="1"/>
  <c r="X243" i="1"/>
  <c r="X250" i="1"/>
  <c r="X298" i="1"/>
  <c r="X1186" i="1"/>
  <c r="X838" i="1"/>
  <c r="X864" i="1"/>
  <c r="X1183" i="1"/>
  <c r="X1334" i="1"/>
  <c r="X1356" i="1"/>
  <c r="X77" i="1"/>
  <c r="X134" i="1"/>
  <c r="X208" i="1"/>
  <c r="X312" i="1"/>
  <c r="X436" i="1"/>
  <c r="X980" i="1"/>
  <c r="X414" i="1"/>
  <c r="X539" i="1"/>
  <c r="X806" i="1"/>
  <c r="X99" i="1"/>
  <c r="X456" i="1"/>
  <c r="X890" i="1"/>
  <c r="X1270" i="1"/>
  <c r="X249" i="1"/>
  <c r="X1046" i="1"/>
  <c r="X717" i="1"/>
  <c r="X540" i="1"/>
  <c r="X409" i="1"/>
  <c r="X896" i="1"/>
  <c r="X796" i="1"/>
  <c r="X334" i="1"/>
  <c r="X501" i="1"/>
  <c r="X1078" i="1"/>
  <c r="X395" i="1"/>
  <c r="X778" i="1"/>
  <c r="X1264" i="1"/>
  <c r="X819" i="1"/>
  <c r="X714" i="1"/>
  <c r="X286" i="1"/>
  <c r="X635" i="1"/>
  <c r="X903" i="1"/>
  <c r="X1244" i="1"/>
  <c r="X1237" i="1"/>
  <c r="X1408" i="1"/>
  <c r="X1400" i="1"/>
  <c r="X11" i="1"/>
  <c r="X1201" i="1"/>
  <c r="X621" i="1"/>
  <c r="X881" i="1"/>
  <c r="X1006" i="1"/>
  <c r="X328" i="1"/>
  <c r="X407" i="1"/>
  <c r="X721" i="1"/>
  <c r="X852" i="1"/>
  <c r="X992" i="1"/>
  <c r="X1137" i="1"/>
  <c r="X9" i="1"/>
  <c r="X224" i="1"/>
  <c r="X324" i="1"/>
  <c r="X493" i="1"/>
  <c r="X678" i="1"/>
  <c r="X916" i="1"/>
  <c r="X902" i="1"/>
  <c r="X152" i="1"/>
  <c r="X262" i="1"/>
  <c r="X478" i="1"/>
  <c r="X858" i="1"/>
  <c r="X32" i="1"/>
  <c r="X970" i="1"/>
  <c r="X1216" i="1"/>
  <c r="X204" i="1"/>
  <c r="X333" i="1"/>
  <c r="X457" i="1"/>
  <c r="X487" i="1"/>
  <c r="X530" i="1"/>
  <c r="X670" i="1"/>
  <c r="X735" i="1"/>
  <c r="X745" i="1"/>
  <c r="X886" i="1"/>
  <c r="X884" i="1"/>
  <c r="X1023" i="1"/>
  <c r="X1190" i="1"/>
  <c r="X319" i="1"/>
  <c r="X402" i="1"/>
  <c r="X488" i="1"/>
  <c r="X589" i="1"/>
  <c r="X549" i="1"/>
  <c r="X720" i="1"/>
  <c r="X770" i="1"/>
  <c r="X812" i="1"/>
  <c r="X873" i="1"/>
  <c r="X918" i="1"/>
  <c r="X1039" i="1"/>
  <c r="X1019" i="1"/>
  <c r="X1147" i="1"/>
  <c r="X1122" i="1"/>
  <c r="X590" i="1"/>
  <c r="X1087" i="1"/>
  <c r="X26" i="1"/>
  <c r="X82" i="1"/>
  <c r="X85" i="1"/>
  <c r="X235" i="1"/>
  <c r="X290" i="1"/>
  <c r="X367" i="1"/>
  <c r="X458" i="1"/>
  <c r="X489" i="1"/>
  <c r="X615" i="1"/>
  <c r="X632" i="1"/>
  <c r="X701" i="1"/>
  <c r="X787" i="1"/>
  <c r="X786" i="1"/>
  <c r="X897" i="1"/>
  <c r="X943" i="1"/>
  <c r="X1009" i="1"/>
  <c r="X885" i="1"/>
  <c r="X1114" i="1"/>
  <c r="X74" i="1"/>
  <c r="X178" i="1"/>
  <c r="X255" i="1"/>
  <c r="X307" i="1"/>
  <c r="X314" i="1"/>
  <c r="X433" i="1"/>
  <c r="X607" i="1"/>
  <c r="X552" i="1"/>
  <c r="X640" i="1"/>
  <c r="X702" i="1"/>
  <c r="X803" i="1"/>
  <c r="X833" i="1"/>
  <c r="X949" i="1"/>
  <c r="X953" i="1"/>
  <c r="X1111" i="1"/>
  <c r="X1108" i="1"/>
  <c r="X1174" i="1"/>
  <c r="X1222" i="1"/>
  <c r="X1282" i="1"/>
  <c r="X1362" i="1"/>
  <c r="X1413" i="1"/>
  <c r="X789" i="1"/>
  <c r="X1123" i="1"/>
  <c r="X1319" i="1"/>
  <c r="X386" i="1"/>
  <c r="X404" i="1"/>
  <c r="X513" i="1"/>
  <c r="X725" i="1"/>
  <c r="X731" i="1"/>
  <c r="X739" i="1"/>
  <c r="X901" i="1"/>
  <c r="X909" i="1"/>
  <c r="X1000" i="1"/>
  <c r="X1109" i="1"/>
  <c r="X1224" i="1"/>
  <c r="X302" i="1"/>
  <c r="X368" i="1"/>
  <c r="X399" i="1"/>
  <c r="X122" i="1"/>
  <c r="X131" i="1"/>
  <c r="X242" i="1"/>
  <c r="X301" i="1"/>
  <c r="X343" i="1"/>
  <c r="X464" i="1"/>
  <c r="X536" i="1"/>
  <c r="X662" i="1"/>
  <c r="X768" i="1"/>
  <c r="X792" i="1"/>
  <c r="X862" i="1"/>
  <c r="X963" i="1"/>
  <c r="X1134" i="1"/>
  <c r="X1136" i="1"/>
  <c r="X1295" i="1"/>
  <c r="X1275" i="1"/>
  <c r="X1314" i="1"/>
  <c r="X1227" i="1"/>
  <c r="X1313" i="1"/>
  <c r="X1359" i="1"/>
  <c r="X1435" i="1"/>
  <c r="X1287" i="1"/>
  <c r="X1329" i="1"/>
  <c r="X1437" i="1"/>
  <c r="X1436" i="1"/>
  <c r="X1280" i="1"/>
  <c r="X1380" i="1"/>
  <c r="X1403" i="1"/>
  <c r="X1407" i="1"/>
  <c r="X1047" i="1"/>
  <c r="X1381" i="1"/>
  <c r="X1433" i="1"/>
  <c r="X5" i="1"/>
  <c r="X18" i="1"/>
  <c r="X80" i="1"/>
  <c r="X236" i="1"/>
  <c r="X145" i="1"/>
  <c r="X100" i="1"/>
  <c r="X1335" i="1"/>
  <c r="X59" i="1"/>
  <c r="X50" i="1"/>
  <c r="X117" i="1"/>
  <c r="X132" i="1"/>
  <c r="X126" i="1"/>
  <c r="X170" i="1"/>
  <c r="X241" i="1"/>
  <c r="X246" i="1"/>
  <c r="X279" i="1"/>
  <c r="X337" i="1"/>
  <c r="X342" i="1"/>
  <c r="X416" i="1"/>
  <c r="X460" i="1"/>
  <c r="X408" i="1"/>
  <c r="X467" i="1"/>
  <c r="X535" i="1"/>
  <c r="X508" i="1"/>
  <c r="X519" i="1"/>
  <c r="X608" i="1"/>
  <c r="X688" i="1"/>
  <c r="X663" i="1"/>
  <c r="X694" i="1"/>
  <c r="X730" i="1"/>
  <c r="X804" i="1"/>
  <c r="X755" i="1"/>
  <c r="X950" i="1"/>
  <c r="X1026" i="1"/>
  <c r="X1032" i="1"/>
  <c r="X1129" i="1"/>
  <c r="X1132" i="1"/>
  <c r="X1266" i="1"/>
  <c r="X1340" i="1"/>
  <c r="X398" i="1"/>
  <c r="X247" i="1"/>
  <c r="X322" i="1"/>
  <c r="X462" i="1"/>
  <c r="X468" i="1"/>
  <c r="X520" i="1"/>
  <c r="X798" i="1"/>
  <c r="X962" i="1"/>
  <c r="X1042" i="1"/>
  <c r="X1185" i="1"/>
  <c r="X211" i="1"/>
  <c r="X425" i="1"/>
  <c r="X623" i="1"/>
  <c r="X1037" i="1"/>
  <c r="X1285" i="1"/>
  <c r="X656" i="1"/>
  <c r="X1331" i="1"/>
  <c r="X960" i="1"/>
  <c r="X304" i="1"/>
  <c r="X785" i="1"/>
  <c r="X1048" i="1"/>
  <c r="X371" i="1"/>
  <c r="X821" i="1"/>
  <c r="X1208" i="1"/>
  <c r="X259" i="1"/>
  <c r="X783" i="1"/>
  <c r="X611" i="1"/>
  <c r="X1050" i="1"/>
  <c r="X1429" i="1"/>
  <c r="X939" i="1"/>
  <c r="X650" i="1"/>
  <c r="X150" i="1"/>
  <c r="X512" i="1"/>
  <c r="X1394" i="1"/>
  <c r="X1229" i="1"/>
  <c r="X1267" i="1"/>
  <c r="X268" i="1"/>
  <c r="X344" i="1"/>
  <c r="X541" i="1"/>
  <c r="X753" i="1"/>
  <c r="X914" i="1"/>
  <c r="X1212" i="1"/>
  <c r="X965" i="1"/>
  <c r="X1157" i="1"/>
  <c r="X261" i="1"/>
  <c r="X94" i="1"/>
  <c r="X308" i="1"/>
  <c r="X570" i="1"/>
  <c r="X807" i="1"/>
  <c r="X1015" i="1"/>
  <c r="X104" i="1"/>
  <c r="X622" i="1"/>
  <c r="X49" i="1"/>
  <c r="X931" i="1"/>
  <c r="X1206" i="1"/>
  <c r="X199" i="1"/>
  <c r="X285" i="1"/>
  <c r="X361" i="1"/>
  <c r="X491" i="1"/>
  <c r="X502" i="1"/>
  <c r="X550" i="1"/>
  <c r="X626" i="1"/>
  <c r="X743" i="1"/>
  <c r="X841" i="1"/>
  <c r="X935" i="1"/>
  <c r="X893" i="1"/>
  <c r="X1054" i="1"/>
  <c r="X1097" i="1"/>
  <c r="X296" i="1"/>
  <c r="X326" i="1"/>
  <c r="X476" i="1"/>
  <c r="X380" i="1"/>
  <c r="X588" i="1"/>
  <c r="X638" i="1"/>
  <c r="X677" i="1"/>
  <c r="X742" i="1"/>
  <c r="X811" i="1"/>
  <c r="X882" i="1"/>
  <c r="X915" i="1"/>
  <c r="X1029" i="1"/>
  <c r="X995" i="1"/>
  <c r="X1143" i="1"/>
  <c r="X1189" i="1"/>
  <c r="X698" i="1"/>
  <c r="X1036" i="1"/>
  <c r="X58" i="1"/>
  <c r="X179" i="1"/>
  <c r="X102" i="1"/>
  <c r="X244" i="1"/>
  <c r="X297" i="1"/>
  <c r="X345" i="1"/>
  <c r="X446" i="1"/>
  <c r="X482" i="1"/>
  <c r="X551" i="1"/>
  <c r="X630" i="1"/>
  <c r="X647" i="1"/>
  <c r="X802" i="1"/>
  <c r="X827" i="1"/>
  <c r="X985" i="1"/>
  <c r="X942" i="1"/>
  <c r="X1022" i="1"/>
  <c r="X1062" i="1"/>
  <c r="X1161" i="1"/>
  <c r="X165" i="1"/>
  <c r="X135" i="1"/>
  <c r="X253" i="1"/>
  <c r="X376" i="1"/>
  <c r="X385" i="1"/>
  <c r="X431" i="1"/>
  <c r="X534" i="1"/>
  <c r="X567" i="1"/>
  <c r="X687" i="1"/>
  <c r="X625" i="1"/>
  <c r="X769" i="1"/>
  <c r="X843" i="1"/>
  <c r="X991" i="1"/>
  <c r="X913" i="1"/>
  <c r="X1094" i="1"/>
  <c r="X1100" i="1"/>
  <c r="X1167" i="1"/>
  <c r="X1254" i="1"/>
  <c r="X1281" i="1"/>
  <c r="X1371" i="1"/>
  <c r="X1404" i="1"/>
  <c r="X1195" i="1"/>
  <c r="X1092" i="1"/>
  <c r="X1325" i="1"/>
  <c r="X348" i="1"/>
  <c r="X579" i="1"/>
  <c r="X634" i="1"/>
  <c r="X664" i="1"/>
  <c r="X1060" i="1"/>
  <c r="X1113" i="1"/>
  <c r="X1242" i="1"/>
  <c r="X336" i="1"/>
  <c r="X418" i="1"/>
  <c r="X389" i="1"/>
  <c r="X560" i="1"/>
  <c r="X543" i="1"/>
  <c r="X690" i="1"/>
  <c r="X646" i="1"/>
  <c r="X801" i="1"/>
  <c r="X848" i="1"/>
  <c r="X442" i="1"/>
  <c r="X587" i="1"/>
  <c r="X767" i="1"/>
  <c r="X809" i="1"/>
  <c r="X905" i="1"/>
  <c r="X987" i="1"/>
  <c r="X1013" i="1"/>
  <c r="X1018" i="1"/>
  <c r="X1241" i="1"/>
  <c r="X1361" i="1"/>
  <c r="X1393" i="1"/>
  <c r="X1271" i="1"/>
  <c r="X1278" i="1"/>
  <c r="X1357" i="1"/>
  <c r="X1248" i="1"/>
  <c r="X1352" i="1"/>
  <c r="X1385" i="1"/>
  <c r="X1144" i="1"/>
  <c r="X1245" i="1"/>
  <c r="X1370" i="1"/>
  <c r="X1428" i="1"/>
  <c r="X1332" i="1"/>
  <c r="X1096" i="1"/>
  <c r="X1102" i="1"/>
  <c r="X1125" i="1"/>
  <c r="X1160" i="1"/>
  <c r="X1265" i="1"/>
  <c r="X1373" i="1"/>
  <c r="X1406" i="1"/>
  <c r="X19" i="1"/>
  <c r="X969" i="1"/>
  <c r="X1051" i="1"/>
  <c r="X1025" i="1"/>
  <c r="X272" i="1"/>
  <c r="X485" i="1"/>
  <c r="X791" i="1"/>
  <c r="X547" i="1"/>
  <c r="X820" i="1"/>
  <c r="X891" i="1"/>
  <c r="X1084" i="1"/>
  <c r="X217" i="1"/>
  <c r="X496" i="1"/>
  <c r="X784" i="1"/>
  <c r="X1236" i="1"/>
  <c r="X366" i="1"/>
  <c r="X181" i="1"/>
  <c r="X1230" i="1"/>
  <c r="X1226" i="1"/>
  <c r="W1458" i="1"/>
  <c r="AB1458" i="1" l="1"/>
  <c r="AC1458" i="1"/>
  <c r="Y1458" i="1"/>
  <c r="X1458" i="1"/>
</calcChain>
</file>

<file path=xl/sharedStrings.xml><?xml version="1.0" encoding="utf-8"?>
<sst xmlns="http://schemas.openxmlformats.org/spreadsheetml/2006/main" count="6454" uniqueCount="48">
  <si>
    <t>hidden</t>
  </si>
  <si>
    <t>latent</t>
  </si>
  <si>
    <t>layers</t>
  </si>
  <si>
    <t>nonlinearity</t>
  </si>
  <si>
    <t>layertype</t>
  </si>
  <si>
    <t>memorysize</t>
  </si>
  <si>
    <t>k</t>
  </si>
  <si>
    <t>Î²</t>
  </si>
  <si>
    <t>anomaliesSeen</t>
  </si>
  <si>
    <t>f1</t>
  </si>
  <si>
    <t>auc</t>
  </si>
  <si>
    <t>rsTrn</t>
  </si>
  <si>
    <t>rsTst</t>
  </si>
  <si>
    <t>knnauc</t>
  </si>
  <si>
    <t>knnprec</t>
  </si>
  <si>
    <t>knnrecall</t>
  </si>
  <si>
    <t>ar</t>
  </si>
  <si>
    <t>model</t>
  </si>
  <si>
    <t>dataset</t>
  </si>
  <si>
    <t>relu</t>
  </si>
  <si>
    <t>Dense</t>
  </si>
  <si>
    <t>svae</t>
  </si>
  <si>
    <t>breast-cancer-wisconsin</t>
  </si>
  <si>
    <t>NaN</t>
  </si>
  <si>
    <t>cardiotocography</t>
  </si>
  <si>
    <t>ecoli</t>
  </si>
  <si>
    <t>glass</t>
  </si>
  <si>
    <t>ionosphere</t>
  </si>
  <si>
    <t>musk-2</t>
  </si>
  <si>
    <t>page-blocks</t>
  </si>
  <si>
    <t>pendigits</t>
  </si>
  <si>
    <t>pima-indians</t>
  </si>
  <si>
    <t>sonar</t>
  </si>
  <si>
    <t>statlog-satimage</t>
  </si>
  <si>
    <t>statlog-segment</t>
  </si>
  <si>
    <t>waveform-1</t>
  </si>
  <si>
    <t>waveform-2</t>
  </si>
  <si>
    <t>yeast</t>
  </si>
  <si>
    <t>lower than previous</t>
  </si>
  <si>
    <t>better or same as KNN</t>
  </si>
  <si>
    <t>Last lower than 5</t>
  </si>
  <si>
    <t>last and better</t>
  </si>
  <si>
    <t>Auc when better</t>
  </si>
  <si>
    <t>Knnauc when better</t>
  </si>
  <si>
    <t>auc when better2</t>
  </si>
  <si>
    <t>knn auc when better</t>
  </si>
  <si>
    <t>5 anomalies</t>
  </si>
  <si>
    <t>5 anomalies and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</si>
</sst>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1458" totalsRowCount="1">
  <autoFilter ref="A1:AC1457" xr:uid="{00000000-0009-0000-0100-000001000000}">
    <filterColumn colId="16">
      <filters>
        <filter val="0.005"/>
      </filters>
    </filterColumn>
  </autoFilter>
  <sortState ref="A2:AC1457">
    <sortCondition ref="S1:S1457"/>
  </sortState>
  <tableColumns count="29">
    <tableColumn id="1" xr3:uid="{00000000-0010-0000-0000-000001000000}" name="hidden"/>
    <tableColumn id="2" xr3:uid="{00000000-0010-0000-0000-000002000000}" name="latent"/>
    <tableColumn id="3" xr3:uid="{00000000-0010-0000-0000-000003000000}" name="layers"/>
    <tableColumn id="4" xr3:uid="{00000000-0010-0000-0000-000004000000}" name="nonlinearity"/>
    <tableColumn id="5" xr3:uid="{00000000-0010-0000-0000-000005000000}" name="layertype"/>
    <tableColumn id="6" xr3:uid="{00000000-0010-0000-0000-000006000000}" name="memorysize"/>
    <tableColumn id="7" xr3:uid="{00000000-0010-0000-0000-000007000000}" name="k"/>
    <tableColumn id="8" xr3:uid="{00000000-0010-0000-0000-000008000000}" name="Î²"/>
    <tableColumn id="9" xr3:uid="{00000000-0010-0000-0000-000009000000}" name="anomaliesSeen"/>
    <tableColumn id="10" xr3:uid="{00000000-0010-0000-0000-00000A000000}" name="f1"/>
    <tableColumn id="11" xr3:uid="{00000000-0010-0000-0000-00000B000000}" name="auc"/>
    <tableColumn id="12" xr3:uid="{00000000-0010-0000-0000-00000C000000}" name="rsTrn"/>
    <tableColumn id="13" xr3:uid="{00000000-0010-0000-0000-00000D000000}" name="rsTst"/>
    <tableColumn id="14" xr3:uid="{00000000-0010-0000-0000-00000E000000}" name="knnauc"/>
    <tableColumn id="15" xr3:uid="{00000000-0010-0000-0000-00000F000000}" name="knnprec"/>
    <tableColumn id="16" xr3:uid="{00000000-0010-0000-0000-000010000000}" name="knnrecall"/>
    <tableColumn id="17" xr3:uid="{00000000-0010-0000-0000-000011000000}" name="ar"/>
    <tableColumn id="18" xr3:uid="{00000000-0010-0000-0000-000012000000}" name="model"/>
    <tableColumn id="19" xr3:uid="{00000000-0010-0000-0000-000013000000}" name="dataset"/>
    <tableColumn id="20" xr3:uid="{00000000-0010-0000-0000-000014000000}" name="better or same as KNN" totalsRowFunction="custom" dataDxfId="15" totalsRowDxfId="14">
      <calculatedColumnFormula>IF(Table1[[#This Row],[auc]]&gt;=Table1[[#This Row],[knnauc]], "YES", "NO")</calculatedColumnFormula>
      <totalsRowFormula>COUNTIF(T2:T1457, "YES")</totalsRowFormula>
    </tableColumn>
    <tableColumn id="21" xr3:uid="{00000000-0010-0000-0000-000015000000}" name="lower than previous" dataDxfId="13" totalsRowDxfId="12">
      <calculatedColumnFormula>IF(AND(I2 &gt; I1, K2 &lt; K1), "LOWER", "")</calculatedColumnFormula>
    </tableColumn>
    <tableColumn id="22" xr3:uid="{00000000-0010-0000-0000-000016000000}" name="Last lower than 5" totalsRowFunction="custom" dataDxfId="11" totalsRowDxfId="10">
      <calculatedColumnFormula>IF(AND(I2&gt;=I3, I2 &lt; 5), "YES", "NO")</calculatedColumnFormula>
      <totalsRowFormula>COUNTIF(V2:V1457, "YES")</totalsRowFormula>
    </tableColumn>
    <tableColumn id="23" xr3:uid="{00000000-0010-0000-0000-000017000000}" name="last and better" totalsRowFunction="custom" dataDxfId="9" totalsRowDxfId="8">
      <calculatedColumnFormula>IF(AND(Table1[[#This Row],[Last lower than 5]]="YES", Table1[[#This Row],[better or same as KNN]]="YES"), "YES", "NO")</calculatedColumnFormula>
      <totalsRowFormula>COUNTIF(W2:W1457, "YES")</totalsRowFormula>
    </tableColumn>
    <tableColumn id="24" xr3:uid="{00000000-0010-0000-0000-000018000000}" name="Knnauc when better" totalsRowFunction="average" dataDxfId="7">
      <calculatedColumnFormula>IF(AND(Table1[[#This Row],[Last lower than 5]]="YES", Table1[[#This Row],[last and better]]="NO"), Table1[[#This Row],[knnauc]], "")</calculatedColumnFormula>
    </tableColumn>
    <tableColumn id="25" xr3:uid="{00000000-0010-0000-0000-000019000000}" name="Auc when better" totalsRowFunction="average" dataDxfId="6">
      <calculatedColumnFormula>IF(AND(Table1[[#This Row],[Last lower than 5]]="YES", Table1[[#This Row],[last and better]]="YES"), Table1[[#This Row],[auc]], "")</calculatedColumnFormula>
    </tableColumn>
    <tableColumn id="26" xr3:uid="{00000000-0010-0000-0000-00001A000000}" name="5 anomalies" totalsRowFunction="custom" dataDxfId="5" totalsRowDxfId="4">
      <calculatedColumnFormula>IF(I2=5, "YES", "NO")</calculatedColumnFormula>
      <totalsRowFormula>COUNTIF(Z2:Z1457, "YES")</totalsRowFormula>
    </tableColumn>
    <tableColumn id="27" xr3:uid="{00000000-0010-0000-0000-00001B000000}" name="5 anomalies and better" totalsRowFunction="custom" dataDxfId="3" totalsRowDxfId="2">
      <calculatedColumnFormula>IF(AND(Table1[[#This Row],[5 anomalies]]="YES", Table1[[#This Row],[better or same as KNN]]="YES"), "YES", "NO")</calculatedColumnFormula>
      <totalsRowFormula>COUNTIF(AA2:AA1457, "YES")</totalsRowFormula>
    </tableColumn>
    <tableColumn id="28" xr3:uid="{00000000-0010-0000-0000-00001C000000}" name="auc when better2" totalsRowFunction="average" dataDxfId="1">
      <calculatedColumnFormula>IF(AND(Table1[[#This Row],[5 anomalies]]="YES", Table1[[#This Row],[5 anomalies and better]]="NO"), Table1[[#This Row],[knnauc]] - Table1[[#This Row],[auc]], "")</calculatedColumnFormula>
    </tableColumn>
    <tableColumn id="29" xr3:uid="{00000000-0010-0000-0000-00001D000000}" name="knn auc when better" totalsRowFunction="average" dataDxfId="0">
      <calculatedColumnFormula>IF(AND(Table1[[#This Row],[5 anomalies]]="YES", Table1[[#This Row],[5 anomalies and better]]="YES"), Table1[[#This Row],[auc]] - Table1[[#This Row],[knnauc]], 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58"/>
  <sheetViews>
    <sheetView tabSelected="1" topLeftCell="E1325" workbookViewId="0">
      <selection activeCell="Q1403" sqref="Q1403"/>
    </sheetView>
  </sheetViews>
  <sheetFormatPr defaultRowHeight="15" x14ac:dyDescent="0.25"/>
  <cols>
    <col min="1" max="1" width="9.42578125" customWidth="1"/>
    <col min="4" max="4" width="14" customWidth="1"/>
    <col min="5" max="5" width="11.5703125" customWidth="1"/>
    <col min="6" max="6" width="14" customWidth="1"/>
    <col min="9" max="9" width="16.7109375" customWidth="1"/>
    <col min="14" max="14" width="9.42578125" customWidth="1"/>
    <col min="15" max="15" width="10.28515625" customWidth="1"/>
    <col min="16" max="16" width="11.28515625" customWidth="1"/>
    <col min="19" max="19" width="22.28515625" customWidth="1"/>
    <col min="20" max="20" width="8.42578125" customWidth="1"/>
    <col min="21" max="21" width="16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39</v>
      </c>
      <c r="U1" t="s">
        <v>38</v>
      </c>
      <c r="V1" t="s">
        <v>40</v>
      </c>
      <c r="W1" t="s">
        <v>41</v>
      </c>
      <c r="X1" t="s">
        <v>43</v>
      </c>
      <c r="Y1" t="s">
        <v>42</v>
      </c>
      <c r="Z1" t="s">
        <v>46</v>
      </c>
      <c r="AA1" t="s">
        <v>47</v>
      </c>
      <c r="AB1" t="s">
        <v>44</v>
      </c>
      <c r="AC1" t="s">
        <v>45</v>
      </c>
    </row>
    <row r="2" spans="1:29" x14ac:dyDescent="0.25">
      <c r="A2">
        <v>32</v>
      </c>
      <c r="B2">
        <v>8</v>
      </c>
      <c r="C2">
        <v>3</v>
      </c>
      <c r="D2" t="s">
        <v>19</v>
      </c>
      <c r="E2" t="s">
        <v>20</v>
      </c>
      <c r="F2">
        <v>32</v>
      </c>
      <c r="G2">
        <v>16</v>
      </c>
      <c r="H2">
        <v>0.05</v>
      </c>
      <c r="I2">
        <v>1</v>
      </c>
      <c r="J2">
        <v>0</v>
      </c>
      <c r="K2">
        <v>0.53521126760563298</v>
      </c>
      <c r="L2">
        <v>9.8897327558106596E-2</v>
      </c>
      <c r="M2">
        <v>0.121726506844872</v>
      </c>
      <c r="N2">
        <v>0.5</v>
      </c>
      <c r="O2" t="s">
        <v>23</v>
      </c>
      <c r="P2">
        <v>0</v>
      </c>
      <c r="Q2">
        <v>5.0000000000000001E-3</v>
      </c>
      <c r="R2" t="s">
        <v>21</v>
      </c>
      <c r="S2" t="s">
        <v>22</v>
      </c>
      <c r="T2" t="str">
        <f>IF(Table1[[#This Row],[auc]]&gt;=Table1[[#This Row],[knnauc]], "YES", "NO")</f>
        <v>YES</v>
      </c>
      <c r="U2" t="str">
        <f>IF(AND(I2 &gt; I1, K2 &lt; K1), "LOWER", "")</f>
        <v/>
      </c>
      <c r="V2" t="str">
        <f>IF(AND(I2&gt;=I3, I2 &lt; 5), "YES", "NO")</f>
        <v>YES</v>
      </c>
      <c r="W2" s="1" t="str">
        <f>IF(AND(Table1[[#This Row],[Last lower than 5]]="YES", Table1[[#This Row],[better or same as KNN]]="YES"), "YES", "NO")</f>
        <v>YES</v>
      </c>
      <c r="X2" s="1" t="str">
        <f>IF(AND(Table1[[#This Row],[Last lower than 5]]="YES", Table1[[#This Row],[last and better]]="NO"), Table1[[#This Row],[knnauc]], "")</f>
        <v/>
      </c>
      <c r="Y2" s="1">
        <f>IF(AND(Table1[[#This Row],[Last lower than 5]]="YES", Table1[[#This Row],[last and better]]="YES"), Table1[[#This Row],[auc]], "")</f>
        <v>0.53521126760563298</v>
      </c>
      <c r="Z2" s="1" t="str">
        <f>IF(I2=5, "YES", "NO")</f>
        <v>NO</v>
      </c>
      <c r="AA2" s="1" t="str">
        <f>IF(AND(Table1[[#This Row],[5 anomalies]]="YES", Table1[[#This Row],[better or same as KNN]]="YES"), "YES", "NO")</f>
        <v>NO</v>
      </c>
      <c r="AB2" s="1" t="str">
        <f>IF(AND(Table1[[#This Row],[5 anomalies]]="YES", Table1[[#This Row],[5 anomalies and better]]="NO"), Table1[[#This Row],[knnauc]] - Table1[[#This Row],[auc]], "")</f>
        <v/>
      </c>
      <c r="AC2" s="1" t="str">
        <f>IF(AND(Table1[[#This Row],[5 anomalies]]="YES", Table1[[#This Row],[5 anomalies and better]]="YES"), Table1[[#This Row],[auc]] - Table1[[#This Row],[knnauc]], "")</f>
        <v/>
      </c>
    </row>
    <row r="3" spans="1:29" hidden="1" x14ac:dyDescent="0.25">
      <c r="A3">
        <v>32</v>
      </c>
      <c r="B3">
        <v>8</v>
      </c>
      <c r="C3">
        <v>3</v>
      </c>
      <c r="D3" t="s">
        <v>19</v>
      </c>
      <c r="E3" t="s">
        <v>20</v>
      </c>
      <c r="F3">
        <v>32</v>
      </c>
      <c r="G3">
        <v>16</v>
      </c>
      <c r="H3">
        <v>0.05</v>
      </c>
      <c r="I3">
        <v>1</v>
      </c>
      <c r="J3">
        <v>0</v>
      </c>
      <c r="K3">
        <v>1</v>
      </c>
      <c r="L3">
        <v>9.6661644048305406E-2</v>
      </c>
      <c r="M3">
        <v>0.114381249683604</v>
      </c>
      <c r="N3">
        <v>0.5</v>
      </c>
      <c r="O3" t="s">
        <v>23</v>
      </c>
      <c r="P3">
        <v>0</v>
      </c>
      <c r="Q3">
        <v>0.01</v>
      </c>
      <c r="R3" t="s">
        <v>21</v>
      </c>
      <c r="S3" t="s">
        <v>22</v>
      </c>
      <c r="T3" t="str">
        <f>IF(Table1[[#This Row],[auc]]&gt;=Table1[[#This Row],[knnauc]], "YES", "NO")</f>
        <v>YES</v>
      </c>
      <c r="U3" t="str">
        <f>IF(AND(I3 &gt; I2, K3 &lt; K2), "LOWER", "")</f>
        <v/>
      </c>
      <c r="V3" t="str">
        <f>IF(AND(I3&gt;=I4, I3 &lt; 5), "YES", "NO")</f>
        <v>NO</v>
      </c>
      <c r="W3" s="1" t="str">
        <f>IF(AND(Table1[[#This Row],[Last lower than 5]]="YES", Table1[[#This Row],[better or same as KNN]]="YES"), "YES", "NO")</f>
        <v>NO</v>
      </c>
      <c r="X3" s="1" t="str">
        <f>IF(AND(Table1[[#This Row],[Last lower than 5]]="YES", Table1[[#This Row],[last and better]]="NO"), Table1[[#This Row],[knnauc]], "")</f>
        <v/>
      </c>
      <c r="Y3" s="1" t="str">
        <f>IF(AND(Table1[[#This Row],[Last lower than 5]]="YES", Table1[[#This Row],[last and better]]="YES"), Table1[[#This Row],[auc]], "")</f>
        <v/>
      </c>
      <c r="Z3" s="1" t="str">
        <f>IF(I3=5, "YES", "NO")</f>
        <v>NO</v>
      </c>
      <c r="AA3" s="1" t="str">
        <f>IF(AND(Table1[[#This Row],[5 anomalies]]="YES", Table1[[#This Row],[better or same as KNN]]="YES"), "YES", "NO")</f>
        <v>NO</v>
      </c>
      <c r="AB3" s="1" t="str">
        <f>IF(AND(Table1[[#This Row],[5 anomalies]]="YES", Table1[[#This Row],[5 anomalies and better]]="NO"), Table1[[#This Row],[knnauc]] - Table1[[#This Row],[auc]], "")</f>
        <v/>
      </c>
      <c r="AC3" s="1" t="str">
        <f>IF(AND(Table1[[#This Row],[5 anomalies]]="YES", Table1[[#This Row],[5 anomalies and better]]="YES"), Table1[[#This Row],[auc]] - Table1[[#This Row],[knnauc]], "")</f>
        <v/>
      </c>
    </row>
    <row r="4" spans="1:29" hidden="1" x14ac:dyDescent="0.25">
      <c r="A4">
        <v>32</v>
      </c>
      <c r="B4">
        <v>8</v>
      </c>
      <c r="C4">
        <v>3</v>
      </c>
      <c r="D4" t="s">
        <v>19</v>
      </c>
      <c r="E4" t="s">
        <v>20</v>
      </c>
      <c r="F4">
        <v>32</v>
      </c>
      <c r="G4">
        <v>16</v>
      </c>
      <c r="H4">
        <v>0.05</v>
      </c>
      <c r="I4">
        <v>2</v>
      </c>
      <c r="J4">
        <v>0</v>
      </c>
      <c r="K4">
        <v>1</v>
      </c>
      <c r="L4">
        <v>9.6661644048305406E-2</v>
      </c>
      <c r="M4">
        <v>0.114381249683604</v>
      </c>
      <c r="N4">
        <v>0.5</v>
      </c>
      <c r="O4" t="s">
        <v>23</v>
      </c>
      <c r="P4">
        <v>0</v>
      </c>
      <c r="Q4">
        <v>0.01</v>
      </c>
      <c r="R4" t="s">
        <v>21</v>
      </c>
      <c r="S4" t="s">
        <v>22</v>
      </c>
      <c r="T4" t="str">
        <f>IF(Table1[[#This Row],[auc]]&gt;=Table1[[#This Row],[knnauc]], "YES", "NO")</f>
        <v>YES</v>
      </c>
      <c r="U4" t="str">
        <f>IF(AND(I4 &gt; I3, K4 &lt; K3), "LOWER", "")</f>
        <v/>
      </c>
      <c r="V4" t="str">
        <f>IF(AND(I4&gt;=I5, I4 &lt; 5), "YES", "NO")</f>
        <v>NO</v>
      </c>
      <c r="W4" s="1" t="str">
        <f>IF(AND(Table1[[#This Row],[Last lower than 5]]="YES", Table1[[#This Row],[better or same as KNN]]="YES"), "YES", "NO")</f>
        <v>NO</v>
      </c>
      <c r="X4" s="1" t="str">
        <f>IF(AND(Table1[[#This Row],[Last lower than 5]]="YES", Table1[[#This Row],[last and better]]="NO"), Table1[[#This Row],[knnauc]], "")</f>
        <v/>
      </c>
      <c r="Y4" s="1" t="str">
        <f>IF(AND(Table1[[#This Row],[Last lower than 5]]="YES", Table1[[#This Row],[last and better]]="YES"), Table1[[#This Row],[auc]], "")</f>
        <v/>
      </c>
      <c r="Z4" s="1" t="str">
        <f>IF(I4=5, "YES", "NO")</f>
        <v>NO</v>
      </c>
      <c r="AA4" s="1" t="str">
        <f>IF(AND(Table1[[#This Row],[5 anomalies]]="YES", Table1[[#This Row],[better or same as KNN]]="YES"), "YES", "NO")</f>
        <v>NO</v>
      </c>
      <c r="AB4" s="1" t="str">
        <f>IF(AND(Table1[[#This Row],[5 anomalies]]="YES", Table1[[#This Row],[5 anomalies and better]]="NO"), Table1[[#This Row],[knnauc]] - Table1[[#This Row],[auc]], "")</f>
        <v/>
      </c>
      <c r="AC4" s="1" t="str">
        <f>IF(AND(Table1[[#This Row],[5 anomalies]]="YES", Table1[[#This Row],[5 anomalies and better]]="YES"), Table1[[#This Row],[auc]] - Table1[[#This Row],[knnauc]], "")</f>
        <v/>
      </c>
    </row>
    <row r="5" spans="1:29" hidden="1" x14ac:dyDescent="0.25">
      <c r="A5">
        <v>32</v>
      </c>
      <c r="B5">
        <v>8</v>
      </c>
      <c r="C5">
        <v>3</v>
      </c>
      <c r="D5" t="s">
        <v>19</v>
      </c>
      <c r="E5" t="s">
        <v>20</v>
      </c>
      <c r="F5">
        <v>32</v>
      </c>
      <c r="G5">
        <v>16</v>
      </c>
      <c r="H5">
        <v>0.05</v>
      </c>
      <c r="I5">
        <v>3</v>
      </c>
      <c r="J5">
        <v>0</v>
      </c>
      <c r="K5">
        <v>1</v>
      </c>
      <c r="L5">
        <v>9.6661644048305406E-2</v>
      </c>
      <c r="M5">
        <v>0.114381249683604</v>
      </c>
      <c r="N5">
        <v>0.5</v>
      </c>
      <c r="O5" t="s">
        <v>23</v>
      </c>
      <c r="P5">
        <v>0</v>
      </c>
      <c r="Q5">
        <v>0.01</v>
      </c>
      <c r="R5" t="s">
        <v>21</v>
      </c>
      <c r="S5" t="s">
        <v>22</v>
      </c>
      <c r="T5" t="str">
        <f>IF(Table1[[#This Row],[auc]]&gt;=Table1[[#This Row],[knnauc]], "YES", "NO")</f>
        <v>YES</v>
      </c>
      <c r="U5" t="str">
        <f>IF(AND(I5 &gt; I4, K5 &lt; K4), "LOWER", "")</f>
        <v/>
      </c>
      <c r="V5" t="str">
        <f>IF(AND(I5&gt;=I6, I5 &lt; 5), "YES", "NO")</f>
        <v>YES</v>
      </c>
      <c r="W5" s="1" t="str">
        <f>IF(AND(Table1[[#This Row],[Last lower than 5]]="YES", Table1[[#This Row],[better or same as KNN]]="YES"), "YES", "NO")</f>
        <v>YES</v>
      </c>
      <c r="X5" s="1" t="str">
        <f>IF(AND(Table1[[#This Row],[Last lower than 5]]="YES", Table1[[#This Row],[last and better]]="NO"), Table1[[#This Row],[knnauc]], "")</f>
        <v/>
      </c>
      <c r="Y5" s="1">
        <f>IF(AND(Table1[[#This Row],[Last lower than 5]]="YES", Table1[[#This Row],[last and better]]="YES"), Table1[[#This Row],[auc]], "")</f>
        <v>1</v>
      </c>
      <c r="Z5" s="1" t="str">
        <f>IF(I5=5, "YES", "NO")</f>
        <v>NO</v>
      </c>
      <c r="AA5" s="1" t="str">
        <f>IF(AND(Table1[[#This Row],[5 anomalies]]="YES", Table1[[#This Row],[better or same as KNN]]="YES"), "YES", "NO")</f>
        <v>NO</v>
      </c>
      <c r="AB5" s="1" t="str">
        <f>IF(AND(Table1[[#This Row],[5 anomalies]]="YES", Table1[[#This Row],[5 anomalies and better]]="NO"), Table1[[#This Row],[knnauc]] - Table1[[#This Row],[auc]], "")</f>
        <v/>
      </c>
      <c r="AC5" s="1" t="str">
        <f>IF(AND(Table1[[#This Row],[5 anomalies]]="YES", Table1[[#This Row],[5 anomalies and better]]="YES"), Table1[[#This Row],[auc]] - Table1[[#This Row],[knnauc]], "")</f>
        <v/>
      </c>
    </row>
    <row r="6" spans="1:29" hidden="1" x14ac:dyDescent="0.25">
      <c r="A6">
        <v>32</v>
      </c>
      <c r="B6">
        <v>8</v>
      </c>
      <c r="C6">
        <v>3</v>
      </c>
      <c r="D6" t="s">
        <v>19</v>
      </c>
      <c r="E6" t="s">
        <v>20</v>
      </c>
      <c r="F6">
        <v>32</v>
      </c>
      <c r="G6">
        <v>16</v>
      </c>
      <c r="H6">
        <v>0.05</v>
      </c>
      <c r="I6">
        <v>1</v>
      </c>
      <c r="J6">
        <v>0</v>
      </c>
      <c r="K6">
        <v>0.86795774647887303</v>
      </c>
      <c r="L6">
        <v>0.12405783428006301</v>
      </c>
      <c r="M6">
        <v>0.142192071870162</v>
      </c>
      <c r="N6">
        <v>0.87147887323943596</v>
      </c>
      <c r="O6">
        <v>1</v>
      </c>
      <c r="P6">
        <v>0.25</v>
      </c>
      <c r="Q6">
        <v>0.05</v>
      </c>
      <c r="R6" t="s">
        <v>21</v>
      </c>
      <c r="S6" t="s">
        <v>22</v>
      </c>
      <c r="T6" t="str">
        <f>IF(Table1[[#This Row],[auc]]&gt;=Table1[[#This Row],[knnauc]], "YES", "NO")</f>
        <v>NO</v>
      </c>
      <c r="U6" t="str">
        <f>IF(AND(I6 &gt; I5, K6 &lt; K5), "LOWER", "")</f>
        <v/>
      </c>
      <c r="V6" t="str">
        <f>IF(AND(I6&gt;=I7, I6 &lt; 5), "YES", "NO")</f>
        <v>NO</v>
      </c>
      <c r="W6" s="1" t="str">
        <f>IF(AND(Table1[[#This Row],[Last lower than 5]]="YES", Table1[[#This Row],[better or same as KNN]]="YES"), "YES", "NO")</f>
        <v>NO</v>
      </c>
      <c r="X6" s="1" t="str">
        <f>IF(AND(Table1[[#This Row],[Last lower than 5]]="YES", Table1[[#This Row],[last and better]]="NO"), Table1[[#This Row],[knnauc]], "")</f>
        <v/>
      </c>
      <c r="Y6" s="1" t="str">
        <f>IF(AND(Table1[[#This Row],[Last lower than 5]]="YES", Table1[[#This Row],[last and better]]="YES"), Table1[[#This Row],[auc]], "")</f>
        <v/>
      </c>
      <c r="Z6" s="1" t="str">
        <f>IF(I6=5, "YES", "NO")</f>
        <v>NO</v>
      </c>
      <c r="AA6" s="1" t="str">
        <f>IF(AND(Table1[[#This Row],[5 anomalies]]="YES", Table1[[#This Row],[better or same as KNN]]="YES"), "YES", "NO")</f>
        <v>NO</v>
      </c>
      <c r="AB6" s="1" t="str">
        <f>IF(AND(Table1[[#This Row],[5 anomalies]]="YES", Table1[[#This Row],[5 anomalies and better]]="NO"), Table1[[#This Row],[knnauc]] - Table1[[#This Row],[auc]], "")</f>
        <v/>
      </c>
      <c r="AC6" s="1" t="str">
        <f>IF(AND(Table1[[#This Row],[5 anomalies]]="YES", Table1[[#This Row],[5 anomalies and better]]="YES"), Table1[[#This Row],[auc]] - Table1[[#This Row],[knnauc]], "")</f>
        <v/>
      </c>
    </row>
    <row r="7" spans="1:29" hidden="1" x14ac:dyDescent="0.25">
      <c r="A7">
        <v>32</v>
      </c>
      <c r="B7">
        <v>8</v>
      </c>
      <c r="C7">
        <v>3</v>
      </c>
      <c r="D7" t="s">
        <v>19</v>
      </c>
      <c r="E7" t="s">
        <v>20</v>
      </c>
      <c r="F7">
        <v>32</v>
      </c>
      <c r="G7">
        <v>16</v>
      </c>
      <c r="H7">
        <v>0.05</v>
      </c>
      <c r="I7">
        <v>2</v>
      </c>
      <c r="J7">
        <v>0.85714285714285698</v>
      </c>
      <c r="K7">
        <v>0.98591549295774605</v>
      </c>
      <c r="L7">
        <v>0.12405783428006301</v>
      </c>
      <c r="M7">
        <v>0.142192071870162</v>
      </c>
      <c r="N7">
        <v>0.87147887323943596</v>
      </c>
      <c r="O7">
        <v>1</v>
      </c>
      <c r="P7">
        <v>0.25</v>
      </c>
      <c r="Q7">
        <v>0.05</v>
      </c>
      <c r="R7" t="s">
        <v>21</v>
      </c>
      <c r="S7" t="s">
        <v>22</v>
      </c>
      <c r="T7" t="str">
        <f>IF(Table1[[#This Row],[auc]]&gt;=Table1[[#This Row],[knnauc]], "YES", "NO")</f>
        <v>YES</v>
      </c>
      <c r="U7" t="str">
        <f>IF(AND(I7 &gt; I6, K7 &lt; K6), "LOWER", "")</f>
        <v/>
      </c>
      <c r="V7" t="str">
        <f>IF(AND(I7&gt;=I8, I7 &lt; 5), "YES", "NO")</f>
        <v>NO</v>
      </c>
      <c r="W7" s="1" t="str">
        <f>IF(AND(Table1[[#This Row],[Last lower than 5]]="YES", Table1[[#This Row],[better or same as KNN]]="YES"), "YES", "NO")</f>
        <v>NO</v>
      </c>
      <c r="X7" s="1" t="str">
        <f>IF(AND(Table1[[#This Row],[Last lower than 5]]="YES", Table1[[#This Row],[last and better]]="NO"), Table1[[#This Row],[knnauc]], "")</f>
        <v/>
      </c>
      <c r="Y7" s="1" t="str">
        <f>IF(AND(Table1[[#This Row],[Last lower than 5]]="YES", Table1[[#This Row],[last and better]]="YES"), Table1[[#This Row],[auc]], "")</f>
        <v/>
      </c>
      <c r="Z7" s="1" t="str">
        <f>IF(I7=5, "YES", "NO")</f>
        <v>NO</v>
      </c>
      <c r="AA7" s="1" t="str">
        <f>IF(AND(Table1[[#This Row],[5 anomalies]]="YES", Table1[[#This Row],[better or same as KNN]]="YES"), "YES", "NO")</f>
        <v>NO</v>
      </c>
      <c r="AB7" s="1" t="str">
        <f>IF(AND(Table1[[#This Row],[5 anomalies]]="YES", Table1[[#This Row],[5 anomalies and better]]="NO"), Table1[[#This Row],[knnauc]] - Table1[[#This Row],[auc]], "")</f>
        <v/>
      </c>
      <c r="AC7" s="1" t="str">
        <f>IF(AND(Table1[[#This Row],[5 anomalies]]="YES", Table1[[#This Row],[5 anomalies and better]]="YES"), Table1[[#This Row],[auc]] - Table1[[#This Row],[knnauc]], "")</f>
        <v/>
      </c>
    </row>
    <row r="8" spans="1:29" hidden="1" x14ac:dyDescent="0.25">
      <c r="A8">
        <v>32</v>
      </c>
      <c r="B8">
        <v>8</v>
      </c>
      <c r="C8">
        <v>3</v>
      </c>
      <c r="D8" t="s">
        <v>19</v>
      </c>
      <c r="E8" t="s">
        <v>20</v>
      </c>
      <c r="F8">
        <v>32</v>
      </c>
      <c r="G8">
        <v>16</v>
      </c>
      <c r="H8">
        <v>0.05</v>
      </c>
      <c r="I8">
        <v>3</v>
      </c>
      <c r="J8">
        <v>0.57142857142857095</v>
      </c>
      <c r="K8">
        <v>0.81161971830985902</v>
      </c>
      <c r="L8">
        <v>0.12405783428006301</v>
      </c>
      <c r="M8">
        <v>0.142192071870162</v>
      </c>
      <c r="N8">
        <v>0.87147887323943596</v>
      </c>
      <c r="O8">
        <v>1</v>
      </c>
      <c r="P8">
        <v>0.25</v>
      </c>
      <c r="Q8">
        <v>0.05</v>
      </c>
      <c r="R8" t="s">
        <v>21</v>
      </c>
      <c r="S8" t="s">
        <v>22</v>
      </c>
      <c r="T8" t="str">
        <f>IF(Table1[[#This Row],[auc]]&gt;=Table1[[#This Row],[knnauc]], "YES", "NO")</f>
        <v>NO</v>
      </c>
      <c r="U8" t="str">
        <f>IF(AND(I8 &gt; I7, K8 &lt; K7), "LOWER", "")</f>
        <v>LOWER</v>
      </c>
      <c r="V8" t="str">
        <f>IF(AND(I8&gt;=I9, I8 &lt; 5), "YES", "NO")</f>
        <v>NO</v>
      </c>
      <c r="W8" s="1" t="str">
        <f>IF(AND(Table1[[#This Row],[Last lower than 5]]="YES", Table1[[#This Row],[better or same as KNN]]="YES"), "YES", "NO")</f>
        <v>NO</v>
      </c>
      <c r="X8" s="1" t="str">
        <f>IF(AND(Table1[[#This Row],[Last lower than 5]]="YES", Table1[[#This Row],[last and better]]="NO"), Table1[[#This Row],[knnauc]], "")</f>
        <v/>
      </c>
      <c r="Y8" s="1" t="str">
        <f>IF(AND(Table1[[#This Row],[Last lower than 5]]="YES", Table1[[#This Row],[last and better]]="YES"), Table1[[#This Row],[auc]], "")</f>
        <v/>
      </c>
      <c r="Z8" s="1" t="str">
        <f>IF(I8=5, "YES", "NO")</f>
        <v>NO</v>
      </c>
      <c r="AA8" s="1" t="str">
        <f>IF(AND(Table1[[#This Row],[5 anomalies]]="YES", Table1[[#This Row],[better or same as KNN]]="YES"), "YES", "NO")</f>
        <v>NO</v>
      </c>
      <c r="AB8" s="1" t="str">
        <f>IF(AND(Table1[[#This Row],[5 anomalies]]="YES", Table1[[#This Row],[5 anomalies and better]]="NO"), Table1[[#This Row],[knnauc]] - Table1[[#This Row],[auc]], "")</f>
        <v/>
      </c>
      <c r="AC8" s="1" t="str">
        <f>IF(AND(Table1[[#This Row],[5 anomalies]]="YES", Table1[[#This Row],[5 anomalies and better]]="YES"), Table1[[#This Row],[auc]] - Table1[[#This Row],[knnauc]], "")</f>
        <v/>
      </c>
    </row>
    <row r="9" spans="1:29" hidden="1" x14ac:dyDescent="0.25">
      <c r="A9">
        <v>32</v>
      </c>
      <c r="B9">
        <v>8</v>
      </c>
      <c r="C9">
        <v>3</v>
      </c>
      <c r="D9" t="s">
        <v>19</v>
      </c>
      <c r="E9" t="s">
        <v>20</v>
      </c>
      <c r="F9">
        <v>32</v>
      </c>
      <c r="G9">
        <v>16</v>
      </c>
      <c r="H9">
        <v>0.05</v>
      </c>
      <c r="I9">
        <v>4</v>
      </c>
      <c r="J9">
        <v>0.57142857142857095</v>
      </c>
      <c r="K9">
        <v>0.91197183098591506</v>
      </c>
      <c r="L9">
        <v>0.12405783428006301</v>
      </c>
      <c r="M9">
        <v>0.142192071870162</v>
      </c>
      <c r="N9">
        <v>0.87147887323943596</v>
      </c>
      <c r="O9">
        <v>1</v>
      </c>
      <c r="P9">
        <v>0.25</v>
      </c>
      <c r="Q9">
        <v>0.05</v>
      </c>
      <c r="R9" t="s">
        <v>21</v>
      </c>
      <c r="S9" t="s">
        <v>22</v>
      </c>
      <c r="T9" t="str">
        <f>IF(Table1[[#This Row],[auc]]&gt;=Table1[[#This Row],[knnauc]], "YES", "NO")</f>
        <v>YES</v>
      </c>
      <c r="U9" t="str">
        <f>IF(AND(I9 &gt; I8, K9 &lt; K8), "LOWER", "")</f>
        <v/>
      </c>
      <c r="V9" t="str">
        <f>IF(AND(I9&gt;=I10, I9 &lt; 5), "YES", "NO")</f>
        <v>YES</v>
      </c>
      <c r="W9" s="1" t="str">
        <f>IF(AND(Table1[[#This Row],[Last lower than 5]]="YES", Table1[[#This Row],[better or same as KNN]]="YES"), "YES", "NO")</f>
        <v>YES</v>
      </c>
      <c r="X9" s="1" t="str">
        <f>IF(AND(Table1[[#This Row],[Last lower than 5]]="YES", Table1[[#This Row],[last and better]]="NO"), Table1[[#This Row],[knnauc]], "")</f>
        <v/>
      </c>
      <c r="Y9" s="1">
        <f>IF(AND(Table1[[#This Row],[Last lower than 5]]="YES", Table1[[#This Row],[last and better]]="YES"), Table1[[#This Row],[auc]], "")</f>
        <v>0.91197183098591506</v>
      </c>
      <c r="Z9" s="1" t="str">
        <f>IF(I9=5, "YES", "NO")</f>
        <v>NO</v>
      </c>
      <c r="AA9" s="1" t="str">
        <f>IF(AND(Table1[[#This Row],[5 anomalies]]="YES", Table1[[#This Row],[better or same as KNN]]="YES"), "YES", "NO")</f>
        <v>NO</v>
      </c>
      <c r="AB9" s="1" t="str">
        <f>IF(AND(Table1[[#This Row],[5 anomalies]]="YES", Table1[[#This Row],[5 anomalies and better]]="NO"), Table1[[#This Row],[knnauc]] - Table1[[#This Row],[auc]], "")</f>
        <v/>
      </c>
      <c r="AC9" s="1" t="str">
        <f>IF(AND(Table1[[#This Row],[5 anomalies]]="YES", Table1[[#This Row],[5 anomalies and better]]="YES"), Table1[[#This Row],[auc]] - Table1[[#This Row],[knnauc]], "")</f>
        <v/>
      </c>
    </row>
    <row r="10" spans="1:29" hidden="1" x14ac:dyDescent="0.25">
      <c r="A10">
        <v>32</v>
      </c>
      <c r="B10">
        <v>8</v>
      </c>
      <c r="C10">
        <v>3</v>
      </c>
      <c r="D10" t="s">
        <v>19</v>
      </c>
      <c r="E10" t="s">
        <v>20</v>
      </c>
      <c r="F10">
        <v>32</v>
      </c>
      <c r="G10">
        <v>32</v>
      </c>
      <c r="H10">
        <v>0.05</v>
      </c>
      <c r="I10">
        <v>2</v>
      </c>
      <c r="J10">
        <v>0.66666666666666596</v>
      </c>
      <c r="K10">
        <v>0.98591549295774605</v>
      </c>
      <c r="L10">
        <v>0.112169747650296</v>
      </c>
      <c r="M10">
        <v>0.15232238238714299</v>
      </c>
      <c r="N10">
        <v>1</v>
      </c>
      <c r="O10" t="s">
        <v>23</v>
      </c>
      <c r="P10">
        <v>0</v>
      </c>
      <c r="Q10">
        <v>0.01</v>
      </c>
      <c r="R10" t="s">
        <v>21</v>
      </c>
      <c r="S10" t="s">
        <v>22</v>
      </c>
      <c r="T10" t="str">
        <f>IF(Table1[[#This Row],[auc]]&gt;=Table1[[#This Row],[knnauc]], "YES", "NO")</f>
        <v>NO</v>
      </c>
      <c r="U10" t="str">
        <f>IF(AND(I10 &gt; I9, K10 &lt; K9), "LOWER", "")</f>
        <v/>
      </c>
      <c r="V10" t="str">
        <f>IF(AND(I10&gt;=I11, I10 &lt; 5), "YES", "NO")</f>
        <v>YES</v>
      </c>
      <c r="W10" s="1" t="str">
        <f>IF(AND(Table1[[#This Row],[Last lower than 5]]="YES", Table1[[#This Row],[better or same as KNN]]="YES"), "YES", "NO")</f>
        <v>NO</v>
      </c>
      <c r="X10" s="1">
        <f>IF(AND(Table1[[#This Row],[Last lower than 5]]="YES", Table1[[#This Row],[last and better]]="NO"), Table1[[#This Row],[knnauc]], "")</f>
        <v>1</v>
      </c>
      <c r="Y10" s="1" t="str">
        <f>IF(AND(Table1[[#This Row],[Last lower than 5]]="YES", Table1[[#This Row],[last and better]]="YES"), Table1[[#This Row],[auc]], "")</f>
        <v/>
      </c>
      <c r="Z10" s="1" t="str">
        <f>IF(I10=5, "YES", "NO")</f>
        <v>NO</v>
      </c>
      <c r="AA10" s="1" t="str">
        <f>IF(AND(Table1[[#This Row],[5 anomalies]]="YES", Table1[[#This Row],[better or same as KNN]]="YES"), "YES", "NO")</f>
        <v>NO</v>
      </c>
      <c r="AB10" s="1" t="str">
        <f>IF(AND(Table1[[#This Row],[5 anomalies]]="YES", Table1[[#This Row],[5 anomalies and better]]="NO"), Table1[[#This Row],[knnauc]] - Table1[[#This Row],[auc]], "")</f>
        <v/>
      </c>
      <c r="AC10" s="1" t="str">
        <f>IF(AND(Table1[[#This Row],[5 anomalies]]="YES", Table1[[#This Row],[5 anomalies and better]]="YES"), Table1[[#This Row],[auc]] - Table1[[#This Row],[knnauc]], "")</f>
        <v/>
      </c>
    </row>
    <row r="11" spans="1:29" x14ac:dyDescent="0.25">
      <c r="A11">
        <v>32</v>
      </c>
      <c r="B11">
        <v>8</v>
      </c>
      <c r="C11">
        <v>3</v>
      </c>
      <c r="D11" t="s">
        <v>19</v>
      </c>
      <c r="E11" t="s">
        <v>20</v>
      </c>
      <c r="F11">
        <v>32</v>
      </c>
      <c r="G11">
        <v>32</v>
      </c>
      <c r="H11">
        <v>0.05</v>
      </c>
      <c r="I11">
        <v>1</v>
      </c>
      <c r="J11">
        <v>1</v>
      </c>
      <c r="K11">
        <v>0.98591549295774605</v>
      </c>
      <c r="L11">
        <v>0.105094706420142</v>
      </c>
      <c r="M11">
        <v>0.135673287427338</v>
      </c>
      <c r="N11">
        <v>0.5</v>
      </c>
      <c r="O11" t="s">
        <v>23</v>
      </c>
      <c r="P11">
        <v>0</v>
      </c>
      <c r="Q11">
        <v>5.0000000000000001E-3</v>
      </c>
      <c r="R11" t="s">
        <v>21</v>
      </c>
      <c r="S11" t="s">
        <v>22</v>
      </c>
      <c r="T11" t="str">
        <f>IF(Table1[[#This Row],[auc]]&gt;=Table1[[#This Row],[knnauc]], "YES", "NO")</f>
        <v>YES</v>
      </c>
      <c r="U11" t="str">
        <f>IF(AND(I11 &gt; I10, K11 &lt; K10), "LOWER", "")</f>
        <v/>
      </c>
      <c r="V11" t="str">
        <f>IF(AND(I11&gt;=I12, I11 &lt; 5), "YES", "NO")</f>
        <v>YES</v>
      </c>
      <c r="W11" s="1" t="str">
        <f>IF(AND(Table1[[#This Row],[Last lower than 5]]="YES", Table1[[#This Row],[better or same as KNN]]="YES"), "YES", "NO")</f>
        <v>YES</v>
      </c>
      <c r="X11" s="1" t="str">
        <f>IF(AND(Table1[[#This Row],[Last lower than 5]]="YES", Table1[[#This Row],[last and better]]="NO"), Table1[[#This Row],[knnauc]], "")</f>
        <v/>
      </c>
      <c r="Y11" s="1">
        <f>IF(AND(Table1[[#This Row],[Last lower than 5]]="YES", Table1[[#This Row],[last and better]]="YES"), Table1[[#This Row],[auc]], "")</f>
        <v>0.98591549295774605</v>
      </c>
      <c r="Z11" s="1" t="str">
        <f>IF(I11=5, "YES", "NO")</f>
        <v>NO</v>
      </c>
      <c r="AA11" s="1" t="str">
        <f>IF(AND(Table1[[#This Row],[5 anomalies]]="YES", Table1[[#This Row],[better or same as KNN]]="YES"), "YES", "NO")</f>
        <v>NO</v>
      </c>
      <c r="AB11" s="1" t="str">
        <f>IF(AND(Table1[[#This Row],[5 anomalies]]="YES", Table1[[#This Row],[5 anomalies and better]]="NO"), Table1[[#This Row],[knnauc]] - Table1[[#This Row],[auc]], "")</f>
        <v/>
      </c>
      <c r="AC11" s="1" t="str">
        <f>IF(AND(Table1[[#This Row],[5 anomalies]]="YES", Table1[[#This Row],[5 anomalies and better]]="YES"), Table1[[#This Row],[auc]] - Table1[[#This Row],[knnauc]], "")</f>
        <v/>
      </c>
    </row>
    <row r="12" spans="1:29" hidden="1" x14ac:dyDescent="0.25">
      <c r="A12">
        <v>32</v>
      </c>
      <c r="B12">
        <v>8</v>
      </c>
      <c r="C12">
        <v>3</v>
      </c>
      <c r="D12" t="s">
        <v>19</v>
      </c>
      <c r="E12" t="s">
        <v>20</v>
      </c>
      <c r="F12">
        <v>32</v>
      </c>
      <c r="G12">
        <v>32</v>
      </c>
      <c r="H12">
        <v>0.05</v>
      </c>
      <c r="I12">
        <v>1</v>
      </c>
      <c r="J12">
        <v>1</v>
      </c>
      <c r="K12">
        <v>1</v>
      </c>
      <c r="L12">
        <v>0.112169747650296</v>
      </c>
      <c r="M12">
        <v>0.15232238238714299</v>
      </c>
      <c r="N12">
        <v>1</v>
      </c>
      <c r="O12" t="s">
        <v>23</v>
      </c>
      <c r="P12">
        <v>0</v>
      </c>
      <c r="Q12">
        <v>0.01</v>
      </c>
      <c r="R12" t="s">
        <v>21</v>
      </c>
      <c r="S12" t="s">
        <v>22</v>
      </c>
      <c r="T12" t="str">
        <f>IF(Table1[[#This Row],[auc]]&gt;=Table1[[#This Row],[knnauc]], "YES", "NO")</f>
        <v>YES</v>
      </c>
      <c r="U12" t="str">
        <f>IF(AND(I12 &gt; I11, K12 &lt; K11), "LOWER", "")</f>
        <v/>
      </c>
      <c r="V12" t="str">
        <f>IF(AND(I12&gt;=I13, I12 &lt; 5), "YES", "NO")</f>
        <v>NO</v>
      </c>
      <c r="W12" s="1" t="str">
        <f>IF(AND(Table1[[#This Row],[Last lower than 5]]="YES", Table1[[#This Row],[better or same as KNN]]="YES"), "YES", "NO")</f>
        <v>NO</v>
      </c>
      <c r="X12" s="1" t="str">
        <f>IF(AND(Table1[[#This Row],[Last lower than 5]]="YES", Table1[[#This Row],[last and better]]="NO"), Table1[[#This Row],[knnauc]], "")</f>
        <v/>
      </c>
      <c r="Y12" s="1" t="str">
        <f>IF(AND(Table1[[#This Row],[Last lower than 5]]="YES", Table1[[#This Row],[last and better]]="YES"), Table1[[#This Row],[auc]], "")</f>
        <v/>
      </c>
      <c r="Z12" s="1" t="str">
        <f>IF(I12=5, "YES", "NO")</f>
        <v>NO</v>
      </c>
      <c r="AA12" s="1" t="str">
        <f>IF(AND(Table1[[#This Row],[5 anomalies]]="YES", Table1[[#This Row],[better or same as KNN]]="YES"), "YES", "NO")</f>
        <v>NO</v>
      </c>
      <c r="AB12" s="1" t="str">
        <f>IF(AND(Table1[[#This Row],[5 anomalies]]="YES", Table1[[#This Row],[5 anomalies and better]]="NO"), Table1[[#This Row],[knnauc]] - Table1[[#This Row],[auc]], "")</f>
        <v/>
      </c>
      <c r="AC12" s="1" t="str">
        <f>IF(AND(Table1[[#This Row],[5 anomalies]]="YES", Table1[[#This Row],[5 anomalies and better]]="YES"), Table1[[#This Row],[auc]] - Table1[[#This Row],[knnauc]], "")</f>
        <v/>
      </c>
    </row>
    <row r="13" spans="1:29" hidden="1" x14ac:dyDescent="0.25">
      <c r="A13">
        <v>32</v>
      </c>
      <c r="B13">
        <v>8</v>
      </c>
      <c r="C13">
        <v>3</v>
      </c>
      <c r="D13" t="s">
        <v>19</v>
      </c>
      <c r="E13" t="s">
        <v>20</v>
      </c>
      <c r="F13">
        <v>64</v>
      </c>
      <c r="G13">
        <v>32</v>
      </c>
      <c r="H13">
        <v>0.05</v>
      </c>
      <c r="I13">
        <v>3</v>
      </c>
      <c r="J13">
        <v>0</v>
      </c>
      <c r="K13">
        <v>0.92957746478873204</v>
      </c>
      <c r="L13">
        <v>0.112848998057549</v>
      </c>
      <c r="M13">
        <v>0.155522848164239</v>
      </c>
      <c r="N13">
        <v>0.87323943661971803</v>
      </c>
      <c r="O13" t="s">
        <v>23</v>
      </c>
      <c r="P13">
        <v>0</v>
      </c>
      <c r="Q13">
        <v>0.05</v>
      </c>
      <c r="R13" t="s">
        <v>21</v>
      </c>
      <c r="S13" t="s">
        <v>22</v>
      </c>
      <c r="T13" t="str">
        <f>IF(Table1[[#This Row],[auc]]&gt;=Table1[[#This Row],[knnauc]], "YES", "NO")</f>
        <v>YES</v>
      </c>
      <c r="U13" t="str">
        <f>IF(AND(I13 &gt; I12, K13 &lt; K12), "LOWER", "")</f>
        <v>LOWER</v>
      </c>
      <c r="V13" t="str">
        <f>IF(AND(I13&gt;=I14, I13 &lt; 5), "YES", "NO")</f>
        <v>YES</v>
      </c>
      <c r="W13" s="1" t="str">
        <f>IF(AND(Table1[[#This Row],[Last lower than 5]]="YES", Table1[[#This Row],[better or same as KNN]]="YES"), "YES", "NO")</f>
        <v>YES</v>
      </c>
      <c r="X13" s="1" t="str">
        <f>IF(AND(Table1[[#This Row],[Last lower than 5]]="YES", Table1[[#This Row],[last and better]]="NO"), Table1[[#This Row],[knnauc]], "")</f>
        <v/>
      </c>
      <c r="Y13" s="1">
        <f>IF(AND(Table1[[#This Row],[Last lower than 5]]="YES", Table1[[#This Row],[last and better]]="YES"), Table1[[#This Row],[auc]], "")</f>
        <v>0.92957746478873204</v>
      </c>
      <c r="Z13" s="1" t="str">
        <f>IF(I13=5, "YES", "NO")</f>
        <v>NO</v>
      </c>
      <c r="AA13" s="1" t="str">
        <f>IF(AND(Table1[[#This Row],[5 anomalies]]="YES", Table1[[#This Row],[better or same as KNN]]="YES"), "YES", "NO")</f>
        <v>NO</v>
      </c>
      <c r="AB13" s="1" t="str">
        <f>IF(AND(Table1[[#This Row],[5 anomalies]]="YES", Table1[[#This Row],[5 anomalies and better]]="NO"), Table1[[#This Row],[knnauc]] - Table1[[#This Row],[auc]], "")</f>
        <v/>
      </c>
      <c r="AC13" s="1" t="str">
        <f>IF(AND(Table1[[#This Row],[5 anomalies]]="YES", Table1[[#This Row],[5 anomalies and better]]="YES"), Table1[[#This Row],[auc]] - Table1[[#This Row],[knnauc]], "")</f>
        <v/>
      </c>
    </row>
    <row r="14" spans="1:29" hidden="1" x14ac:dyDescent="0.25">
      <c r="A14">
        <v>32</v>
      </c>
      <c r="B14">
        <v>8</v>
      </c>
      <c r="C14">
        <v>3</v>
      </c>
      <c r="D14" t="s">
        <v>19</v>
      </c>
      <c r="E14" t="s">
        <v>20</v>
      </c>
      <c r="F14">
        <v>32</v>
      </c>
      <c r="G14">
        <v>32</v>
      </c>
      <c r="H14">
        <v>0.05</v>
      </c>
      <c r="I14">
        <v>3</v>
      </c>
      <c r="J14">
        <v>1</v>
      </c>
      <c r="K14">
        <v>1</v>
      </c>
      <c r="L14">
        <v>0.112169747650296</v>
      </c>
      <c r="M14">
        <v>0.15232238238714299</v>
      </c>
      <c r="N14">
        <v>1</v>
      </c>
      <c r="O14" t="s">
        <v>23</v>
      </c>
      <c r="P14">
        <v>0</v>
      </c>
      <c r="Q14">
        <v>0.01</v>
      </c>
      <c r="R14" t="s">
        <v>21</v>
      </c>
      <c r="S14" t="s">
        <v>22</v>
      </c>
      <c r="T14" t="str">
        <f>IF(Table1[[#This Row],[auc]]&gt;=Table1[[#This Row],[knnauc]], "YES", "NO")</f>
        <v>YES</v>
      </c>
      <c r="U14" t="str">
        <f>IF(AND(I14 &gt; I13, K14 &lt; K13), "LOWER", "")</f>
        <v/>
      </c>
      <c r="V14" t="str">
        <f>IF(AND(I14&gt;=I15, I14 &lt; 5), "YES", "NO")</f>
        <v>YES</v>
      </c>
      <c r="W14" s="1" t="str">
        <f>IF(AND(Table1[[#This Row],[Last lower than 5]]="YES", Table1[[#This Row],[better or same as KNN]]="YES"), "YES", "NO")</f>
        <v>YES</v>
      </c>
      <c r="X14" s="1" t="str">
        <f>IF(AND(Table1[[#This Row],[Last lower than 5]]="YES", Table1[[#This Row],[last and better]]="NO"), Table1[[#This Row],[knnauc]], "")</f>
        <v/>
      </c>
      <c r="Y14" s="1">
        <f>IF(AND(Table1[[#This Row],[Last lower than 5]]="YES", Table1[[#This Row],[last and better]]="YES"), Table1[[#This Row],[auc]], "")</f>
        <v>1</v>
      </c>
      <c r="Z14" s="1" t="str">
        <f>IF(I14=5, "YES", "NO")</f>
        <v>NO</v>
      </c>
      <c r="AA14" s="1" t="str">
        <f>IF(AND(Table1[[#This Row],[5 anomalies]]="YES", Table1[[#This Row],[better or same as KNN]]="YES"), "YES", "NO")</f>
        <v>NO</v>
      </c>
      <c r="AB14" s="1" t="str">
        <f>IF(AND(Table1[[#This Row],[5 anomalies]]="YES", Table1[[#This Row],[5 anomalies and better]]="NO"), Table1[[#This Row],[knnauc]] - Table1[[#This Row],[auc]], "")</f>
        <v/>
      </c>
      <c r="AC14" s="1" t="str">
        <f>IF(AND(Table1[[#This Row],[5 anomalies]]="YES", Table1[[#This Row],[5 anomalies and better]]="YES"), Table1[[#This Row],[auc]] - Table1[[#This Row],[knnauc]], "")</f>
        <v/>
      </c>
    </row>
    <row r="15" spans="1:29" hidden="1" x14ac:dyDescent="0.25">
      <c r="A15">
        <v>32</v>
      </c>
      <c r="B15">
        <v>8</v>
      </c>
      <c r="C15">
        <v>3</v>
      </c>
      <c r="D15" t="s">
        <v>19</v>
      </c>
      <c r="E15" t="s">
        <v>20</v>
      </c>
      <c r="F15">
        <v>32</v>
      </c>
      <c r="G15">
        <v>32</v>
      </c>
      <c r="H15">
        <v>0.05</v>
      </c>
      <c r="I15">
        <v>1</v>
      </c>
      <c r="J15">
        <v>0.4</v>
      </c>
      <c r="K15">
        <v>0.926056338028169</v>
      </c>
      <c r="L15">
        <v>0.111145995001693</v>
      </c>
      <c r="M15">
        <v>0.134153940047916</v>
      </c>
      <c r="N15">
        <v>0.98415492957746398</v>
      </c>
      <c r="O15">
        <v>0</v>
      </c>
      <c r="P15">
        <v>0</v>
      </c>
      <c r="Q15">
        <v>0.05</v>
      </c>
      <c r="R15" t="s">
        <v>21</v>
      </c>
      <c r="S15" t="s">
        <v>22</v>
      </c>
      <c r="T15" t="str">
        <f>IF(Table1[[#This Row],[auc]]&gt;=Table1[[#This Row],[knnauc]], "YES", "NO")</f>
        <v>NO</v>
      </c>
      <c r="U15" t="str">
        <f>IF(AND(I15 &gt; I14, K15 &lt; K14), "LOWER", "")</f>
        <v/>
      </c>
      <c r="V15" t="str">
        <f>IF(AND(I15&gt;=I16, I15 &lt; 5), "YES", "NO")</f>
        <v>NO</v>
      </c>
      <c r="W15" s="1" t="str">
        <f>IF(AND(Table1[[#This Row],[Last lower than 5]]="YES", Table1[[#This Row],[better or same as KNN]]="YES"), "YES", "NO")</f>
        <v>NO</v>
      </c>
      <c r="X15" s="1" t="str">
        <f>IF(AND(Table1[[#This Row],[Last lower than 5]]="YES", Table1[[#This Row],[last and better]]="NO"), Table1[[#This Row],[knnauc]], "")</f>
        <v/>
      </c>
      <c r="Y15" s="1" t="str">
        <f>IF(AND(Table1[[#This Row],[Last lower than 5]]="YES", Table1[[#This Row],[last and better]]="YES"), Table1[[#This Row],[auc]], "")</f>
        <v/>
      </c>
      <c r="Z15" s="1" t="str">
        <f>IF(I15=5, "YES", "NO")</f>
        <v>NO</v>
      </c>
      <c r="AA15" s="1" t="str">
        <f>IF(AND(Table1[[#This Row],[5 anomalies]]="YES", Table1[[#This Row],[better or same as KNN]]="YES"), "YES", "NO")</f>
        <v>NO</v>
      </c>
      <c r="AB15" s="1" t="str">
        <f>IF(AND(Table1[[#This Row],[5 anomalies]]="YES", Table1[[#This Row],[5 anomalies and better]]="NO"), Table1[[#This Row],[knnauc]] - Table1[[#This Row],[auc]], "")</f>
        <v/>
      </c>
      <c r="AC15" s="1" t="str">
        <f>IF(AND(Table1[[#This Row],[5 anomalies]]="YES", Table1[[#This Row],[5 anomalies and better]]="YES"), Table1[[#This Row],[auc]] - Table1[[#This Row],[knnauc]], "")</f>
        <v/>
      </c>
    </row>
    <row r="16" spans="1:29" hidden="1" x14ac:dyDescent="0.25">
      <c r="A16">
        <v>32</v>
      </c>
      <c r="B16">
        <v>8</v>
      </c>
      <c r="C16">
        <v>3</v>
      </c>
      <c r="D16" t="s">
        <v>19</v>
      </c>
      <c r="E16" t="s">
        <v>20</v>
      </c>
      <c r="F16">
        <v>32</v>
      </c>
      <c r="G16">
        <v>32</v>
      </c>
      <c r="H16">
        <v>0.05</v>
      </c>
      <c r="I16">
        <v>2</v>
      </c>
      <c r="J16">
        <v>0.66666666666666596</v>
      </c>
      <c r="K16">
        <v>0.97535211267605604</v>
      </c>
      <c r="L16">
        <v>0.111145995001693</v>
      </c>
      <c r="M16">
        <v>0.134153940047916</v>
      </c>
      <c r="N16">
        <v>0.98415492957746398</v>
      </c>
      <c r="O16">
        <v>0</v>
      </c>
      <c r="P16">
        <v>0</v>
      </c>
      <c r="Q16">
        <v>0.05</v>
      </c>
      <c r="R16" t="s">
        <v>21</v>
      </c>
      <c r="S16" t="s">
        <v>22</v>
      </c>
      <c r="T16" t="str">
        <f>IF(Table1[[#This Row],[auc]]&gt;=Table1[[#This Row],[knnauc]], "YES", "NO")</f>
        <v>NO</v>
      </c>
      <c r="U16" t="str">
        <f>IF(AND(I16 &gt; I15, K16 &lt; K15), "LOWER", "")</f>
        <v/>
      </c>
      <c r="V16" t="str">
        <f>IF(AND(I16&gt;=I17, I16 &lt; 5), "YES", "NO")</f>
        <v>NO</v>
      </c>
      <c r="W16" s="1" t="str">
        <f>IF(AND(Table1[[#This Row],[Last lower than 5]]="YES", Table1[[#This Row],[better or same as KNN]]="YES"), "YES", "NO")</f>
        <v>NO</v>
      </c>
      <c r="X16" s="1" t="str">
        <f>IF(AND(Table1[[#This Row],[Last lower than 5]]="YES", Table1[[#This Row],[last and better]]="NO"), Table1[[#This Row],[knnauc]], "")</f>
        <v/>
      </c>
      <c r="Y16" s="1" t="str">
        <f>IF(AND(Table1[[#This Row],[Last lower than 5]]="YES", Table1[[#This Row],[last and better]]="YES"), Table1[[#This Row],[auc]], "")</f>
        <v/>
      </c>
      <c r="Z16" s="1" t="str">
        <f>IF(I16=5, "YES", "NO")</f>
        <v>NO</v>
      </c>
      <c r="AA16" s="1" t="str">
        <f>IF(AND(Table1[[#This Row],[5 anomalies]]="YES", Table1[[#This Row],[better or same as KNN]]="YES"), "YES", "NO")</f>
        <v>NO</v>
      </c>
      <c r="AB16" s="1" t="str">
        <f>IF(AND(Table1[[#This Row],[5 anomalies]]="YES", Table1[[#This Row],[5 anomalies and better]]="NO"), Table1[[#This Row],[knnauc]] - Table1[[#This Row],[auc]], "")</f>
        <v/>
      </c>
      <c r="AC16" s="1" t="str">
        <f>IF(AND(Table1[[#This Row],[5 anomalies]]="YES", Table1[[#This Row],[5 anomalies and better]]="YES"), Table1[[#This Row],[auc]] - Table1[[#This Row],[knnauc]], "")</f>
        <v/>
      </c>
    </row>
    <row r="17" spans="1:29" hidden="1" x14ac:dyDescent="0.25">
      <c r="A17">
        <v>32</v>
      </c>
      <c r="B17">
        <v>8</v>
      </c>
      <c r="C17">
        <v>3</v>
      </c>
      <c r="D17" t="s">
        <v>19</v>
      </c>
      <c r="E17" t="s">
        <v>20</v>
      </c>
      <c r="F17">
        <v>32</v>
      </c>
      <c r="G17">
        <v>32</v>
      </c>
      <c r="H17">
        <v>0.05</v>
      </c>
      <c r="I17">
        <v>3</v>
      </c>
      <c r="J17">
        <v>0.66666666666666596</v>
      </c>
      <c r="K17">
        <v>0.98591549295774605</v>
      </c>
      <c r="L17">
        <v>0.111145995001693</v>
      </c>
      <c r="M17">
        <v>0.134153940047916</v>
      </c>
      <c r="N17">
        <v>0.98415492957746398</v>
      </c>
      <c r="O17">
        <v>0</v>
      </c>
      <c r="P17">
        <v>0</v>
      </c>
      <c r="Q17">
        <v>0.05</v>
      </c>
      <c r="R17" t="s">
        <v>21</v>
      </c>
      <c r="S17" t="s">
        <v>22</v>
      </c>
      <c r="T17" t="str">
        <f>IF(Table1[[#This Row],[auc]]&gt;=Table1[[#This Row],[knnauc]], "YES", "NO")</f>
        <v>YES</v>
      </c>
      <c r="U17" t="str">
        <f>IF(AND(I17 &gt; I16, K17 &lt; K16), "LOWER", "")</f>
        <v/>
      </c>
      <c r="V17" t="str">
        <f>IF(AND(I17&gt;=I18, I17 &lt; 5), "YES", "NO")</f>
        <v>NO</v>
      </c>
      <c r="W17" s="1" t="str">
        <f>IF(AND(Table1[[#This Row],[Last lower than 5]]="YES", Table1[[#This Row],[better or same as KNN]]="YES"), "YES", "NO")</f>
        <v>NO</v>
      </c>
      <c r="X17" s="1" t="str">
        <f>IF(AND(Table1[[#This Row],[Last lower than 5]]="YES", Table1[[#This Row],[last and better]]="NO"), Table1[[#This Row],[knnauc]], "")</f>
        <v/>
      </c>
      <c r="Y17" s="1" t="str">
        <f>IF(AND(Table1[[#This Row],[Last lower than 5]]="YES", Table1[[#This Row],[last and better]]="YES"), Table1[[#This Row],[auc]], "")</f>
        <v/>
      </c>
      <c r="Z17" s="1" t="str">
        <f>IF(I17=5, "YES", "NO")</f>
        <v>NO</v>
      </c>
      <c r="AA17" s="1" t="str">
        <f>IF(AND(Table1[[#This Row],[5 anomalies]]="YES", Table1[[#This Row],[better or same as KNN]]="YES"), "YES", "NO")</f>
        <v>NO</v>
      </c>
      <c r="AB17" s="1" t="str">
        <f>IF(AND(Table1[[#This Row],[5 anomalies]]="YES", Table1[[#This Row],[5 anomalies and better]]="NO"), Table1[[#This Row],[knnauc]] - Table1[[#This Row],[auc]], "")</f>
        <v/>
      </c>
      <c r="AC17" s="1" t="str">
        <f>IF(AND(Table1[[#This Row],[5 anomalies]]="YES", Table1[[#This Row],[5 anomalies and better]]="YES"), Table1[[#This Row],[auc]] - Table1[[#This Row],[knnauc]], "")</f>
        <v/>
      </c>
    </row>
    <row r="18" spans="1:29" hidden="1" x14ac:dyDescent="0.25">
      <c r="A18">
        <v>32</v>
      </c>
      <c r="B18">
        <v>8</v>
      </c>
      <c r="C18">
        <v>3</v>
      </c>
      <c r="D18" t="s">
        <v>19</v>
      </c>
      <c r="E18" t="s">
        <v>20</v>
      </c>
      <c r="F18">
        <v>32</v>
      </c>
      <c r="G18">
        <v>32</v>
      </c>
      <c r="H18">
        <v>0.05</v>
      </c>
      <c r="I18">
        <v>4</v>
      </c>
      <c r="J18">
        <v>0.66666666666666596</v>
      </c>
      <c r="K18">
        <v>1</v>
      </c>
      <c r="L18">
        <v>0.111145995001693</v>
      </c>
      <c r="M18">
        <v>0.134153940047916</v>
      </c>
      <c r="N18">
        <v>0.98415492957746398</v>
      </c>
      <c r="O18">
        <v>0</v>
      </c>
      <c r="P18">
        <v>0</v>
      </c>
      <c r="Q18">
        <v>0.05</v>
      </c>
      <c r="R18" t="s">
        <v>21</v>
      </c>
      <c r="S18" t="s">
        <v>22</v>
      </c>
      <c r="T18" t="str">
        <f>IF(Table1[[#This Row],[auc]]&gt;=Table1[[#This Row],[knnauc]], "YES", "NO")</f>
        <v>YES</v>
      </c>
      <c r="U18" t="str">
        <f>IF(AND(I18 &gt; I17, K18 &lt; K17), "LOWER", "")</f>
        <v/>
      </c>
      <c r="V18" t="str">
        <f>IF(AND(I18&gt;=I19, I18 &lt; 5), "YES", "NO")</f>
        <v>YES</v>
      </c>
      <c r="W18" s="1" t="str">
        <f>IF(AND(Table1[[#This Row],[Last lower than 5]]="YES", Table1[[#This Row],[better or same as KNN]]="YES"), "YES", "NO")</f>
        <v>YES</v>
      </c>
      <c r="X18" s="1" t="str">
        <f>IF(AND(Table1[[#This Row],[Last lower than 5]]="YES", Table1[[#This Row],[last and better]]="NO"), Table1[[#This Row],[knnauc]], "")</f>
        <v/>
      </c>
      <c r="Y18" s="1">
        <f>IF(AND(Table1[[#This Row],[Last lower than 5]]="YES", Table1[[#This Row],[last and better]]="YES"), Table1[[#This Row],[auc]], "")</f>
        <v>1</v>
      </c>
      <c r="Z18" s="1" t="str">
        <f>IF(I18=5, "YES", "NO")</f>
        <v>NO</v>
      </c>
      <c r="AA18" s="1" t="str">
        <f>IF(AND(Table1[[#This Row],[5 anomalies]]="YES", Table1[[#This Row],[better or same as KNN]]="YES"), "YES", "NO")</f>
        <v>NO</v>
      </c>
      <c r="AB18" s="1" t="str">
        <f>IF(AND(Table1[[#This Row],[5 anomalies]]="YES", Table1[[#This Row],[5 anomalies and better]]="NO"), Table1[[#This Row],[knnauc]] - Table1[[#This Row],[auc]], "")</f>
        <v/>
      </c>
      <c r="AC18" s="1" t="str">
        <f>IF(AND(Table1[[#This Row],[5 anomalies]]="YES", Table1[[#This Row],[5 anomalies and better]]="YES"), Table1[[#This Row],[auc]] - Table1[[#This Row],[knnauc]], "")</f>
        <v/>
      </c>
    </row>
    <row r="19" spans="1:29" hidden="1" x14ac:dyDescent="0.25">
      <c r="A19">
        <v>32</v>
      </c>
      <c r="B19">
        <v>8</v>
      </c>
      <c r="C19">
        <v>3</v>
      </c>
      <c r="D19" t="s">
        <v>19</v>
      </c>
      <c r="E19" t="s">
        <v>20</v>
      </c>
      <c r="F19">
        <v>128</v>
      </c>
      <c r="G19">
        <v>16</v>
      </c>
      <c r="H19">
        <v>0.05</v>
      </c>
      <c r="I19">
        <v>3</v>
      </c>
      <c r="J19">
        <v>0</v>
      </c>
      <c r="K19">
        <v>0.99647887323943596</v>
      </c>
      <c r="L19">
        <v>0.114950276932392</v>
      </c>
      <c r="M19">
        <v>0.167638725062455</v>
      </c>
      <c r="N19">
        <v>1</v>
      </c>
      <c r="O19" t="s">
        <v>23</v>
      </c>
      <c r="P19">
        <v>0</v>
      </c>
      <c r="Q19">
        <v>0.05</v>
      </c>
      <c r="R19" t="s">
        <v>21</v>
      </c>
      <c r="S19" t="s">
        <v>22</v>
      </c>
      <c r="T19" t="str">
        <f>IF(Table1[[#This Row],[auc]]&gt;=Table1[[#This Row],[knnauc]], "YES", "NO")</f>
        <v>NO</v>
      </c>
      <c r="U19" t="str">
        <f>IF(AND(I19 &gt; I18, K19 &lt; K18), "LOWER", "")</f>
        <v/>
      </c>
      <c r="V19" t="str">
        <f>IF(AND(I19&gt;=I20, I19 &lt; 5), "YES", "NO")</f>
        <v>YES</v>
      </c>
      <c r="W19" s="1" t="str">
        <f>IF(AND(Table1[[#This Row],[Last lower than 5]]="YES", Table1[[#This Row],[better or same as KNN]]="YES"), "YES", "NO")</f>
        <v>NO</v>
      </c>
      <c r="X19" s="1">
        <f>IF(AND(Table1[[#This Row],[Last lower than 5]]="YES", Table1[[#This Row],[last and better]]="NO"), Table1[[#This Row],[knnauc]], "")</f>
        <v>1</v>
      </c>
      <c r="Y19" s="1" t="str">
        <f>IF(AND(Table1[[#This Row],[Last lower than 5]]="YES", Table1[[#This Row],[last and better]]="YES"), Table1[[#This Row],[auc]], "")</f>
        <v/>
      </c>
      <c r="Z19" s="1" t="str">
        <f>IF(I19=5, "YES", "NO")</f>
        <v>NO</v>
      </c>
      <c r="AA19" s="1" t="str">
        <f>IF(AND(Table1[[#This Row],[5 anomalies]]="YES", Table1[[#This Row],[better or same as KNN]]="YES"), "YES", "NO")</f>
        <v>NO</v>
      </c>
      <c r="AB19" s="1" t="str">
        <f>IF(AND(Table1[[#This Row],[5 anomalies]]="YES", Table1[[#This Row],[5 anomalies and better]]="NO"), Table1[[#This Row],[knnauc]] - Table1[[#This Row],[auc]], "")</f>
        <v/>
      </c>
      <c r="AC19" s="1" t="str">
        <f>IF(AND(Table1[[#This Row],[5 anomalies]]="YES", Table1[[#This Row],[5 anomalies and better]]="YES"), Table1[[#This Row],[auc]] - Table1[[#This Row],[knnauc]], "")</f>
        <v/>
      </c>
    </row>
    <row r="20" spans="1:29" x14ac:dyDescent="0.25">
      <c r="A20">
        <v>32</v>
      </c>
      <c r="B20">
        <v>8</v>
      </c>
      <c r="C20">
        <v>3</v>
      </c>
      <c r="D20" t="s">
        <v>19</v>
      </c>
      <c r="E20" t="s">
        <v>20</v>
      </c>
      <c r="F20">
        <v>64</v>
      </c>
      <c r="G20">
        <v>16</v>
      </c>
      <c r="H20">
        <v>0.05</v>
      </c>
      <c r="I20">
        <v>1</v>
      </c>
      <c r="J20">
        <v>1</v>
      </c>
      <c r="K20">
        <v>1</v>
      </c>
      <c r="L20">
        <v>0.10770331420724</v>
      </c>
      <c r="M20">
        <v>0.129807920640375</v>
      </c>
      <c r="N20">
        <v>0.5</v>
      </c>
      <c r="O20" t="s">
        <v>23</v>
      </c>
      <c r="P20">
        <v>0</v>
      </c>
      <c r="Q20">
        <v>5.0000000000000001E-3</v>
      </c>
      <c r="R20" t="s">
        <v>21</v>
      </c>
      <c r="S20" t="s">
        <v>22</v>
      </c>
      <c r="T20" t="str">
        <f>IF(Table1[[#This Row],[auc]]&gt;=Table1[[#This Row],[knnauc]], "YES", "NO")</f>
        <v>YES</v>
      </c>
      <c r="U20" t="str">
        <f>IF(AND(I20 &gt; I19, K20 &lt; K19), "LOWER", "")</f>
        <v/>
      </c>
      <c r="V20" t="str">
        <f>IF(AND(I20&gt;=I21, I20 &lt; 5), "YES", "NO")</f>
        <v>YES</v>
      </c>
      <c r="W20" s="1" t="str">
        <f>IF(AND(Table1[[#This Row],[Last lower than 5]]="YES", Table1[[#This Row],[better or same as KNN]]="YES"), "YES", "NO")</f>
        <v>YES</v>
      </c>
      <c r="X20" s="1" t="str">
        <f>IF(AND(Table1[[#This Row],[Last lower than 5]]="YES", Table1[[#This Row],[last and better]]="NO"), Table1[[#This Row],[knnauc]], "")</f>
        <v/>
      </c>
      <c r="Y20" s="1">
        <f>IF(AND(Table1[[#This Row],[Last lower than 5]]="YES", Table1[[#This Row],[last and better]]="YES"), Table1[[#This Row],[auc]], "")</f>
        <v>1</v>
      </c>
      <c r="Z20" s="1" t="str">
        <f>IF(I20=5, "YES", "NO")</f>
        <v>NO</v>
      </c>
      <c r="AA20" s="1" t="str">
        <f>IF(AND(Table1[[#This Row],[5 anomalies]]="YES", Table1[[#This Row],[better or same as KNN]]="YES"), "YES", "NO")</f>
        <v>NO</v>
      </c>
      <c r="AB20" s="1" t="str">
        <f>IF(AND(Table1[[#This Row],[5 anomalies]]="YES", Table1[[#This Row],[5 anomalies and better]]="NO"), Table1[[#This Row],[knnauc]] - Table1[[#This Row],[auc]], "")</f>
        <v/>
      </c>
      <c r="AC20" s="1" t="str">
        <f>IF(AND(Table1[[#This Row],[5 anomalies]]="YES", Table1[[#This Row],[5 anomalies and better]]="YES"), Table1[[#This Row],[auc]] - Table1[[#This Row],[knnauc]], "")</f>
        <v/>
      </c>
    </row>
    <row r="21" spans="1:29" hidden="1" x14ac:dyDescent="0.25">
      <c r="A21">
        <v>32</v>
      </c>
      <c r="B21">
        <v>8</v>
      </c>
      <c r="C21">
        <v>3</v>
      </c>
      <c r="D21" t="s">
        <v>19</v>
      </c>
      <c r="E21" t="s">
        <v>20</v>
      </c>
      <c r="F21">
        <v>64</v>
      </c>
      <c r="G21">
        <v>16</v>
      </c>
      <c r="H21">
        <v>0.05</v>
      </c>
      <c r="I21">
        <v>1</v>
      </c>
      <c r="J21">
        <v>0</v>
      </c>
      <c r="K21">
        <v>0.92957746478873204</v>
      </c>
      <c r="L21">
        <v>0.11071860108275899</v>
      </c>
      <c r="M21">
        <v>0.12989419282555401</v>
      </c>
      <c r="N21">
        <v>0.5</v>
      </c>
      <c r="O21" t="s">
        <v>23</v>
      </c>
      <c r="P21">
        <v>0</v>
      </c>
      <c r="Q21">
        <v>0.01</v>
      </c>
      <c r="R21" t="s">
        <v>21</v>
      </c>
      <c r="S21" t="s">
        <v>22</v>
      </c>
      <c r="T21" t="str">
        <f>IF(Table1[[#This Row],[auc]]&gt;=Table1[[#This Row],[knnauc]], "YES", "NO")</f>
        <v>YES</v>
      </c>
      <c r="U21" t="str">
        <f>IF(AND(I21 &gt; I20, K21 &lt; K20), "LOWER", "")</f>
        <v/>
      </c>
      <c r="V21" t="str">
        <f>IF(AND(I21&gt;=I22, I21 &lt; 5), "YES", "NO")</f>
        <v>NO</v>
      </c>
      <c r="W21" s="1" t="str">
        <f>IF(AND(Table1[[#This Row],[Last lower than 5]]="YES", Table1[[#This Row],[better or same as KNN]]="YES"), "YES", "NO")</f>
        <v>NO</v>
      </c>
      <c r="X21" s="1" t="str">
        <f>IF(AND(Table1[[#This Row],[Last lower than 5]]="YES", Table1[[#This Row],[last and better]]="NO"), Table1[[#This Row],[knnauc]], "")</f>
        <v/>
      </c>
      <c r="Y21" s="1" t="str">
        <f>IF(AND(Table1[[#This Row],[Last lower than 5]]="YES", Table1[[#This Row],[last and better]]="YES"), Table1[[#This Row],[auc]], "")</f>
        <v/>
      </c>
      <c r="Z21" s="1" t="str">
        <f>IF(I21=5, "YES", "NO")</f>
        <v>NO</v>
      </c>
      <c r="AA21" s="1" t="str">
        <f>IF(AND(Table1[[#This Row],[5 anomalies]]="YES", Table1[[#This Row],[better or same as KNN]]="YES"), "YES", "NO")</f>
        <v>NO</v>
      </c>
      <c r="AB21" s="1" t="str">
        <f>IF(AND(Table1[[#This Row],[5 anomalies]]="YES", Table1[[#This Row],[5 anomalies and better]]="NO"), Table1[[#This Row],[knnauc]] - Table1[[#This Row],[auc]], "")</f>
        <v/>
      </c>
      <c r="AC21" s="1" t="str">
        <f>IF(AND(Table1[[#This Row],[5 anomalies]]="YES", Table1[[#This Row],[5 anomalies and better]]="YES"), Table1[[#This Row],[auc]] - Table1[[#This Row],[knnauc]], "")</f>
        <v/>
      </c>
    </row>
    <row r="22" spans="1:29" hidden="1" x14ac:dyDescent="0.25">
      <c r="A22">
        <v>32</v>
      </c>
      <c r="B22">
        <v>8</v>
      </c>
      <c r="C22">
        <v>3</v>
      </c>
      <c r="D22" t="s">
        <v>19</v>
      </c>
      <c r="E22" t="s">
        <v>20</v>
      </c>
      <c r="F22">
        <v>64</v>
      </c>
      <c r="G22">
        <v>16</v>
      </c>
      <c r="H22">
        <v>0.05</v>
      </c>
      <c r="I22">
        <v>2</v>
      </c>
      <c r="J22">
        <v>1</v>
      </c>
      <c r="K22">
        <v>1</v>
      </c>
      <c r="L22">
        <v>0.11071860108275899</v>
      </c>
      <c r="M22">
        <v>0.12989419282555401</v>
      </c>
      <c r="N22">
        <v>0.5</v>
      </c>
      <c r="O22" t="s">
        <v>23</v>
      </c>
      <c r="P22">
        <v>0</v>
      </c>
      <c r="Q22">
        <v>0.01</v>
      </c>
      <c r="R22" t="s">
        <v>21</v>
      </c>
      <c r="S22" t="s">
        <v>22</v>
      </c>
      <c r="T22" t="str">
        <f>IF(Table1[[#This Row],[auc]]&gt;=Table1[[#This Row],[knnauc]], "YES", "NO")</f>
        <v>YES</v>
      </c>
      <c r="U22" t="str">
        <f>IF(AND(I22 &gt; I21, K22 &lt; K21), "LOWER", "")</f>
        <v/>
      </c>
      <c r="V22" t="str">
        <f>IF(AND(I22&gt;=I23, I22 &lt; 5), "YES", "NO")</f>
        <v>NO</v>
      </c>
      <c r="W22" s="1" t="str">
        <f>IF(AND(Table1[[#This Row],[Last lower than 5]]="YES", Table1[[#This Row],[better or same as KNN]]="YES"), "YES", "NO")</f>
        <v>NO</v>
      </c>
      <c r="X22" s="1" t="str">
        <f>IF(AND(Table1[[#This Row],[Last lower than 5]]="YES", Table1[[#This Row],[last and better]]="NO"), Table1[[#This Row],[knnauc]], "")</f>
        <v/>
      </c>
      <c r="Y22" s="1" t="str">
        <f>IF(AND(Table1[[#This Row],[Last lower than 5]]="YES", Table1[[#This Row],[last and better]]="YES"), Table1[[#This Row],[auc]], "")</f>
        <v/>
      </c>
      <c r="Z22" s="1" t="str">
        <f>IF(I22=5, "YES", "NO")</f>
        <v>NO</v>
      </c>
      <c r="AA22" s="1" t="str">
        <f>IF(AND(Table1[[#This Row],[5 anomalies]]="YES", Table1[[#This Row],[better or same as KNN]]="YES"), "YES", "NO")</f>
        <v>NO</v>
      </c>
      <c r="AB22" s="1" t="str">
        <f>IF(AND(Table1[[#This Row],[5 anomalies]]="YES", Table1[[#This Row],[5 anomalies and better]]="NO"), Table1[[#This Row],[knnauc]] - Table1[[#This Row],[auc]], "")</f>
        <v/>
      </c>
      <c r="AC22" s="1" t="str">
        <f>IF(AND(Table1[[#This Row],[5 anomalies]]="YES", Table1[[#This Row],[5 anomalies and better]]="YES"), Table1[[#This Row],[auc]] - Table1[[#This Row],[knnauc]], "")</f>
        <v/>
      </c>
    </row>
    <row r="23" spans="1:29" hidden="1" x14ac:dyDescent="0.25">
      <c r="A23">
        <v>32</v>
      </c>
      <c r="B23">
        <v>8</v>
      </c>
      <c r="C23">
        <v>3</v>
      </c>
      <c r="D23" t="s">
        <v>19</v>
      </c>
      <c r="E23" t="s">
        <v>20</v>
      </c>
      <c r="F23">
        <v>64</v>
      </c>
      <c r="G23">
        <v>16</v>
      </c>
      <c r="H23">
        <v>0.05</v>
      </c>
      <c r="I23">
        <v>3</v>
      </c>
      <c r="J23">
        <v>1</v>
      </c>
      <c r="K23">
        <v>1</v>
      </c>
      <c r="L23">
        <v>0.11071860108275899</v>
      </c>
      <c r="M23">
        <v>0.12989419282555401</v>
      </c>
      <c r="N23">
        <v>0.5</v>
      </c>
      <c r="O23" t="s">
        <v>23</v>
      </c>
      <c r="P23">
        <v>0</v>
      </c>
      <c r="Q23">
        <v>0.01</v>
      </c>
      <c r="R23" t="s">
        <v>21</v>
      </c>
      <c r="S23" t="s">
        <v>22</v>
      </c>
      <c r="T23" t="str">
        <f>IF(Table1[[#This Row],[auc]]&gt;=Table1[[#This Row],[knnauc]], "YES", "NO")</f>
        <v>YES</v>
      </c>
      <c r="U23" t="str">
        <f>IF(AND(I23 &gt; I22, K23 &lt; K22), "LOWER", "")</f>
        <v/>
      </c>
      <c r="V23" t="str">
        <f>IF(AND(I23&gt;=I24, I23 &lt; 5), "YES", "NO")</f>
        <v>YES</v>
      </c>
      <c r="W23" s="1" t="str">
        <f>IF(AND(Table1[[#This Row],[Last lower than 5]]="YES", Table1[[#This Row],[better or same as KNN]]="YES"), "YES", "NO")</f>
        <v>YES</v>
      </c>
      <c r="X23" s="1" t="str">
        <f>IF(AND(Table1[[#This Row],[Last lower than 5]]="YES", Table1[[#This Row],[last and better]]="NO"), Table1[[#This Row],[knnauc]], "")</f>
        <v/>
      </c>
      <c r="Y23" s="1">
        <f>IF(AND(Table1[[#This Row],[Last lower than 5]]="YES", Table1[[#This Row],[last and better]]="YES"), Table1[[#This Row],[auc]], "")</f>
        <v>1</v>
      </c>
      <c r="Z23" s="1" t="str">
        <f>IF(I23=5, "YES", "NO")</f>
        <v>NO</v>
      </c>
      <c r="AA23" s="1" t="str">
        <f>IF(AND(Table1[[#This Row],[5 anomalies]]="YES", Table1[[#This Row],[better or same as KNN]]="YES"), "YES", "NO")</f>
        <v>NO</v>
      </c>
      <c r="AB23" s="1" t="str">
        <f>IF(AND(Table1[[#This Row],[5 anomalies]]="YES", Table1[[#This Row],[5 anomalies and better]]="NO"), Table1[[#This Row],[knnauc]] - Table1[[#This Row],[auc]], "")</f>
        <v/>
      </c>
      <c r="AC23" s="1" t="str">
        <f>IF(AND(Table1[[#This Row],[5 anomalies]]="YES", Table1[[#This Row],[5 anomalies and better]]="YES"), Table1[[#This Row],[auc]] - Table1[[#This Row],[knnauc]], "")</f>
        <v/>
      </c>
    </row>
    <row r="24" spans="1:29" hidden="1" x14ac:dyDescent="0.25">
      <c r="A24">
        <v>32</v>
      </c>
      <c r="B24">
        <v>8</v>
      </c>
      <c r="C24">
        <v>3</v>
      </c>
      <c r="D24" t="s">
        <v>19</v>
      </c>
      <c r="E24" t="s">
        <v>20</v>
      </c>
      <c r="F24">
        <v>64</v>
      </c>
      <c r="G24">
        <v>16</v>
      </c>
      <c r="H24">
        <v>0.05</v>
      </c>
      <c r="I24">
        <v>1</v>
      </c>
      <c r="J24">
        <v>0.4</v>
      </c>
      <c r="K24">
        <v>0.78169014084507005</v>
      </c>
      <c r="L24">
        <v>0.126301015210183</v>
      </c>
      <c r="M24">
        <v>0.147802975317569</v>
      </c>
      <c r="N24">
        <v>1</v>
      </c>
      <c r="O24">
        <v>1</v>
      </c>
      <c r="P24">
        <v>1</v>
      </c>
      <c r="Q24">
        <v>0.05</v>
      </c>
      <c r="R24" t="s">
        <v>21</v>
      </c>
      <c r="S24" t="s">
        <v>22</v>
      </c>
      <c r="T24" t="str">
        <f>IF(Table1[[#This Row],[auc]]&gt;=Table1[[#This Row],[knnauc]], "YES", "NO")</f>
        <v>NO</v>
      </c>
      <c r="U24" t="str">
        <f>IF(AND(I24 &gt; I23, K24 &lt; K23), "LOWER", "")</f>
        <v/>
      </c>
      <c r="V24" t="str">
        <f>IF(AND(I24&gt;=I25, I24 &lt; 5), "YES", "NO")</f>
        <v>NO</v>
      </c>
      <c r="W24" s="1" t="str">
        <f>IF(AND(Table1[[#This Row],[Last lower than 5]]="YES", Table1[[#This Row],[better or same as KNN]]="YES"), "YES", "NO")</f>
        <v>NO</v>
      </c>
      <c r="X24" s="1" t="str">
        <f>IF(AND(Table1[[#This Row],[Last lower than 5]]="YES", Table1[[#This Row],[last and better]]="NO"), Table1[[#This Row],[knnauc]], "")</f>
        <v/>
      </c>
      <c r="Y24" s="1" t="str">
        <f>IF(AND(Table1[[#This Row],[Last lower than 5]]="YES", Table1[[#This Row],[last and better]]="YES"), Table1[[#This Row],[auc]], "")</f>
        <v/>
      </c>
      <c r="Z24" s="1" t="str">
        <f>IF(I24=5, "YES", "NO")</f>
        <v>NO</v>
      </c>
      <c r="AA24" s="1" t="str">
        <f>IF(AND(Table1[[#This Row],[5 anomalies]]="YES", Table1[[#This Row],[better or same as KNN]]="YES"), "YES", "NO")</f>
        <v>NO</v>
      </c>
      <c r="AB24" s="1" t="str">
        <f>IF(AND(Table1[[#This Row],[5 anomalies]]="YES", Table1[[#This Row],[5 anomalies and better]]="NO"), Table1[[#This Row],[knnauc]] - Table1[[#This Row],[auc]], "")</f>
        <v/>
      </c>
      <c r="AC24" s="1" t="str">
        <f>IF(AND(Table1[[#This Row],[5 anomalies]]="YES", Table1[[#This Row],[5 anomalies and better]]="YES"), Table1[[#This Row],[auc]] - Table1[[#This Row],[knnauc]], "")</f>
        <v/>
      </c>
    </row>
    <row r="25" spans="1:29" hidden="1" x14ac:dyDescent="0.25">
      <c r="A25">
        <v>32</v>
      </c>
      <c r="B25">
        <v>8</v>
      </c>
      <c r="C25">
        <v>3</v>
      </c>
      <c r="D25" t="s">
        <v>19</v>
      </c>
      <c r="E25" t="s">
        <v>20</v>
      </c>
      <c r="F25">
        <v>64</v>
      </c>
      <c r="G25">
        <v>16</v>
      </c>
      <c r="H25">
        <v>0.05</v>
      </c>
      <c r="I25">
        <v>2</v>
      </c>
      <c r="J25">
        <v>0</v>
      </c>
      <c r="K25">
        <v>0.93309859154929498</v>
      </c>
      <c r="L25">
        <v>0.126301015210183</v>
      </c>
      <c r="M25">
        <v>0.147802975317569</v>
      </c>
      <c r="N25">
        <v>1</v>
      </c>
      <c r="O25">
        <v>1</v>
      </c>
      <c r="P25">
        <v>1</v>
      </c>
      <c r="Q25">
        <v>0.05</v>
      </c>
      <c r="R25" t="s">
        <v>21</v>
      </c>
      <c r="S25" t="s">
        <v>22</v>
      </c>
      <c r="T25" t="str">
        <f>IF(Table1[[#This Row],[auc]]&gt;=Table1[[#This Row],[knnauc]], "YES", "NO")</f>
        <v>NO</v>
      </c>
      <c r="U25" t="str">
        <f>IF(AND(I25 &gt; I24, K25 &lt; K24), "LOWER", "")</f>
        <v/>
      </c>
      <c r="V25" t="str">
        <f>IF(AND(I25&gt;=I26, I25 &lt; 5), "YES", "NO")</f>
        <v>NO</v>
      </c>
      <c r="W25" s="1" t="str">
        <f>IF(AND(Table1[[#This Row],[Last lower than 5]]="YES", Table1[[#This Row],[better or same as KNN]]="YES"), "YES", "NO")</f>
        <v>NO</v>
      </c>
      <c r="X25" s="1" t="str">
        <f>IF(AND(Table1[[#This Row],[Last lower than 5]]="YES", Table1[[#This Row],[last and better]]="NO"), Table1[[#This Row],[knnauc]], "")</f>
        <v/>
      </c>
      <c r="Y25" s="1" t="str">
        <f>IF(AND(Table1[[#This Row],[Last lower than 5]]="YES", Table1[[#This Row],[last and better]]="YES"), Table1[[#This Row],[auc]], "")</f>
        <v/>
      </c>
      <c r="Z25" s="1" t="str">
        <f>IF(I25=5, "YES", "NO")</f>
        <v>NO</v>
      </c>
      <c r="AA25" s="1" t="str">
        <f>IF(AND(Table1[[#This Row],[5 anomalies]]="YES", Table1[[#This Row],[better or same as KNN]]="YES"), "YES", "NO")</f>
        <v>NO</v>
      </c>
      <c r="AB25" s="1" t="str">
        <f>IF(AND(Table1[[#This Row],[5 anomalies]]="YES", Table1[[#This Row],[5 anomalies and better]]="NO"), Table1[[#This Row],[knnauc]] - Table1[[#This Row],[auc]], "")</f>
        <v/>
      </c>
      <c r="AC25" s="1" t="str">
        <f>IF(AND(Table1[[#This Row],[5 anomalies]]="YES", Table1[[#This Row],[5 anomalies and better]]="YES"), Table1[[#This Row],[auc]] - Table1[[#This Row],[knnauc]], "")</f>
        <v/>
      </c>
    </row>
    <row r="26" spans="1:29" hidden="1" x14ac:dyDescent="0.25">
      <c r="A26">
        <v>32</v>
      </c>
      <c r="B26">
        <v>8</v>
      </c>
      <c r="C26">
        <v>3</v>
      </c>
      <c r="D26" t="s">
        <v>19</v>
      </c>
      <c r="E26" t="s">
        <v>20</v>
      </c>
      <c r="F26">
        <v>64</v>
      </c>
      <c r="G26">
        <v>16</v>
      </c>
      <c r="H26">
        <v>0.05</v>
      </c>
      <c r="I26">
        <v>3</v>
      </c>
      <c r="J26">
        <v>0.5</v>
      </c>
      <c r="K26">
        <v>0.98239436619718301</v>
      </c>
      <c r="L26">
        <v>0.126301015210183</v>
      </c>
      <c r="M26">
        <v>0.147802975317569</v>
      </c>
      <c r="N26">
        <v>1</v>
      </c>
      <c r="O26">
        <v>1</v>
      </c>
      <c r="P26">
        <v>1</v>
      </c>
      <c r="Q26">
        <v>0.05</v>
      </c>
      <c r="R26" t="s">
        <v>21</v>
      </c>
      <c r="S26" t="s">
        <v>22</v>
      </c>
      <c r="T26" t="str">
        <f>IF(Table1[[#This Row],[auc]]&gt;=Table1[[#This Row],[knnauc]], "YES", "NO")</f>
        <v>NO</v>
      </c>
      <c r="U26" t="str">
        <f>IF(AND(I26 &gt; I25, K26 &lt; K25), "LOWER", "")</f>
        <v/>
      </c>
      <c r="V26" t="str">
        <f>IF(AND(I26&gt;=I27, I26 &lt; 5), "YES", "NO")</f>
        <v>NO</v>
      </c>
      <c r="W26" s="1" t="str">
        <f>IF(AND(Table1[[#This Row],[Last lower than 5]]="YES", Table1[[#This Row],[better or same as KNN]]="YES"), "YES", "NO")</f>
        <v>NO</v>
      </c>
      <c r="X26" s="1" t="str">
        <f>IF(AND(Table1[[#This Row],[Last lower than 5]]="YES", Table1[[#This Row],[last and better]]="NO"), Table1[[#This Row],[knnauc]], "")</f>
        <v/>
      </c>
      <c r="Y26" s="1" t="str">
        <f>IF(AND(Table1[[#This Row],[Last lower than 5]]="YES", Table1[[#This Row],[last and better]]="YES"), Table1[[#This Row],[auc]], "")</f>
        <v/>
      </c>
      <c r="Z26" s="1" t="str">
        <f>IF(I26=5, "YES", "NO")</f>
        <v>NO</v>
      </c>
      <c r="AA26" s="1" t="str">
        <f>IF(AND(Table1[[#This Row],[5 anomalies]]="YES", Table1[[#This Row],[better or same as KNN]]="YES"), "YES", "NO")</f>
        <v>NO</v>
      </c>
      <c r="AB26" s="1" t="str">
        <f>IF(AND(Table1[[#This Row],[5 anomalies]]="YES", Table1[[#This Row],[5 anomalies and better]]="NO"), Table1[[#This Row],[knnauc]] - Table1[[#This Row],[auc]], "")</f>
        <v/>
      </c>
      <c r="AC26" s="1" t="str">
        <f>IF(AND(Table1[[#This Row],[5 anomalies]]="YES", Table1[[#This Row],[5 anomalies and better]]="YES"), Table1[[#This Row],[auc]] - Table1[[#This Row],[knnauc]], "")</f>
        <v/>
      </c>
    </row>
    <row r="27" spans="1:29" hidden="1" x14ac:dyDescent="0.25">
      <c r="A27">
        <v>32</v>
      </c>
      <c r="B27">
        <v>8</v>
      </c>
      <c r="C27">
        <v>3</v>
      </c>
      <c r="D27" t="s">
        <v>19</v>
      </c>
      <c r="E27" t="s">
        <v>20</v>
      </c>
      <c r="F27">
        <v>64</v>
      </c>
      <c r="G27">
        <v>16</v>
      </c>
      <c r="H27">
        <v>0.05</v>
      </c>
      <c r="I27">
        <v>4</v>
      </c>
      <c r="J27">
        <v>0.66666666666666596</v>
      </c>
      <c r="K27">
        <v>0.98943661971830899</v>
      </c>
      <c r="L27">
        <v>0.126301015210183</v>
      </c>
      <c r="M27">
        <v>0.147802975317569</v>
      </c>
      <c r="N27">
        <v>1</v>
      </c>
      <c r="O27">
        <v>1</v>
      </c>
      <c r="P27">
        <v>1</v>
      </c>
      <c r="Q27">
        <v>0.05</v>
      </c>
      <c r="R27" t="s">
        <v>21</v>
      </c>
      <c r="S27" t="s">
        <v>22</v>
      </c>
      <c r="T27" t="str">
        <f>IF(Table1[[#This Row],[auc]]&gt;=Table1[[#This Row],[knnauc]], "YES", "NO")</f>
        <v>NO</v>
      </c>
      <c r="U27" t="str">
        <f>IF(AND(I27 &gt; I26, K27 &lt; K26), "LOWER", "")</f>
        <v/>
      </c>
      <c r="V27" t="str">
        <f>IF(AND(I27&gt;=I28, I27 &lt; 5), "YES", "NO")</f>
        <v>YES</v>
      </c>
      <c r="W27" s="1" t="str">
        <f>IF(AND(Table1[[#This Row],[Last lower than 5]]="YES", Table1[[#This Row],[better or same as KNN]]="YES"), "YES", "NO")</f>
        <v>NO</v>
      </c>
      <c r="X27" s="1">
        <f>IF(AND(Table1[[#This Row],[Last lower than 5]]="YES", Table1[[#This Row],[last and better]]="NO"), Table1[[#This Row],[knnauc]], "")</f>
        <v>1</v>
      </c>
      <c r="Y27" s="1" t="str">
        <f>IF(AND(Table1[[#This Row],[Last lower than 5]]="YES", Table1[[#This Row],[last and better]]="YES"), Table1[[#This Row],[auc]], "")</f>
        <v/>
      </c>
      <c r="Z27" s="1" t="str">
        <f>IF(I27=5, "YES", "NO")</f>
        <v>NO</v>
      </c>
      <c r="AA27" s="1" t="str">
        <f>IF(AND(Table1[[#This Row],[5 anomalies]]="YES", Table1[[#This Row],[better or same as KNN]]="YES"), "YES", "NO")</f>
        <v>NO</v>
      </c>
      <c r="AB27" s="1" t="str">
        <f>IF(AND(Table1[[#This Row],[5 anomalies]]="YES", Table1[[#This Row],[5 anomalies and better]]="NO"), Table1[[#This Row],[knnauc]] - Table1[[#This Row],[auc]], "")</f>
        <v/>
      </c>
      <c r="AC27" s="1" t="str">
        <f>IF(AND(Table1[[#This Row],[5 anomalies]]="YES", Table1[[#This Row],[5 anomalies and better]]="YES"), Table1[[#This Row],[auc]] - Table1[[#This Row],[knnauc]], "")</f>
        <v/>
      </c>
    </row>
    <row r="28" spans="1:29" hidden="1" x14ac:dyDescent="0.25">
      <c r="A28">
        <v>32</v>
      </c>
      <c r="B28">
        <v>8</v>
      </c>
      <c r="C28">
        <v>3</v>
      </c>
      <c r="D28" t="s">
        <v>19</v>
      </c>
      <c r="E28" t="s">
        <v>20</v>
      </c>
      <c r="F28">
        <v>128</v>
      </c>
      <c r="G28">
        <v>16</v>
      </c>
      <c r="H28">
        <v>0.05</v>
      </c>
      <c r="I28">
        <v>4</v>
      </c>
      <c r="J28">
        <v>0</v>
      </c>
      <c r="K28">
        <v>0.98239436619718301</v>
      </c>
      <c r="L28">
        <v>0.114950276932392</v>
      </c>
      <c r="M28">
        <v>0.167638725062455</v>
      </c>
      <c r="N28">
        <v>1</v>
      </c>
      <c r="O28" t="s">
        <v>23</v>
      </c>
      <c r="P28">
        <v>0</v>
      </c>
      <c r="Q28">
        <v>0.05</v>
      </c>
      <c r="R28" t="s">
        <v>21</v>
      </c>
      <c r="S28" t="s">
        <v>22</v>
      </c>
      <c r="T28" t="str">
        <f>IF(Table1[[#This Row],[auc]]&gt;=Table1[[#This Row],[knnauc]], "YES", "NO")</f>
        <v>NO</v>
      </c>
      <c r="U28" t="str">
        <f>IF(AND(I28 &gt; I27, K28 &lt; K27), "LOWER", "")</f>
        <v/>
      </c>
      <c r="V28" t="str">
        <f>IF(AND(I28&gt;=I29, I28 &lt; 5), "YES", "NO")</f>
        <v>YES</v>
      </c>
      <c r="W28" s="1" t="str">
        <f>IF(AND(Table1[[#This Row],[Last lower than 5]]="YES", Table1[[#This Row],[better or same as KNN]]="YES"), "YES", "NO")</f>
        <v>NO</v>
      </c>
      <c r="X28" s="1">
        <f>IF(AND(Table1[[#This Row],[Last lower than 5]]="YES", Table1[[#This Row],[last and better]]="NO"), Table1[[#This Row],[knnauc]], "")</f>
        <v>1</v>
      </c>
      <c r="Y28" s="1" t="str">
        <f>IF(AND(Table1[[#This Row],[Last lower than 5]]="YES", Table1[[#This Row],[last and better]]="YES"), Table1[[#This Row],[auc]], "")</f>
        <v/>
      </c>
      <c r="Z28" s="1" t="str">
        <f>IF(I28=5, "YES", "NO")</f>
        <v>NO</v>
      </c>
      <c r="AA28" s="1" t="str">
        <f>IF(AND(Table1[[#This Row],[5 anomalies]]="YES", Table1[[#This Row],[better or same as KNN]]="YES"), "YES", "NO")</f>
        <v>NO</v>
      </c>
      <c r="AB28" s="1" t="str">
        <f>IF(AND(Table1[[#This Row],[5 anomalies]]="YES", Table1[[#This Row],[5 anomalies and better]]="NO"), Table1[[#This Row],[knnauc]] - Table1[[#This Row],[auc]], "")</f>
        <v/>
      </c>
      <c r="AC28" s="1" t="str">
        <f>IF(AND(Table1[[#This Row],[5 anomalies]]="YES", Table1[[#This Row],[5 anomalies and better]]="YES"), Table1[[#This Row],[auc]] - Table1[[#This Row],[knnauc]], "")</f>
        <v/>
      </c>
    </row>
    <row r="29" spans="1:29" x14ac:dyDescent="0.25">
      <c r="A29">
        <v>32</v>
      </c>
      <c r="B29">
        <v>8</v>
      </c>
      <c r="C29">
        <v>3</v>
      </c>
      <c r="D29" t="s">
        <v>19</v>
      </c>
      <c r="E29" t="s">
        <v>20</v>
      </c>
      <c r="F29">
        <v>64</v>
      </c>
      <c r="G29">
        <v>32</v>
      </c>
      <c r="H29">
        <v>0.05</v>
      </c>
      <c r="I29">
        <v>1</v>
      </c>
      <c r="J29">
        <v>0</v>
      </c>
      <c r="K29">
        <v>0.98591549295774605</v>
      </c>
      <c r="L29">
        <v>0.10623655885037001</v>
      </c>
      <c r="M29">
        <v>0.16093044310379201</v>
      </c>
      <c r="N29">
        <v>0.49295774647887303</v>
      </c>
      <c r="O29" t="s">
        <v>23</v>
      </c>
      <c r="P29">
        <v>0</v>
      </c>
      <c r="Q29">
        <v>5.0000000000000001E-3</v>
      </c>
      <c r="R29" t="s">
        <v>21</v>
      </c>
      <c r="S29" t="s">
        <v>22</v>
      </c>
      <c r="T29" t="str">
        <f>IF(Table1[[#This Row],[auc]]&gt;=Table1[[#This Row],[knnauc]], "YES", "NO")</f>
        <v>YES</v>
      </c>
      <c r="U29" t="str">
        <f>IF(AND(I29 &gt; I28, K29 &lt; K28), "LOWER", "")</f>
        <v/>
      </c>
      <c r="V29" t="str">
        <f>IF(AND(I29&gt;=I30, I29 &lt; 5), "YES", "NO")</f>
        <v>YES</v>
      </c>
      <c r="W29" s="1" t="str">
        <f>IF(AND(Table1[[#This Row],[Last lower than 5]]="YES", Table1[[#This Row],[better or same as KNN]]="YES"), "YES", "NO")</f>
        <v>YES</v>
      </c>
      <c r="X29" s="1" t="str">
        <f>IF(AND(Table1[[#This Row],[Last lower than 5]]="YES", Table1[[#This Row],[last and better]]="NO"), Table1[[#This Row],[knnauc]], "")</f>
        <v/>
      </c>
      <c r="Y29" s="1">
        <f>IF(AND(Table1[[#This Row],[Last lower than 5]]="YES", Table1[[#This Row],[last and better]]="YES"), Table1[[#This Row],[auc]], "")</f>
        <v>0.98591549295774605</v>
      </c>
      <c r="Z29" s="1" t="str">
        <f>IF(I29=5, "YES", "NO")</f>
        <v>NO</v>
      </c>
      <c r="AA29" s="1" t="str">
        <f>IF(AND(Table1[[#This Row],[5 anomalies]]="YES", Table1[[#This Row],[better or same as KNN]]="YES"), "YES", "NO")</f>
        <v>NO</v>
      </c>
      <c r="AB29" s="1" t="str">
        <f>IF(AND(Table1[[#This Row],[5 anomalies]]="YES", Table1[[#This Row],[5 anomalies and better]]="NO"), Table1[[#This Row],[knnauc]] - Table1[[#This Row],[auc]], "")</f>
        <v/>
      </c>
      <c r="AC29" s="1" t="str">
        <f>IF(AND(Table1[[#This Row],[5 anomalies]]="YES", Table1[[#This Row],[5 anomalies and better]]="YES"), Table1[[#This Row],[auc]] - Table1[[#This Row],[knnauc]], "")</f>
        <v/>
      </c>
    </row>
    <row r="30" spans="1:29" hidden="1" x14ac:dyDescent="0.25">
      <c r="A30">
        <v>32</v>
      </c>
      <c r="B30">
        <v>8</v>
      </c>
      <c r="C30">
        <v>3</v>
      </c>
      <c r="D30" t="s">
        <v>19</v>
      </c>
      <c r="E30" t="s">
        <v>20</v>
      </c>
      <c r="F30">
        <v>64</v>
      </c>
      <c r="G30">
        <v>32</v>
      </c>
      <c r="H30">
        <v>0.05</v>
      </c>
      <c r="I30">
        <v>1</v>
      </c>
      <c r="J30">
        <v>0</v>
      </c>
      <c r="K30">
        <v>0.971830985915493</v>
      </c>
      <c r="L30">
        <v>0.117839204913814</v>
      </c>
      <c r="M30">
        <v>0.13937436259422001</v>
      </c>
      <c r="N30">
        <v>1</v>
      </c>
      <c r="O30">
        <v>1</v>
      </c>
      <c r="P30">
        <v>1</v>
      </c>
      <c r="Q30">
        <v>0.01</v>
      </c>
      <c r="R30" t="s">
        <v>21</v>
      </c>
      <c r="S30" t="s">
        <v>22</v>
      </c>
      <c r="T30" t="str">
        <f>IF(Table1[[#This Row],[auc]]&gt;=Table1[[#This Row],[knnauc]], "YES", "NO")</f>
        <v>NO</v>
      </c>
      <c r="U30" t="str">
        <f>IF(AND(I30 &gt; I29, K30 &lt; K29), "LOWER", "")</f>
        <v/>
      </c>
      <c r="V30" t="str">
        <f>IF(AND(I30&gt;=I31, I30 &lt; 5), "YES", "NO")</f>
        <v>NO</v>
      </c>
      <c r="W30" s="1" t="str">
        <f>IF(AND(Table1[[#This Row],[Last lower than 5]]="YES", Table1[[#This Row],[better or same as KNN]]="YES"), "YES", "NO")</f>
        <v>NO</v>
      </c>
      <c r="X30" s="1" t="str">
        <f>IF(AND(Table1[[#This Row],[Last lower than 5]]="YES", Table1[[#This Row],[last and better]]="NO"), Table1[[#This Row],[knnauc]], "")</f>
        <v/>
      </c>
      <c r="Y30" s="1" t="str">
        <f>IF(AND(Table1[[#This Row],[Last lower than 5]]="YES", Table1[[#This Row],[last and better]]="YES"), Table1[[#This Row],[auc]], "")</f>
        <v/>
      </c>
      <c r="Z30" s="1" t="str">
        <f>IF(I30=5, "YES", "NO")</f>
        <v>NO</v>
      </c>
      <c r="AA30" s="1" t="str">
        <f>IF(AND(Table1[[#This Row],[5 anomalies]]="YES", Table1[[#This Row],[better or same as KNN]]="YES"), "YES", "NO")</f>
        <v>NO</v>
      </c>
      <c r="AB30" s="1" t="str">
        <f>IF(AND(Table1[[#This Row],[5 anomalies]]="YES", Table1[[#This Row],[5 anomalies and better]]="NO"), Table1[[#This Row],[knnauc]] - Table1[[#This Row],[auc]], "")</f>
        <v/>
      </c>
      <c r="AC30" s="1" t="str">
        <f>IF(AND(Table1[[#This Row],[5 anomalies]]="YES", Table1[[#This Row],[5 anomalies and better]]="YES"), Table1[[#This Row],[auc]] - Table1[[#This Row],[knnauc]], "")</f>
        <v/>
      </c>
    </row>
    <row r="31" spans="1:29" hidden="1" x14ac:dyDescent="0.25">
      <c r="A31">
        <v>32</v>
      </c>
      <c r="B31">
        <v>8</v>
      </c>
      <c r="C31">
        <v>3</v>
      </c>
      <c r="D31" t="s">
        <v>19</v>
      </c>
      <c r="E31" t="s">
        <v>20</v>
      </c>
      <c r="F31">
        <v>64</v>
      </c>
      <c r="G31">
        <v>32</v>
      </c>
      <c r="H31">
        <v>0.05</v>
      </c>
      <c r="I31">
        <v>2</v>
      </c>
      <c r="J31">
        <v>1</v>
      </c>
      <c r="K31">
        <v>1</v>
      </c>
      <c r="L31">
        <v>0.117839204913814</v>
      </c>
      <c r="M31">
        <v>0.13937436259422001</v>
      </c>
      <c r="N31">
        <v>1</v>
      </c>
      <c r="O31">
        <v>1</v>
      </c>
      <c r="P31">
        <v>1</v>
      </c>
      <c r="Q31">
        <v>0.01</v>
      </c>
      <c r="R31" t="s">
        <v>21</v>
      </c>
      <c r="S31" t="s">
        <v>22</v>
      </c>
      <c r="T31" t="str">
        <f>IF(Table1[[#This Row],[auc]]&gt;=Table1[[#This Row],[knnauc]], "YES", "NO")</f>
        <v>YES</v>
      </c>
      <c r="U31" t="str">
        <f>IF(AND(I31 &gt; I30, K31 &lt; K30), "LOWER", "")</f>
        <v/>
      </c>
      <c r="V31" t="str">
        <f>IF(AND(I31&gt;=I32, I31 &lt; 5), "YES", "NO")</f>
        <v>NO</v>
      </c>
      <c r="W31" s="1" t="str">
        <f>IF(AND(Table1[[#This Row],[Last lower than 5]]="YES", Table1[[#This Row],[better or same as KNN]]="YES"), "YES", "NO")</f>
        <v>NO</v>
      </c>
      <c r="X31" s="1" t="str">
        <f>IF(AND(Table1[[#This Row],[Last lower than 5]]="YES", Table1[[#This Row],[last and better]]="NO"), Table1[[#This Row],[knnauc]], "")</f>
        <v/>
      </c>
      <c r="Y31" s="1" t="str">
        <f>IF(AND(Table1[[#This Row],[Last lower than 5]]="YES", Table1[[#This Row],[last and better]]="YES"), Table1[[#This Row],[auc]], "")</f>
        <v/>
      </c>
      <c r="Z31" s="1" t="str">
        <f>IF(I31=5, "YES", "NO")</f>
        <v>NO</v>
      </c>
      <c r="AA31" s="1" t="str">
        <f>IF(AND(Table1[[#This Row],[5 anomalies]]="YES", Table1[[#This Row],[better or same as KNN]]="YES"), "YES", "NO")</f>
        <v>NO</v>
      </c>
      <c r="AB31" s="1" t="str">
        <f>IF(AND(Table1[[#This Row],[5 anomalies]]="YES", Table1[[#This Row],[5 anomalies and better]]="NO"), Table1[[#This Row],[knnauc]] - Table1[[#This Row],[auc]], "")</f>
        <v/>
      </c>
      <c r="AC31" s="1" t="str">
        <f>IF(AND(Table1[[#This Row],[5 anomalies]]="YES", Table1[[#This Row],[5 anomalies and better]]="YES"), Table1[[#This Row],[auc]] - Table1[[#This Row],[knnauc]], "")</f>
        <v/>
      </c>
    </row>
    <row r="32" spans="1:29" hidden="1" x14ac:dyDescent="0.25">
      <c r="A32">
        <v>32</v>
      </c>
      <c r="B32">
        <v>8</v>
      </c>
      <c r="C32">
        <v>3</v>
      </c>
      <c r="D32" t="s">
        <v>19</v>
      </c>
      <c r="E32" t="s">
        <v>20</v>
      </c>
      <c r="F32">
        <v>64</v>
      </c>
      <c r="G32">
        <v>32</v>
      </c>
      <c r="H32">
        <v>0.05</v>
      </c>
      <c r="I32">
        <v>3</v>
      </c>
      <c r="J32">
        <v>0</v>
      </c>
      <c r="K32">
        <v>1</v>
      </c>
      <c r="L32">
        <v>0.117839204913814</v>
      </c>
      <c r="M32">
        <v>0.13937436259422001</v>
      </c>
      <c r="N32">
        <v>1</v>
      </c>
      <c r="O32">
        <v>1</v>
      </c>
      <c r="P32">
        <v>1</v>
      </c>
      <c r="Q32">
        <v>0.01</v>
      </c>
      <c r="R32" t="s">
        <v>21</v>
      </c>
      <c r="S32" t="s">
        <v>22</v>
      </c>
      <c r="T32" t="str">
        <f>IF(Table1[[#This Row],[auc]]&gt;=Table1[[#This Row],[knnauc]], "YES", "NO")</f>
        <v>YES</v>
      </c>
      <c r="U32" t="str">
        <f>IF(AND(I32 &gt; I31, K32 &lt; K31), "LOWER", "")</f>
        <v/>
      </c>
      <c r="V32" t="str">
        <f>IF(AND(I32&gt;=I33, I32 &lt; 5), "YES", "NO")</f>
        <v>YES</v>
      </c>
      <c r="W32" s="1" t="str">
        <f>IF(AND(Table1[[#This Row],[Last lower than 5]]="YES", Table1[[#This Row],[better or same as KNN]]="YES"), "YES", "NO")</f>
        <v>YES</v>
      </c>
      <c r="X32" s="1" t="str">
        <f>IF(AND(Table1[[#This Row],[Last lower than 5]]="YES", Table1[[#This Row],[last and better]]="NO"), Table1[[#This Row],[knnauc]], "")</f>
        <v/>
      </c>
      <c r="Y32" s="1">
        <f>IF(AND(Table1[[#This Row],[Last lower than 5]]="YES", Table1[[#This Row],[last and better]]="YES"), Table1[[#This Row],[auc]], "")</f>
        <v>1</v>
      </c>
      <c r="Z32" s="1" t="str">
        <f>IF(I32=5, "YES", "NO")</f>
        <v>NO</v>
      </c>
      <c r="AA32" s="1" t="str">
        <f>IF(AND(Table1[[#This Row],[5 anomalies]]="YES", Table1[[#This Row],[better or same as KNN]]="YES"), "YES", "NO")</f>
        <v>NO</v>
      </c>
      <c r="AB32" s="1" t="str">
        <f>IF(AND(Table1[[#This Row],[5 anomalies]]="YES", Table1[[#This Row],[5 anomalies and better]]="NO"), Table1[[#This Row],[knnauc]] - Table1[[#This Row],[auc]], "")</f>
        <v/>
      </c>
      <c r="AC32" s="1" t="str">
        <f>IF(AND(Table1[[#This Row],[5 anomalies]]="YES", Table1[[#This Row],[5 anomalies and better]]="YES"), Table1[[#This Row],[auc]] - Table1[[#This Row],[knnauc]], "")</f>
        <v/>
      </c>
    </row>
    <row r="33" spans="1:29" hidden="1" x14ac:dyDescent="0.25">
      <c r="A33">
        <v>32</v>
      </c>
      <c r="B33">
        <v>8</v>
      </c>
      <c r="C33">
        <v>3</v>
      </c>
      <c r="D33" t="s">
        <v>19</v>
      </c>
      <c r="E33" t="s">
        <v>20</v>
      </c>
      <c r="F33">
        <v>64</v>
      </c>
      <c r="G33">
        <v>32</v>
      </c>
      <c r="H33">
        <v>0.05</v>
      </c>
      <c r="I33">
        <v>1</v>
      </c>
      <c r="J33">
        <v>0.4</v>
      </c>
      <c r="K33">
        <v>0.91197183098591506</v>
      </c>
      <c r="L33">
        <v>0.112848998057549</v>
      </c>
      <c r="M33">
        <v>0.155522848164239</v>
      </c>
      <c r="N33">
        <v>0.87323943661971803</v>
      </c>
      <c r="O33" t="s">
        <v>23</v>
      </c>
      <c r="P33">
        <v>0</v>
      </c>
      <c r="Q33">
        <v>0.05</v>
      </c>
      <c r="R33" t="s">
        <v>21</v>
      </c>
      <c r="S33" t="s">
        <v>22</v>
      </c>
      <c r="T33" t="str">
        <f>IF(Table1[[#This Row],[auc]]&gt;=Table1[[#This Row],[knnauc]], "YES", "NO")</f>
        <v>YES</v>
      </c>
      <c r="U33" t="str">
        <f>IF(AND(I33 &gt; I32, K33 &lt; K32), "LOWER", "")</f>
        <v/>
      </c>
      <c r="V33" t="str">
        <f>IF(AND(I33&gt;=I34, I33 &lt; 5), "YES", "NO")</f>
        <v>NO</v>
      </c>
      <c r="W33" s="1" t="str">
        <f>IF(AND(Table1[[#This Row],[Last lower than 5]]="YES", Table1[[#This Row],[better or same as KNN]]="YES"), "YES", "NO")</f>
        <v>NO</v>
      </c>
      <c r="X33" s="1" t="str">
        <f>IF(AND(Table1[[#This Row],[Last lower than 5]]="YES", Table1[[#This Row],[last and better]]="NO"), Table1[[#This Row],[knnauc]], "")</f>
        <v/>
      </c>
      <c r="Y33" s="1" t="str">
        <f>IF(AND(Table1[[#This Row],[Last lower than 5]]="YES", Table1[[#This Row],[last and better]]="YES"), Table1[[#This Row],[auc]], "")</f>
        <v/>
      </c>
      <c r="Z33" s="1" t="str">
        <f>IF(I33=5, "YES", "NO")</f>
        <v>NO</v>
      </c>
      <c r="AA33" s="1" t="str">
        <f>IF(AND(Table1[[#This Row],[5 anomalies]]="YES", Table1[[#This Row],[better or same as KNN]]="YES"), "YES", "NO")</f>
        <v>NO</v>
      </c>
      <c r="AB33" s="1" t="str">
        <f>IF(AND(Table1[[#This Row],[5 anomalies]]="YES", Table1[[#This Row],[5 anomalies and better]]="NO"), Table1[[#This Row],[knnauc]] - Table1[[#This Row],[auc]], "")</f>
        <v/>
      </c>
      <c r="AC33" s="1" t="str">
        <f>IF(AND(Table1[[#This Row],[5 anomalies]]="YES", Table1[[#This Row],[5 anomalies and better]]="YES"), Table1[[#This Row],[auc]] - Table1[[#This Row],[knnauc]], "")</f>
        <v/>
      </c>
    </row>
    <row r="34" spans="1:29" hidden="1" x14ac:dyDescent="0.25">
      <c r="A34">
        <v>32</v>
      </c>
      <c r="B34">
        <v>8</v>
      </c>
      <c r="C34">
        <v>3</v>
      </c>
      <c r="D34" t="s">
        <v>19</v>
      </c>
      <c r="E34" t="s">
        <v>20</v>
      </c>
      <c r="F34">
        <v>64</v>
      </c>
      <c r="G34">
        <v>32</v>
      </c>
      <c r="H34">
        <v>0.05</v>
      </c>
      <c r="I34">
        <v>2</v>
      </c>
      <c r="J34">
        <v>0.4</v>
      </c>
      <c r="K34">
        <v>0.98239436619718301</v>
      </c>
      <c r="L34">
        <v>0.112848998057549</v>
      </c>
      <c r="M34">
        <v>0.155522848164239</v>
      </c>
      <c r="N34">
        <v>0.87323943661971803</v>
      </c>
      <c r="O34" t="s">
        <v>23</v>
      </c>
      <c r="P34">
        <v>0</v>
      </c>
      <c r="Q34">
        <v>0.05</v>
      </c>
      <c r="R34" t="s">
        <v>21</v>
      </c>
      <c r="S34" t="s">
        <v>22</v>
      </c>
      <c r="T34" t="str">
        <f>IF(Table1[[#This Row],[auc]]&gt;=Table1[[#This Row],[knnauc]], "YES", "NO")</f>
        <v>YES</v>
      </c>
      <c r="U34" t="str">
        <f>IF(AND(I34 &gt; I33, K34 &lt; K33), "LOWER", "")</f>
        <v/>
      </c>
      <c r="V34" t="str">
        <f>IF(AND(I34&gt;=I35, I34 &lt; 5), "YES", "NO")</f>
        <v>NO</v>
      </c>
      <c r="W34" s="1" t="str">
        <f>IF(AND(Table1[[#This Row],[Last lower than 5]]="YES", Table1[[#This Row],[better or same as KNN]]="YES"), "YES", "NO")</f>
        <v>NO</v>
      </c>
      <c r="X34" s="1" t="str">
        <f>IF(AND(Table1[[#This Row],[Last lower than 5]]="YES", Table1[[#This Row],[last and better]]="NO"), Table1[[#This Row],[knnauc]], "")</f>
        <v/>
      </c>
      <c r="Y34" s="1" t="str">
        <f>IF(AND(Table1[[#This Row],[Last lower than 5]]="YES", Table1[[#This Row],[last and better]]="YES"), Table1[[#This Row],[auc]], "")</f>
        <v/>
      </c>
      <c r="Z34" s="1" t="str">
        <f>IF(I34=5, "YES", "NO")</f>
        <v>NO</v>
      </c>
      <c r="AA34" s="1" t="str">
        <f>IF(AND(Table1[[#This Row],[5 anomalies]]="YES", Table1[[#This Row],[better or same as KNN]]="YES"), "YES", "NO")</f>
        <v>NO</v>
      </c>
      <c r="AB34" s="1" t="str">
        <f>IF(AND(Table1[[#This Row],[5 anomalies]]="YES", Table1[[#This Row],[5 anomalies and better]]="NO"), Table1[[#This Row],[knnauc]] - Table1[[#This Row],[auc]], "")</f>
        <v/>
      </c>
      <c r="AC34" s="1" t="str">
        <f>IF(AND(Table1[[#This Row],[5 anomalies]]="YES", Table1[[#This Row],[5 anomalies and better]]="YES"), Table1[[#This Row],[auc]] - Table1[[#This Row],[knnauc]], "")</f>
        <v/>
      </c>
    </row>
    <row r="35" spans="1:29" hidden="1" x14ac:dyDescent="0.25">
      <c r="A35">
        <v>32</v>
      </c>
      <c r="B35">
        <v>8</v>
      </c>
      <c r="C35">
        <v>3</v>
      </c>
      <c r="D35" t="s">
        <v>19</v>
      </c>
      <c r="E35" t="s">
        <v>20</v>
      </c>
      <c r="F35">
        <v>512</v>
      </c>
      <c r="G35">
        <v>16</v>
      </c>
      <c r="H35">
        <v>0.05</v>
      </c>
      <c r="I35">
        <v>3</v>
      </c>
      <c r="J35">
        <v>0</v>
      </c>
      <c r="K35">
        <v>0.47887323943661902</v>
      </c>
      <c r="L35">
        <v>0.11739418954269699</v>
      </c>
      <c r="M35">
        <v>0.157710180663028</v>
      </c>
      <c r="N35">
        <v>0.5</v>
      </c>
      <c r="O35" t="s">
        <v>23</v>
      </c>
      <c r="P35">
        <v>0</v>
      </c>
      <c r="Q35">
        <v>0.01</v>
      </c>
      <c r="R35" t="s">
        <v>21</v>
      </c>
      <c r="S35" t="s">
        <v>22</v>
      </c>
      <c r="T35" t="str">
        <f>IF(Table1[[#This Row],[auc]]&gt;=Table1[[#This Row],[knnauc]], "YES", "NO")</f>
        <v>NO</v>
      </c>
      <c r="U35" t="str">
        <f>IF(AND(I35 &gt; I34, K35 &lt; K34), "LOWER", "")</f>
        <v>LOWER</v>
      </c>
      <c r="V35" t="str">
        <f>IF(AND(I35&gt;=I36, I35 &lt; 5), "YES", "NO")</f>
        <v>NO</v>
      </c>
      <c r="W35" s="1" t="str">
        <f>IF(AND(Table1[[#This Row],[Last lower than 5]]="YES", Table1[[#This Row],[better or same as KNN]]="YES"), "YES", "NO")</f>
        <v>NO</v>
      </c>
      <c r="X35" s="1" t="str">
        <f>IF(AND(Table1[[#This Row],[Last lower than 5]]="YES", Table1[[#This Row],[last and better]]="NO"), Table1[[#This Row],[knnauc]], "")</f>
        <v/>
      </c>
      <c r="Y35" s="1" t="str">
        <f>IF(AND(Table1[[#This Row],[Last lower than 5]]="YES", Table1[[#This Row],[last and better]]="YES"), Table1[[#This Row],[auc]], "")</f>
        <v/>
      </c>
      <c r="Z35" s="1" t="str">
        <f>IF(I35=5, "YES", "NO")</f>
        <v>NO</v>
      </c>
      <c r="AA35" s="1" t="str">
        <f>IF(AND(Table1[[#This Row],[5 anomalies]]="YES", Table1[[#This Row],[better or same as KNN]]="YES"), "YES", "NO")</f>
        <v>NO</v>
      </c>
      <c r="AB35" s="1" t="str">
        <f>IF(AND(Table1[[#This Row],[5 anomalies]]="YES", Table1[[#This Row],[5 anomalies and better]]="NO"), Table1[[#This Row],[knnauc]] - Table1[[#This Row],[auc]], "")</f>
        <v/>
      </c>
      <c r="AC35" s="1" t="str">
        <f>IF(AND(Table1[[#This Row],[5 anomalies]]="YES", Table1[[#This Row],[5 anomalies and better]]="YES"), Table1[[#This Row],[auc]] - Table1[[#This Row],[knnauc]], "")</f>
        <v/>
      </c>
    </row>
    <row r="36" spans="1:29" hidden="1" x14ac:dyDescent="0.25">
      <c r="A36">
        <v>32</v>
      </c>
      <c r="B36">
        <v>8</v>
      </c>
      <c r="C36">
        <v>3</v>
      </c>
      <c r="D36" t="s">
        <v>19</v>
      </c>
      <c r="E36" t="s">
        <v>20</v>
      </c>
      <c r="F36">
        <v>64</v>
      </c>
      <c r="G36">
        <v>32</v>
      </c>
      <c r="H36">
        <v>0.05</v>
      </c>
      <c r="I36">
        <v>4</v>
      </c>
      <c r="J36">
        <v>0</v>
      </c>
      <c r="K36">
        <v>0.92957746478873204</v>
      </c>
      <c r="L36">
        <v>0.112848998057549</v>
      </c>
      <c r="M36">
        <v>0.155522848164239</v>
      </c>
      <c r="N36">
        <v>0.87323943661971803</v>
      </c>
      <c r="O36" t="s">
        <v>23</v>
      </c>
      <c r="P36">
        <v>0</v>
      </c>
      <c r="Q36">
        <v>0.05</v>
      </c>
      <c r="R36" t="s">
        <v>21</v>
      </c>
      <c r="S36" t="s">
        <v>22</v>
      </c>
      <c r="T36" t="str">
        <f>IF(Table1[[#This Row],[auc]]&gt;=Table1[[#This Row],[knnauc]], "YES", "NO")</f>
        <v>YES</v>
      </c>
      <c r="U36" t="str">
        <f>IF(AND(I36 &gt; I35, K36 &lt; K35), "LOWER", "")</f>
        <v/>
      </c>
      <c r="V36" t="str">
        <f>IF(AND(I36&gt;=I37, I36 &lt; 5), "YES", "NO")</f>
        <v>YES</v>
      </c>
      <c r="W36" s="1" t="str">
        <f>IF(AND(Table1[[#This Row],[Last lower than 5]]="YES", Table1[[#This Row],[better or same as KNN]]="YES"), "YES", "NO")</f>
        <v>YES</v>
      </c>
      <c r="X36" s="1" t="str">
        <f>IF(AND(Table1[[#This Row],[Last lower than 5]]="YES", Table1[[#This Row],[last and better]]="NO"), Table1[[#This Row],[knnauc]], "")</f>
        <v/>
      </c>
      <c r="Y36" s="1">
        <f>IF(AND(Table1[[#This Row],[Last lower than 5]]="YES", Table1[[#This Row],[last and better]]="YES"), Table1[[#This Row],[auc]], "")</f>
        <v>0.92957746478873204</v>
      </c>
      <c r="Z36" s="1" t="str">
        <f>IF(I36=5, "YES", "NO")</f>
        <v>NO</v>
      </c>
      <c r="AA36" s="1" t="str">
        <f>IF(AND(Table1[[#This Row],[5 anomalies]]="YES", Table1[[#This Row],[better or same as KNN]]="YES"), "YES", "NO")</f>
        <v>NO</v>
      </c>
      <c r="AB36" s="1" t="str">
        <f>IF(AND(Table1[[#This Row],[5 anomalies]]="YES", Table1[[#This Row],[5 anomalies and better]]="NO"), Table1[[#This Row],[knnauc]] - Table1[[#This Row],[auc]], "")</f>
        <v/>
      </c>
      <c r="AC36" s="1" t="str">
        <f>IF(AND(Table1[[#This Row],[5 anomalies]]="YES", Table1[[#This Row],[5 anomalies and better]]="YES"), Table1[[#This Row],[auc]] - Table1[[#This Row],[knnauc]], "")</f>
        <v/>
      </c>
    </row>
    <row r="37" spans="1:29" hidden="1" x14ac:dyDescent="0.25">
      <c r="A37">
        <v>32</v>
      </c>
      <c r="B37">
        <v>8</v>
      </c>
      <c r="C37">
        <v>3</v>
      </c>
      <c r="D37" t="s">
        <v>19</v>
      </c>
      <c r="E37" t="s">
        <v>20</v>
      </c>
      <c r="F37">
        <v>512</v>
      </c>
      <c r="G37">
        <v>16</v>
      </c>
      <c r="H37">
        <v>0.05</v>
      </c>
      <c r="I37">
        <v>2</v>
      </c>
      <c r="J37">
        <v>0</v>
      </c>
      <c r="K37">
        <v>0.73943661971830899</v>
      </c>
      <c r="L37">
        <v>0.124650922030299</v>
      </c>
      <c r="M37">
        <v>0.187994250367953</v>
      </c>
      <c r="N37">
        <v>1</v>
      </c>
      <c r="O37">
        <v>1</v>
      </c>
      <c r="P37">
        <v>0.5</v>
      </c>
      <c r="Q37">
        <v>0.05</v>
      </c>
      <c r="R37" t="s">
        <v>21</v>
      </c>
      <c r="S37" t="s">
        <v>22</v>
      </c>
      <c r="T37" t="str">
        <f>IF(Table1[[#This Row],[auc]]&gt;=Table1[[#This Row],[knnauc]], "YES", "NO")</f>
        <v>NO</v>
      </c>
      <c r="U37" t="str">
        <f>IF(AND(I37 &gt; I36, K37 &lt; K36), "LOWER", "")</f>
        <v/>
      </c>
      <c r="V37" t="str">
        <f>IF(AND(I37&gt;=I38, I37 &lt; 5), "YES", "NO")</f>
        <v>YES</v>
      </c>
      <c r="W37" s="1" t="str">
        <f>IF(AND(Table1[[#This Row],[Last lower than 5]]="YES", Table1[[#This Row],[better or same as KNN]]="YES"), "YES", "NO")</f>
        <v>NO</v>
      </c>
      <c r="X37" s="1">
        <f>IF(AND(Table1[[#This Row],[Last lower than 5]]="YES", Table1[[#This Row],[last and better]]="NO"), Table1[[#This Row],[knnauc]], "")</f>
        <v>1</v>
      </c>
      <c r="Y37" s="1" t="str">
        <f>IF(AND(Table1[[#This Row],[Last lower than 5]]="YES", Table1[[#This Row],[last and better]]="YES"), Table1[[#This Row],[auc]], "")</f>
        <v/>
      </c>
      <c r="Z37" s="1" t="str">
        <f>IF(I37=5, "YES", "NO")</f>
        <v>NO</v>
      </c>
      <c r="AA37" s="1" t="str">
        <f>IF(AND(Table1[[#This Row],[5 anomalies]]="YES", Table1[[#This Row],[better or same as KNN]]="YES"), "YES", "NO")</f>
        <v>NO</v>
      </c>
      <c r="AB37" s="1" t="str">
        <f>IF(AND(Table1[[#This Row],[5 anomalies]]="YES", Table1[[#This Row],[5 anomalies and better]]="NO"), Table1[[#This Row],[knnauc]] - Table1[[#This Row],[auc]], "")</f>
        <v/>
      </c>
      <c r="AC37" s="1" t="str">
        <f>IF(AND(Table1[[#This Row],[5 anomalies]]="YES", Table1[[#This Row],[5 anomalies and better]]="YES"), Table1[[#This Row],[auc]] - Table1[[#This Row],[knnauc]], "")</f>
        <v/>
      </c>
    </row>
    <row r="38" spans="1:29" x14ac:dyDescent="0.25">
      <c r="A38">
        <v>32</v>
      </c>
      <c r="B38">
        <v>8</v>
      </c>
      <c r="C38">
        <v>3</v>
      </c>
      <c r="D38" t="s">
        <v>19</v>
      </c>
      <c r="E38" t="s">
        <v>20</v>
      </c>
      <c r="F38">
        <v>128</v>
      </c>
      <c r="G38">
        <v>16</v>
      </c>
      <c r="H38">
        <v>0.05</v>
      </c>
      <c r="I38">
        <v>1</v>
      </c>
      <c r="J38">
        <v>0</v>
      </c>
      <c r="K38">
        <v>1</v>
      </c>
      <c r="L38">
        <v>0.102366093281163</v>
      </c>
      <c r="M38">
        <v>0.15716229353833699</v>
      </c>
      <c r="N38">
        <v>0.5</v>
      </c>
      <c r="O38" t="s">
        <v>23</v>
      </c>
      <c r="P38">
        <v>0</v>
      </c>
      <c r="Q38">
        <v>5.0000000000000001E-3</v>
      </c>
      <c r="R38" t="s">
        <v>21</v>
      </c>
      <c r="S38" t="s">
        <v>22</v>
      </c>
      <c r="T38" t="str">
        <f>IF(Table1[[#This Row],[auc]]&gt;=Table1[[#This Row],[knnauc]], "YES", "NO")</f>
        <v>YES</v>
      </c>
      <c r="U38" t="str">
        <f>IF(AND(I38 &gt; I37, K38 &lt; K37), "LOWER", "")</f>
        <v/>
      </c>
      <c r="V38" t="str">
        <f>IF(AND(I38&gt;=I39, I38 &lt; 5), "YES", "NO")</f>
        <v>YES</v>
      </c>
      <c r="W38" s="1" t="str">
        <f>IF(AND(Table1[[#This Row],[Last lower than 5]]="YES", Table1[[#This Row],[better or same as KNN]]="YES"), "YES", "NO")</f>
        <v>YES</v>
      </c>
      <c r="X38" s="1" t="str">
        <f>IF(AND(Table1[[#This Row],[Last lower than 5]]="YES", Table1[[#This Row],[last and better]]="NO"), Table1[[#This Row],[knnauc]], "")</f>
        <v/>
      </c>
      <c r="Y38" s="1">
        <f>IF(AND(Table1[[#This Row],[Last lower than 5]]="YES", Table1[[#This Row],[last and better]]="YES"), Table1[[#This Row],[auc]], "")</f>
        <v>1</v>
      </c>
      <c r="Z38" s="1" t="str">
        <f>IF(I38=5, "YES", "NO")</f>
        <v>NO</v>
      </c>
      <c r="AA38" s="1" t="str">
        <f>IF(AND(Table1[[#This Row],[5 anomalies]]="YES", Table1[[#This Row],[better or same as KNN]]="YES"), "YES", "NO")</f>
        <v>NO</v>
      </c>
      <c r="AB38" s="1" t="str">
        <f>IF(AND(Table1[[#This Row],[5 anomalies]]="YES", Table1[[#This Row],[5 anomalies and better]]="NO"), Table1[[#This Row],[knnauc]] - Table1[[#This Row],[auc]], "")</f>
        <v/>
      </c>
      <c r="AC38" s="1" t="str">
        <f>IF(AND(Table1[[#This Row],[5 anomalies]]="YES", Table1[[#This Row],[5 anomalies and better]]="YES"), Table1[[#This Row],[auc]] - Table1[[#This Row],[knnauc]], "")</f>
        <v/>
      </c>
    </row>
    <row r="39" spans="1:29" hidden="1" x14ac:dyDescent="0.25">
      <c r="A39">
        <v>32</v>
      </c>
      <c r="B39">
        <v>8</v>
      </c>
      <c r="C39">
        <v>3</v>
      </c>
      <c r="D39" t="s">
        <v>19</v>
      </c>
      <c r="E39" t="s">
        <v>20</v>
      </c>
      <c r="F39">
        <v>128</v>
      </c>
      <c r="G39">
        <v>16</v>
      </c>
      <c r="H39">
        <v>0.05</v>
      </c>
      <c r="I39">
        <v>1</v>
      </c>
      <c r="J39">
        <v>0</v>
      </c>
      <c r="K39">
        <v>0.5</v>
      </c>
      <c r="L39">
        <v>0.107932531805688</v>
      </c>
      <c r="M39">
        <v>0.17057122478057801</v>
      </c>
      <c r="N39">
        <v>1</v>
      </c>
      <c r="O39" t="s">
        <v>23</v>
      </c>
      <c r="P39">
        <v>0</v>
      </c>
      <c r="Q39">
        <v>0.01</v>
      </c>
      <c r="R39" t="s">
        <v>21</v>
      </c>
      <c r="S39" t="s">
        <v>22</v>
      </c>
      <c r="T39" t="str">
        <f>IF(Table1[[#This Row],[auc]]&gt;=Table1[[#This Row],[knnauc]], "YES", "NO")</f>
        <v>NO</v>
      </c>
      <c r="U39" t="str">
        <f>IF(AND(I39 &gt; I38, K39 &lt; K38), "LOWER", "")</f>
        <v/>
      </c>
      <c r="V39" t="str">
        <f>IF(AND(I39&gt;=I40, I39 &lt; 5), "YES", "NO")</f>
        <v>NO</v>
      </c>
      <c r="W39" s="1" t="str">
        <f>IF(AND(Table1[[#This Row],[Last lower than 5]]="YES", Table1[[#This Row],[better or same as KNN]]="YES"), "YES", "NO")</f>
        <v>NO</v>
      </c>
      <c r="X39" s="1" t="str">
        <f>IF(AND(Table1[[#This Row],[Last lower than 5]]="YES", Table1[[#This Row],[last and better]]="NO"), Table1[[#This Row],[knnauc]], "")</f>
        <v/>
      </c>
      <c r="Y39" s="1" t="str">
        <f>IF(AND(Table1[[#This Row],[Last lower than 5]]="YES", Table1[[#This Row],[last and better]]="YES"), Table1[[#This Row],[auc]], "")</f>
        <v/>
      </c>
      <c r="Z39" s="1" t="str">
        <f>IF(I39=5, "YES", "NO")</f>
        <v>NO</v>
      </c>
      <c r="AA39" s="1" t="str">
        <f>IF(AND(Table1[[#This Row],[5 anomalies]]="YES", Table1[[#This Row],[better or same as KNN]]="YES"), "YES", "NO")</f>
        <v>NO</v>
      </c>
      <c r="AB39" s="1" t="str">
        <f>IF(AND(Table1[[#This Row],[5 anomalies]]="YES", Table1[[#This Row],[5 anomalies and better]]="NO"), Table1[[#This Row],[knnauc]] - Table1[[#This Row],[auc]], "")</f>
        <v/>
      </c>
      <c r="AC39" s="1" t="str">
        <f>IF(AND(Table1[[#This Row],[5 anomalies]]="YES", Table1[[#This Row],[5 anomalies and better]]="YES"), Table1[[#This Row],[auc]] - Table1[[#This Row],[knnauc]], "")</f>
        <v/>
      </c>
    </row>
    <row r="40" spans="1:29" hidden="1" x14ac:dyDescent="0.25">
      <c r="A40">
        <v>32</v>
      </c>
      <c r="B40">
        <v>8</v>
      </c>
      <c r="C40">
        <v>3</v>
      </c>
      <c r="D40" t="s">
        <v>19</v>
      </c>
      <c r="E40" t="s">
        <v>20</v>
      </c>
      <c r="F40">
        <v>128</v>
      </c>
      <c r="G40">
        <v>16</v>
      </c>
      <c r="H40">
        <v>0.05</v>
      </c>
      <c r="I40">
        <v>2</v>
      </c>
      <c r="J40">
        <v>0</v>
      </c>
      <c r="K40">
        <v>0.98591549295774605</v>
      </c>
      <c r="L40">
        <v>0.107932531805688</v>
      </c>
      <c r="M40">
        <v>0.17057122478057801</v>
      </c>
      <c r="N40">
        <v>1</v>
      </c>
      <c r="O40" t="s">
        <v>23</v>
      </c>
      <c r="P40">
        <v>0</v>
      </c>
      <c r="Q40">
        <v>0.01</v>
      </c>
      <c r="R40" t="s">
        <v>21</v>
      </c>
      <c r="S40" t="s">
        <v>22</v>
      </c>
      <c r="T40" t="str">
        <f>IF(Table1[[#This Row],[auc]]&gt;=Table1[[#This Row],[knnauc]], "YES", "NO")</f>
        <v>NO</v>
      </c>
      <c r="U40" t="str">
        <f>IF(AND(I40 &gt; I39, K40 &lt; K39), "LOWER", "")</f>
        <v/>
      </c>
      <c r="V40" t="str">
        <f>IF(AND(I40&gt;=I41, I40 &lt; 5), "YES", "NO")</f>
        <v>NO</v>
      </c>
      <c r="W40" s="1" t="str">
        <f>IF(AND(Table1[[#This Row],[Last lower than 5]]="YES", Table1[[#This Row],[better or same as KNN]]="YES"), "YES", "NO")</f>
        <v>NO</v>
      </c>
      <c r="X40" s="1" t="str">
        <f>IF(AND(Table1[[#This Row],[Last lower than 5]]="YES", Table1[[#This Row],[last and better]]="NO"), Table1[[#This Row],[knnauc]], "")</f>
        <v/>
      </c>
      <c r="Y40" s="1" t="str">
        <f>IF(AND(Table1[[#This Row],[Last lower than 5]]="YES", Table1[[#This Row],[last and better]]="YES"), Table1[[#This Row],[auc]], "")</f>
        <v/>
      </c>
      <c r="Z40" s="1" t="str">
        <f>IF(I40=5, "YES", "NO")</f>
        <v>NO</v>
      </c>
      <c r="AA40" s="1" t="str">
        <f>IF(AND(Table1[[#This Row],[5 anomalies]]="YES", Table1[[#This Row],[better or same as KNN]]="YES"), "YES", "NO")</f>
        <v>NO</v>
      </c>
      <c r="AB40" s="1" t="str">
        <f>IF(AND(Table1[[#This Row],[5 anomalies]]="YES", Table1[[#This Row],[5 anomalies and better]]="NO"), Table1[[#This Row],[knnauc]] - Table1[[#This Row],[auc]], "")</f>
        <v/>
      </c>
      <c r="AC40" s="1" t="str">
        <f>IF(AND(Table1[[#This Row],[5 anomalies]]="YES", Table1[[#This Row],[5 anomalies and better]]="YES"), Table1[[#This Row],[auc]] - Table1[[#This Row],[knnauc]], "")</f>
        <v/>
      </c>
    </row>
    <row r="41" spans="1:29" hidden="1" x14ac:dyDescent="0.25">
      <c r="A41">
        <v>32</v>
      </c>
      <c r="B41">
        <v>8</v>
      </c>
      <c r="C41">
        <v>3</v>
      </c>
      <c r="D41" t="s">
        <v>19</v>
      </c>
      <c r="E41" t="s">
        <v>20</v>
      </c>
      <c r="F41">
        <v>128</v>
      </c>
      <c r="G41">
        <v>16</v>
      </c>
      <c r="H41">
        <v>0.05</v>
      </c>
      <c r="I41">
        <v>3</v>
      </c>
      <c r="J41">
        <v>0</v>
      </c>
      <c r="K41">
        <v>1</v>
      </c>
      <c r="L41">
        <v>0.107932531805688</v>
      </c>
      <c r="M41">
        <v>0.17057122478057801</v>
      </c>
      <c r="N41">
        <v>1</v>
      </c>
      <c r="O41" t="s">
        <v>23</v>
      </c>
      <c r="P41">
        <v>0</v>
      </c>
      <c r="Q41">
        <v>0.01</v>
      </c>
      <c r="R41" t="s">
        <v>21</v>
      </c>
      <c r="S41" t="s">
        <v>22</v>
      </c>
      <c r="T41" t="str">
        <f>IF(Table1[[#This Row],[auc]]&gt;=Table1[[#This Row],[knnauc]], "YES", "NO")</f>
        <v>YES</v>
      </c>
      <c r="U41" t="str">
        <f>IF(AND(I41 &gt; I40, K41 &lt; K40), "LOWER", "")</f>
        <v/>
      </c>
      <c r="V41" t="str">
        <f>IF(AND(I41&gt;=I42, I41 &lt; 5), "YES", "NO")</f>
        <v>YES</v>
      </c>
      <c r="W41" s="1" t="str">
        <f>IF(AND(Table1[[#This Row],[Last lower than 5]]="YES", Table1[[#This Row],[better or same as KNN]]="YES"), "YES", "NO")</f>
        <v>YES</v>
      </c>
      <c r="X41" s="1" t="str">
        <f>IF(AND(Table1[[#This Row],[Last lower than 5]]="YES", Table1[[#This Row],[last and better]]="NO"), Table1[[#This Row],[knnauc]], "")</f>
        <v/>
      </c>
      <c r="Y41" s="1">
        <f>IF(AND(Table1[[#This Row],[Last lower than 5]]="YES", Table1[[#This Row],[last and better]]="YES"), Table1[[#This Row],[auc]], "")</f>
        <v>1</v>
      </c>
      <c r="Z41" s="1" t="str">
        <f>IF(I41=5, "YES", "NO")</f>
        <v>NO</v>
      </c>
      <c r="AA41" s="1" t="str">
        <f>IF(AND(Table1[[#This Row],[5 anomalies]]="YES", Table1[[#This Row],[better or same as KNN]]="YES"), "YES", "NO")</f>
        <v>NO</v>
      </c>
      <c r="AB41" s="1" t="str">
        <f>IF(AND(Table1[[#This Row],[5 anomalies]]="YES", Table1[[#This Row],[5 anomalies and better]]="NO"), Table1[[#This Row],[knnauc]] - Table1[[#This Row],[auc]], "")</f>
        <v/>
      </c>
      <c r="AC41" s="1" t="str">
        <f>IF(AND(Table1[[#This Row],[5 anomalies]]="YES", Table1[[#This Row],[5 anomalies and better]]="YES"), Table1[[#This Row],[auc]] - Table1[[#This Row],[knnauc]], "")</f>
        <v/>
      </c>
    </row>
    <row r="42" spans="1:29" hidden="1" x14ac:dyDescent="0.25">
      <c r="A42">
        <v>32</v>
      </c>
      <c r="B42">
        <v>8</v>
      </c>
      <c r="C42">
        <v>3</v>
      </c>
      <c r="D42" t="s">
        <v>19</v>
      </c>
      <c r="E42" t="s">
        <v>20</v>
      </c>
      <c r="F42">
        <v>128</v>
      </c>
      <c r="G42">
        <v>16</v>
      </c>
      <c r="H42">
        <v>0.05</v>
      </c>
      <c r="I42">
        <v>1</v>
      </c>
      <c r="J42">
        <v>0</v>
      </c>
      <c r="K42">
        <v>0.875</v>
      </c>
      <c r="L42">
        <v>0.114950276932392</v>
      </c>
      <c r="M42">
        <v>0.167638725062455</v>
      </c>
      <c r="N42">
        <v>1</v>
      </c>
      <c r="O42" t="s">
        <v>23</v>
      </c>
      <c r="P42">
        <v>0</v>
      </c>
      <c r="Q42">
        <v>0.05</v>
      </c>
      <c r="R42" t="s">
        <v>21</v>
      </c>
      <c r="S42" t="s">
        <v>22</v>
      </c>
      <c r="T42" t="str">
        <f>IF(Table1[[#This Row],[auc]]&gt;=Table1[[#This Row],[knnauc]], "YES", "NO")</f>
        <v>NO</v>
      </c>
      <c r="U42" t="str">
        <f>IF(AND(I42 &gt; I41, K42 &lt; K41), "LOWER", "")</f>
        <v/>
      </c>
      <c r="V42" t="str">
        <f>IF(AND(I42&gt;=I43, I42 &lt; 5), "YES", "NO")</f>
        <v>NO</v>
      </c>
      <c r="W42" s="1" t="str">
        <f>IF(AND(Table1[[#This Row],[Last lower than 5]]="YES", Table1[[#This Row],[better or same as KNN]]="YES"), "YES", "NO")</f>
        <v>NO</v>
      </c>
      <c r="X42" s="1" t="str">
        <f>IF(AND(Table1[[#This Row],[Last lower than 5]]="YES", Table1[[#This Row],[last and better]]="NO"), Table1[[#This Row],[knnauc]], "")</f>
        <v/>
      </c>
      <c r="Y42" s="1" t="str">
        <f>IF(AND(Table1[[#This Row],[Last lower than 5]]="YES", Table1[[#This Row],[last and better]]="YES"), Table1[[#This Row],[auc]], "")</f>
        <v/>
      </c>
      <c r="Z42" s="1" t="str">
        <f>IF(I42=5, "YES", "NO")</f>
        <v>NO</v>
      </c>
      <c r="AA42" s="1" t="str">
        <f>IF(AND(Table1[[#This Row],[5 anomalies]]="YES", Table1[[#This Row],[better or same as KNN]]="YES"), "YES", "NO")</f>
        <v>NO</v>
      </c>
      <c r="AB42" s="1" t="str">
        <f>IF(AND(Table1[[#This Row],[5 anomalies]]="YES", Table1[[#This Row],[5 anomalies and better]]="NO"), Table1[[#This Row],[knnauc]] - Table1[[#This Row],[auc]], "")</f>
        <v/>
      </c>
      <c r="AC42" s="1" t="str">
        <f>IF(AND(Table1[[#This Row],[5 anomalies]]="YES", Table1[[#This Row],[5 anomalies and better]]="YES"), Table1[[#This Row],[auc]] - Table1[[#This Row],[knnauc]], "")</f>
        <v/>
      </c>
    </row>
    <row r="43" spans="1:29" hidden="1" x14ac:dyDescent="0.25">
      <c r="A43">
        <v>32</v>
      </c>
      <c r="B43">
        <v>8</v>
      </c>
      <c r="C43">
        <v>3</v>
      </c>
      <c r="D43" t="s">
        <v>19</v>
      </c>
      <c r="E43" t="s">
        <v>20</v>
      </c>
      <c r="F43">
        <v>128</v>
      </c>
      <c r="G43">
        <v>16</v>
      </c>
      <c r="H43">
        <v>0.05</v>
      </c>
      <c r="I43">
        <v>2</v>
      </c>
      <c r="J43">
        <v>0.4</v>
      </c>
      <c r="K43">
        <v>1</v>
      </c>
      <c r="L43">
        <v>0.114950276932392</v>
      </c>
      <c r="M43">
        <v>0.167638725062455</v>
      </c>
      <c r="N43">
        <v>1</v>
      </c>
      <c r="O43" t="s">
        <v>23</v>
      </c>
      <c r="P43">
        <v>0</v>
      </c>
      <c r="Q43">
        <v>0.05</v>
      </c>
      <c r="R43" t="s">
        <v>21</v>
      </c>
      <c r="S43" t="s">
        <v>22</v>
      </c>
      <c r="T43" t="str">
        <f>IF(Table1[[#This Row],[auc]]&gt;=Table1[[#This Row],[knnauc]], "YES", "NO")</f>
        <v>YES</v>
      </c>
      <c r="U43" t="str">
        <f>IF(AND(I43 &gt; I42, K43 &lt; K42), "LOWER", "")</f>
        <v/>
      </c>
      <c r="V43" t="str">
        <f>IF(AND(I43&gt;=I44, I43 &lt; 5), "YES", "NO")</f>
        <v>YES</v>
      </c>
      <c r="W43" s="1" t="str">
        <f>IF(AND(Table1[[#This Row],[Last lower than 5]]="YES", Table1[[#This Row],[better or same as KNN]]="YES"), "YES", "NO")</f>
        <v>YES</v>
      </c>
      <c r="X43" s="1" t="str">
        <f>IF(AND(Table1[[#This Row],[Last lower than 5]]="YES", Table1[[#This Row],[last and better]]="NO"), Table1[[#This Row],[knnauc]], "")</f>
        <v/>
      </c>
      <c r="Y43" s="1">
        <f>IF(AND(Table1[[#This Row],[Last lower than 5]]="YES", Table1[[#This Row],[last and better]]="YES"), Table1[[#This Row],[auc]], "")</f>
        <v>1</v>
      </c>
      <c r="Z43" s="1" t="str">
        <f>IF(I43=5, "YES", "NO")</f>
        <v>NO</v>
      </c>
      <c r="AA43" s="1" t="str">
        <f>IF(AND(Table1[[#This Row],[5 anomalies]]="YES", Table1[[#This Row],[better or same as KNN]]="YES"), "YES", "NO")</f>
        <v>NO</v>
      </c>
      <c r="AB43" s="1" t="str">
        <f>IF(AND(Table1[[#This Row],[5 anomalies]]="YES", Table1[[#This Row],[5 anomalies and better]]="NO"), Table1[[#This Row],[knnauc]] - Table1[[#This Row],[auc]], "")</f>
        <v/>
      </c>
      <c r="AC43" s="1" t="str">
        <f>IF(AND(Table1[[#This Row],[5 anomalies]]="YES", Table1[[#This Row],[5 anomalies and better]]="YES"), Table1[[#This Row],[auc]] - Table1[[#This Row],[knnauc]], "")</f>
        <v/>
      </c>
    </row>
    <row r="44" spans="1:29" hidden="1" x14ac:dyDescent="0.25">
      <c r="A44">
        <v>32</v>
      </c>
      <c r="B44">
        <v>8</v>
      </c>
      <c r="C44">
        <v>3</v>
      </c>
      <c r="D44" t="s">
        <v>19</v>
      </c>
      <c r="E44" t="s">
        <v>20</v>
      </c>
      <c r="F44">
        <v>512</v>
      </c>
      <c r="G44">
        <v>32</v>
      </c>
      <c r="H44">
        <v>0.05</v>
      </c>
      <c r="I44">
        <v>2</v>
      </c>
      <c r="J44">
        <v>0</v>
      </c>
      <c r="K44">
        <v>0.94366197183098499</v>
      </c>
      <c r="L44">
        <v>0.11283900533048</v>
      </c>
      <c r="M44">
        <v>0.15101270480241699</v>
      </c>
      <c r="N44">
        <v>1</v>
      </c>
      <c r="O44">
        <v>1</v>
      </c>
      <c r="P44">
        <v>1</v>
      </c>
      <c r="Q44">
        <v>0.01</v>
      </c>
      <c r="R44" t="s">
        <v>21</v>
      </c>
      <c r="S44" t="s">
        <v>22</v>
      </c>
      <c r="T44" t="str">
        <f>IF(Table1[[#This Row],[auc]]&gt;=Table1[[#This Row],[knnauc]], "YES", "NO")</f>
        <v>NO</v>
      </c>
      <c r="U44" t="str">
        <f>IF(AND(I44 &gt; I43, K44 &lt; K43), "LOWER", "")</f>
        <v/>
      </c>
      <c r="V44" t="str">
        <f>IF(AND(I44&gt;=I45, I44 &lt; 5), "YES", "NO")</f>
        <v>NO</v>
      </c>
      <c r="W44" s="1" t="str">
        <f>IF(AND(Table1[[#This Row],[Last lower than 5]]="YES", Table1[[#This Row],[better or same as KNN]]="YES"), "YES", "NO")</f>
        <v>NO</v>
      </c>
      <c r="X44" s="1" t="str">
        <f>IF(AND(Table1[[#This Row],[Last lower than 5]]="YES", Table1[[#This Row],[last and better]]="NO"), Table1[[#This Row],[knnauc]], "")</f>
        <v/>
      </c>
      <c r="Y44" s="1" t="str">
        <f>IF(AND(Table1[[#This Row],[Last lower than 5]]="YES", Table1[[#This Row],[last and better]]="YES"), Table1[[#This Row],[auc]], "")</f>
        <v/>
      </c>
      <c r="Z44" s="1" t="str">
        <f>IF(I44=5, "YES", "NO")</f>
        <v>NO</v>
      </c>
      <c r="AA44" s="1" t="str">
        <f>IF(AND(Table1[[#This Row],[5 anomalies]]="YES", Table1[[#This Row],[better or same as KNN]]="YES"), "YES", "NO")</f>
        <v>NO</v>
      </c>
      <c r="AB44" s="1" t="str">
        <f>IF(AND(Table1[[#This Row],[5 anomalies]]="YES", Table1[[#This Row],[5 anomalies and better]]="NO"), Table1[[#This Row],[knnauc]] - Table1[[#This Row],[auc]], "")</f>
        <v/>
      </c>
      <c r="AC44" s="1" t="str">
        <f>IF(AND(Table1[[#This Row],[5 anomalies]]="YES", Table1[[#This Row],[5 anomalies and better]]="YES"), Table1[[#This Row],[auc]] - Table1[[#This Row],[knnauc]], "")</f>
        <v/>
      </c>
    </row>
    <row r="45" spans="1:29" hidden="1" x14ac:dyDescent="0.25">
      <c r="A45">
        <v>32</v>
      </c>
      <c r="B45">
        <v>8</v>
      </c>
      <c r="C45">
        <v>3</v>
      </c>
      <c r="D45" t="s">
        <v>19</v>
      </c>
      <c r="E45" t="s">
        <v>20</v>
      </c>
      <c r="F45">
        <v>512</v>
      </c>
      <c r="G45">
        <v>32</v>
      </c>
      <c r="H45">
        <v>0.05</v>
      </c>
      <c r="I45">
        <v>4</v>
      </c>
      <c r="J45">
        <v>0.33333333333333298</v>
      </c>
      <c r="K45">
        <v>0.95422535211267601</v>
      </c>
      <c r="L45">
        <v>0.106813497726875</v>
      </c>
      <c r="M45">
        <v>0.14292456310009699</v>
      </c>
      <c r="N45">
        <v>0.86267605633802802</v>
      </c>
      <c r="O45">
        <v>0</v>
      </c>
      <c r="P45">
        <v>0</v>
      </c>
      <c r="Q45">
        <v>0.05</v>
      </c>
      <c r="R45" t="s">
        <v>21</v>
      </c>
      <c r="S45" t="s">
        <v>22</v>
      </c>
      <c r="T45" t="str">
        <f>IF(Table1[[#This Row],[auc]]&gt;=Table1[[#This Row],[knnauc]], "YES", "NO")</f>
        <v>YES</v>
      </c>
      <c r="U45" t="str">
        <f>IF(AND(I45 &gt; I44, K45 &lt; K44), "LOWER", "")</f>
        <v/>
      </c>
      <c r="V45" t="str">
        <f>IF(AND(I45&gt;=I46, I45 &lt; 5), "YES", "NO")</f>
        <v>NO</v>
      </c>
      <c r="W45" s="1" t="str">
        <f>IF(AND(Table1[[#This Row],[Last lower than 5]]="YES", Table1[[#This Row],[better or same as KNN]]="YES"), "YES", "NO")</f>
        <v>NO</v>
      </c>
      <c r="X45" s="1" t="str">
        <f>IF(AND(Table1[[#This Row],[Last lower than 5]]="YES", Table1[[#This Row],[last and better]]="NO"), Table1[[#This Row],[knnauc]], "")</f>
        <v/>
      </c>
      <c r="Y45" s="1" t="str">
        <f>IF(AND(Table1[[#This Row],[Last lower than 5]]="YES", Table1[[#This Row],[last and better]]="YES"), Table1[[#This Row],[auc]], "")</f>
        <v/>
      </c>
      <c r="Z45" s="1" t="str">
        <f>IF(I45=5, "YES", "NO")</f>
        <v>NO</v>
      </c>
      <c r="AA45" s="1" t="str">
        <f>IF(AND(Table1[[#This Row],[5 anomalies]]="YES", Table1[[#This Row],[better or same as KNN]]="YES"), "YES", "NO")</f>
        <v>NO</v>
      </c>
      <c r="AB45" s="1" t="str">
        <f>IF(AND(Table1[[#This Row],[5 anomalies]]="YES", Table1[[#This Row],[5 anomalies and better]]="NO"), Table1[[#This Row],[knnauc]] - Table1[[#This Row],[auc]], "")</f>
        <v/>
      </c>
      <c r="AC45" s="1" t="str">
        <f>IF(AND(Table1[[#This Row],[5 anomalies]]="YES", Table1[[#This Row],[5 anomalies and better]]="YES"), Table1[[#This Row],[auc]] - Table1[[#This Row],[knnauc]], "")</f>
        <v/>
      </c>
    </row>
    <row r="46" spans="1:29" hidden="1" x14ac:dyDescent="0.25">
      <c r="A46">
        <v>32</v>
      </c>
      <c r="B46">
        <v>8</v>
      </c>
      <c r="C46">
        <v>3</v>
      </c>
      <c r="D46" t="s">
        <v>19</v>
      </c>
      <c r="E46" t="s">
        <v>20</v>
      </c>
      <c r="F46">
        <v>512</v>
      </c>
      <c r="G46">
        <v>32</v>
      </c>
      <c r="H46">
        <v>0.05</v>
      </c>
      <c r="I46">
        <v>5</v>
      </c>
      <c r="J46">
        <v>0.4</v>
      </c>
      <c r="K46">
        <v>0.96126760563380198</v>
      </c>
      <c r="L46">
        <v>0.106813497726875</v>
      </c>
      <c r="M46">
        <v>0.14292456310009699</v>
      </c>
      <c r="N46">
        <v>0.86267605633802802</v>
      </c>
      <c r="O46">
        <v>0</v>
      </c>
      <c r="P46">
        <v>0</v>
      </c>
      <c r="Q46">
        <v>0.05</v>
      </c>
      <c r="R46" t="s">
        <v>21</v>
      </c>
      <c r="S46" t="s">
        <v>22</v>
      </c>
      <c r="T46" t="str">
        <f>IF(Table1[[#This Row],[auc]]&gt;=Table1[[#This Row],[knnauc]], "YES", "NO")</f>
        <v>YES</v>
      </c>
      <c r="U46" t="str">
        <f>IF(AND(I46 &gt; I45, K46 &lt; K45), "LOWER", "")</f>
        <v/>
      </c>
      <c r="V46" t="str">
        <f>IF(AND(I46&gt;=I47, I46 &lt; 5), "YES", "NO")</f>
        <v>NO</v>
      </c>
      <c r="W46" s="1" t="str">
        <f>IF(AND(Table1[[#This Row],[Last lower than 5]]="YES", Table1[[#This Row],[better or same as KNN]]="YES"), "YES", "NO")</f>
        <v>NO</v>
      </c>
      <c r="X46" s="1" t="str">
        <f>IF(AND(Table1[[#This Row],[Last lower than 5]]="YES", Table1[[#This Row],[last and better]]="NO"), Table1[[#This Row],[knnauc]], "")</f>
        <v/>
      </c>
      <c r="Y46" s="1" t="str">
        <f>IF(AND(Table1[[#This Row],[Last lower than 5]]="YES", Table1[[#This Row],[last and better]]="YES"), Table1[[#This Row],[auc]], "")</f>
        <v/>
      </c>
      <c r="Z46" s="1" t="str">
        <f>IF(I46=5, "YES", "NO")</f>
        <v>YES</v>
      </c>
      <c r="AA46" s="1" t="str">
        <f>IF(AND(Table1[[#This Row],[5 anomalies]]="YES", Table1[[#This Row],[better or same as KNN]]="YES"), "YES", "NO")</f>
        <v>YES</v>
      </c>
      <c r="AB46" s="1" t="str">
        <f>IF(AND(Table1[[#This Row],[5 anomalies]]="YES", Table1[[#This Row],[5 anomalies and better]]="NO"), Table1[[#This Row],[knnauc]] - Table1[[#This Row],[auc]], "")</f>
        <v/>
      </c>
      <c r="AC46" s="1">
        <f>IF(AND(Table1[[#This Row],[5 anomalies]]="YES", Table1[[#This Row],[5 anomalies and better]]="YES"), Table1[[#This Row],[auc]] - Table1[[#This Row],[knnauc]], "")</f>
        <v>9.8591549295773961E-2</v>
      </c>
    </row>
    <row r="47" spans="1:29" x14ac:dyDescent="0.25">
      <c r="A47">
        <v>32</v>
      </c>
      <c r="B47">
        <v>8</v>
      </c>
      <c r="C47">
        <v>3</v>
      </c>
      <c r="D47" t="s">
        <v>19</v>
      </c>
      <c r="E47" t="s">
        <v>20</v>
      </c>
      <c r="F47">
        <v>128</v>
      </c>
      <c r="G47">
        <v>32</v>
      </c>
      <c r="H47">
        <v>0.05</v>
      </c>
      <c r="I47">
        <v>1</v>
      </c>
      <c r="J47">
        <v>0</v>
      </c>
      <c r="K47">
        <v>0.323943661971831</v>
      </c>
      <c r="L47">
        <v>0.120180024815862</v>
      </c>
      <c r="M47">
        <v>0.18965415368181701</v>
      </c>
      <c r="N47">
        <v>0.5</v>
      </c>
      <c r="O47" t="s">
        <v>23</v>
      </c>
      <c r="P47">
        <v>0</v>
      </c>
      <c r="Q47">
        <v>5.0000000000000001E-3</v>
      </c>
      <c r="R47" t="s">
        <v>21</v>
      </c>
      <c r="S47" t="s">
        <v>22</v>
      </c>
      <c r="T47" t="str">
        <f>IF(Table1[[#This Row],[auc]]&gt;=Table1[[#This Row],[knnauc]], "YES", "NO")</f>
        <v>NO</v>
      </c>
      <c r="U47" t="str">
        <f>IF(AND(I47 &gt; I46, K47 &lt; K46), "LOWER", "")</f>
        <v/>
      </c>
      <c r="V47" t="str">
        <f>IF(AND(I47&gt;=I48, I47 &lt; 5), "YES", "NO")</f>
        <v>YES</v>
      </c>
      <c r="W47" s="1" t="str">
        <f>IF(AND(Table1[[#This Row],[Last lower than 5]]="YES", Table1[[#This Row],[better or same as KNN]]="YES"), "YES", "NO")</f>
        <v>NO</v>
      </c>
      <c r="X47" s="1">
        <f>IF(AND(Table1[[#This Row],[Last lower than 5]]="YES", Table1[[#This Row],[last and better]]="NO"), Table1[[#This Row],[knnauc]], "")</f>
        <v>0.5</v>
      </c>
      <c r="Y47" s="1" t="str">
        <f>IF(AND(Table1[[#This Row],[Last lower than 5]]="YES", Table1[[#This Row],[last and better]]="YES"), Table1[[#This Row],[auc]], "")</f>
        <v/>
      </c>
      <c r="Z47" s="1" t="str">
        <f>IF(I47=5, "YES", "NO")</f>
        <v>NO</v>
      </c>
      <c r="AA47" s="1" t="str">
        <f>IF(AND(Table1[[#This Row],[5 anomalies]]="YES", Table1[[#This Row],[better or same as KNN]]="YES"), "YES", "NO")</f>
        <v>NO</v>
      </c>
      <c r="AB47" s="1" t="str">
        <f>IF(AND(Table1[[#This Row],[5 anomalies]]="YES", Table1[[#This Row],[5 anomalies and better]]="NO"), Table1[[#This Row],[knnauc]] - Table1[[#This Row],[auc]], "")</f>
        <v/>
      </c>
      <c r="AC47" s="1" t="str">
        <f>IF(AND(Table1[[#This Row],[5 anomalies]]="YES", Table1[[#This Row],[5 anomalies and better]]="YES"), Table1[[#This Row],[auc]] - Table1[[#This Row],[knnauc]], "")</f>
        <v/>
      </c>
    </row>
    <row r="48" spans="1:29" hidden="1" x14ac:dyDescent="0.25">
      <c r="A48">
        <v>32</v>
      </c>
      <c r="B48">
        <v>8</v>
      </c>
      <c r="C48">
        <v>3</v>
      </c>
      <c r="D48" t="s">
        <v>19</v>
      </c>
      <c r="E48" t="s">
        <v>20</v>
      </c>
      <c r="F48">
        <v>128</v>
      </c>
      <c r="G48">
        <v>32</v>
      </c>
      <c r="H48">
        <v>0.05</v>
      </c>
      <c r="I48">
        <v>1</v>
      </c>
      <c r="J48">
        <v>0</v>
      </c>
      <c r="K48">
        <v>1</v>
      </c>
      <c r="L48">
        <v>0.104182906319932</v>
      </c>
      <c r="M48">
        <v>0.12283652628279799</v>
      </c>
      <c r="N48">
        <v>0.5</v>
      </c>
      <c r="O48" t="s">
        <v>23</v>
      </c>
      <c r="P48">
        <v>0</v>
      </c>
      <c r="Q48">
        <v>0.01</v>
      </c>
      <c r="R48" t="s">
        <v>21</v>
      </c>
      <c r="S48" t="s">
        <v>22</v>
      </c>
      <c r="T48" t="str">
        <f>IF(Table1[[#This Row],[auc]]&gt;=Table1[[#This Row],[knnauc]], "YES", "NO")</f>
        <v>YES</v>
      </c>
      <c r="U48" t="str">
        <f>IF(AND(I48 &gt; I47, K48 &lt; K47), "LOWER", "")</f>
        <v/>
      </c>
      <c r="V48" t="str">
        <f>IF(AND(I48&gt;=I49, I48 &lt; 5), "YES", "NO")</f>
        <v>NO</v>
      </c>
      <c r="W48" s="1" t="str">
        <f>IF(AND(Table1[[#This Row],[Last lower than 5]]="YES", Table1[[#This Row],[better or same as KNN]]="YES"), "YES", "NO")</f>
        <v>NO</v>
      </c>
      <c r="X48" s="1" t="str">
        <f>IF(AND(Table1[[#This Row],[Last lower than 5]]="YES", Table1[[#This Row],[last and better]]="NO"), Table1[[#This Row],[knnauc]], "")</f>
        <v/>
      </c>
      <c r="Y48" s="1" t="str">
        <f>IF(AND(Table1[[#This Row],[Last lower than 5]]="YES", Table1[[#This Row],[last and better]]="YES"), Table1[[#This Row],[auc]], "")</f>
        <v/>
      </c>
      <c r="Z48" s="1" t="str">
        <f>IF(I48=5, "YES", "NO")</f>
        <v>NO</v>
      </c>
      <c r="AA48" s="1" t="str">
        <f>IF(AND(Table1[[#This Row],[5 anomalies]]="YES", Table1[[#This Row],[better or same as KNN]]="YES"), "YES", "NO")</f>
        <v>NO</v>
      </c>
      <c r="AB48" s="1" t="str">
        <f>IF(AND(Table1[[#This Row],[5 anomalies]]="YES", Table1[[#This Row],[5 anomalies and better]]="NO"), Table1[[#This Row],[knnauc]] - Table1[[#This Row],[auc]], "")</f>
        <v/>
      </c>
      <c r="AC48" s="1" t="str">
        <f>IF(AND(Table1[[#This Row],[5 anomalies]]="YES", Table1[[#This Row],[5 anomalies and better]]="YES"), Table1[[#This Row],[auc]] - Table1[[#This Row],[knnauc]], "")</f>
        <v/>
      </c>
    </row>
    <row r="49" spans="1:29" hidden="1" x14ac:dyDescent="0.25">
      <c r="A49">
        <v>32</v>
      </c>
      <c r="B49">
        <v>8</v>
      </c>
      <c r="C49">
        <v>3</v>
      </c>
      <c r="D49" t="s">
        <v>19</v>
      </c>
      <c r="E49" t="s">
        <v>20</v>
      </c>
      <c r="F49">
        <v>128</v>
      </c>
      <c r="G49">
        <v>32</v>
      </c>
      <c r="H49">
        <v>0.05</v>
      </c>
      <c r="I49">
        <v>2</v>
      </c>
      <c r="J49">
        <v>0</v>
      </c>
      <c r="K49">
        <v>1</v>
      </c>
      <c r="L49">
        <v>0.104182906319932</v>
      </c>
      <c r="M49">
        <v>0.12283652628279799</v>
      </c>
      <c r="N49">
        <v>0.5</v>
      </c>
      <c r="O49" t="s">
        <v>23</v>
      </c>
      <c r="P49">
        <v>0</v>
      </c>
      <c r="Q49">
        <v>0.01</v>
      </c>
      <c r="R49" t="s">
        <v>21</v>
      </c>
      <c r="S49" t="s">
        <v>22</v>
      </c>
      <c r="T49" t="str">
        <f>IF(Table1[[#This Row],[auc]]&gt;=Table1[[#This Row],[knnauc]], "YES", "NO")</f>
        <v>YES</v>
      </c>
      <c r="U49" t="str">
        <f>IF(AND(I49 &gt; I48, K49 &lt; K48), "LOWER", "")</f>
        <v/>
      </c>
      <c r="V49" t="str">
        <f>IF(AND(I49&gt;=I50, I49 &lt; 5), "YES", "NO")</f>
        <v>NO</v>
      </c>
      <c r="W49" s="1" t="str">
        <f>IF(AND(Table1[[#This Row],[Last lower than 5]]="YES", Table1[[#This Row],[better or same as KNN]]="YES"), "YES", "NO")</f>
        <v>NO</v>
      </c>
      <c r="X49" s="1" t="str">
        <f>IF(AND(Table1[[#This Row],[Last lower than 5]]="YES", Table1[[#This Row],[last and better]]="NO"), Table1[[#This Row],[knnauc]], "")</f>
        <v/>
      </c>
      <c r="Y49" s="1" t="str">
        <f>IF(AND(Table1[[#This Row],[Last lower than 5]]="YES", Table1[[#This Row],[last and better]]="YES"), Table1[[#This Row],[auc]], "")</f>
        <v/>
      </c>
      <c r="Z49" s="1" t="str">
        <f>IF(I49=5, "YES", "NO")</f>
        <v>NO</v>
      </c>
      <c r="AA49" s="1" t="str">
        <f>IF(AND(Table1[[#This Row],[5 anomalies]]="YES", Table1[[#This Row],[better or same as KNN]]="YES"), "YES", "NO")</f>
        <v>NO</v>
      </c>
      <c r="AB49" s="1" t="str">
        <f>IF(AND(Table1[[#This Row],[5 anomalies]]="YES", Table1[[#This Row],[5 anomalies and better]]="NO"), Table1[[#This Row],[knnauc]] - Table1[[#This Row],[auc]], "")</f>
        <v/>
      </c>
      <c r="AC49" s="1" t="str">
        <f>IF(AND(Table1[[#This Row],[5 anomalies]]="YES", Table1[[#This Row],[5 anomalies and better]]="YES"), Table1[[#This Row],[auc]] - Table1[[#This Row],[knnauc]], "")</f>
        <v/>
      </c>
    </row>
    <row r="50" spans="1:29" hidden="1" x14ac:dyDescent="0.25">
      <c r="A50">
        <v>32</v>
      </c>
      <c r="B50">
        <v>8</v>
      </c>
      <c r="C50">
        <v>3</v>
      </c>
      <c r="D50" t="s">
        <v>19</v>
      </c>
      <c r="E50" t="s">
        <v>20</v>
      </c>
      <c r="F50">
        <v>128</v>
      </c>
      <c r="G50">
        <v>32</v>
      </c>
      <c r="H50">
        <v>0.05</v>
      </c>
      <c r="I50">
        <v>3</v>
      </c>
      <c r="J50">
        <v>0</v>
      </c>
      <c r="K50">
        <v>1</v>
      </c>
      <c r="L50">
        <v>0.104182906319932</v>
      </c>
      <c r="M50">
        <v>0.12283652628279799</v>
      </c>
      <c r="N50">
        <v>0.5</v>
      </c>
      <c r="O50" t="s">
        <v>23</v>
      </c>
      <c r="P50">
        <v>0</v>
      </c>
      <c r="Q50">
        <v>0.01</v>
      </c>
      <c r="R50" t="s">
        <v>21</v>
      </c>
      <c r="S50" t="s">
        <v>22</v>
      </c>
      <c r="T50" t="str">
        <f>IF(Table1[[#This Row],[auc]]&gt;=Table1[[#This Row],[knnauc]], "YES", "NO")</f>
        <v>YES</v>
      </c>
      <c r="U50" t="str">
        <f>IF(AND(I50 &gt; I49, K50 &lt; K49), "LOWER", "")</f>
        <v/>
      </c>
      <c r="V50" t="str">
        <f>IF(AND(I50&gt;=I51, I50 &lt; 5), "YES", "NO")</f>
        <v>YES</v>
      </c>
      <c r="W50" s="1" t="str">
        <f>IF(AND(Table1[[#This Row],[Last lower than 5]]="YES", Table1[[#This Row],[better or same as KNN]]="YES"), "YES", "NO")</f>
        <v>YES</v>
      </c>
      <c r="X50" s="1" t="str">
        <f>IF(AND(Table1[[#This Row],[Last lower than 5]]="YES", Table1[[#This Row],[last and better]]="NO"), Table1[[#This Row],[knnauc]], "")</f>
        <v/>
      </c>
      <c r="Y50" s="1">
        <f>IF(AND(Table1[[#This Row],[Last lower than 5]]="YES", Table1[[#This Row],[last and better]]="YES"), Table1[[#This Row],[auc]], "")</f>
        <v>1</v>
      </c>
      <c r="Z50" s="1" t="str">
        <f>IF(I50=5, "YES", "NO")</f>
        <v>NO</v>
      </c>
      <c r="AA50" s="1" t="str">
        <f>IF(AND(Table1[[#This Row],[5 anomalies]]="YES", Table1[[#This Row],[better or same as KNN]]="YES"), "YES", "NO")</f>
        <v>NO</v>
      </c>
      <c r="AB50" s="1" t="str">
        <f>IF(AND(Table1[[#This Row],[5 anomalies]]="YES", Table1[[#This Row],[5 anomalies and better]]="NO"), Table1[[#This Row],[knnauc]] - Table1[[#This Row],[auc]], "")</f>
        <v/>
      </c>
      <c r="AC50" s="1" t="str">
        <f>IF(AND(Table1[[#This Row],[5 anomalies]]="YES", Table1[[#This Row],[5 anomalies and better]]="YES"), Table1[[#This Row],[auc]] - Table1[[#This Row],[knnauc]], "")</f>
        <v/>
      </c>
    </row>
    <row r="51" spans="1:29" hidden="1" x14ac:dyDescent="0.25">
      <c r="A51">
        <v>32</v>
      </c>
      <c r="B51">
        <v>8</v>
      </c>
      <c r="C51">
        <v>3</v>
      </c>
      <c r="D51" t="s">
        <v>19</v>
      </c>
      <c r="E51" t="s">
        <v>20</v>
      </c>
      <c r="F51">
        <v>128</v>
      </c>
      <c r="G51">
        <v>32</v>
      </c>
      <c r="H51">
        <v>0.05</v>
      </c>
      <c r="I51">
        <v>1</v>
      </c>
      <c r="J51">
        <v>0.66666666666666596</v>
      </c>
      <c r="K51">
        <v>0.98943661971830899</v>
      </c>
      <c r="L51">
        <v>0.109424692588812</v>
      </c>
      <c r="M51">
        <v>0.14453842213133999</v>
      </c>
      <c r="N51">
        <v>1</v>
      </c>
      <c r="O51">
        <v>1</v>
      </c>
      <c r="P51">
        <v>0.5</v>
      </c>
      <c r="Q51">
        <v>0.05</v>
      </c>
      <c r="R51" t="s">
        <v>21</v>
      </c>
      <c r="S51" t="s">
        <v>22</v>
      </c>
      <c r="T51" t="str">
        <f>IF(Table1[[#This Row],[auc]]&gt;=Table1[[#This Row],[knnauc]], "YES", "NO")</f>
        <v>NO</v>
      </c>
      <c r="U51" t="str">
        <f>IF(AND(I51 &gt; I50, K51 &lt; K50), "LOWER", "")</f>
        <v/>
      </c>
      <c r="V51" t="str">
        <f>IF(AND(I51&gt;=I52, I51 &lt; 5), "YES", "NO")</f>
        <v>NO</v>
      </c>
      <c r="W51" s="1" t="str">
        <f>IF(AND(Table1[[#This Row],[Last lower than 5]]="YES", Table1[[#This Row],[better or same as KNN]]="YES"), "YES", "NO")</f>
        <v>NO</v>
      </c>
      <c r="X51" s="1" t="str">
        <f>IF(AND(Table1[[#This Row],[Last lower than 5]]="YES", Table1[[#This Row],[last and better]]="NO"), Table1[[#This Row],[knnauc]], "")</f>
        <v/>
      </c>
      <c r="Y51" s="1" t="str">
        <f>IF(AND(Table1[[#This Row],[Last lower than 5]]="YES", Table1[[#This Row],[last and better]]="YES"), Table1[[#This Row],[auc]], "")</f>
        <v/>
      </c>
      <c r="Z51" s="1" t="str">
        <f>IF(I51=5, "YES", "NO")</f>
        <v>NO</v>
      </c>
      <c r="AA51" s="1" t="str">
        <f>IF(AND(Table1[[#This Row],[5 anomalies]]="YES", Table1[[#This Row],[better or same as KNN]]="YES"), "YES", "NO")</f>
        <v>NO</v>
      </c>
      <c r="AB51" s="1" t="str">
        <f>IF(AND(Table1[[#This Row],[5 anomalies]]="YES", Table1[[#This Row],[5 anomalies and better]]="NO"), Table1[[#This Row],[knnauc]] - Table1[[#This Row],[auc]], "")</f>
        <v/>
      </c>
      <c r="AC51" s="1" t="str">
        <f>IF(AND(Table1[[#This Row],[5 anomalies]]="YES", Table1[[#This Row],[5 anomalies and better]]="YES"), Table1[[#This Row],[auc]] - Table1[[#This Row],[knnauc]], "")</f>
        <v/>
      </c>
    </row>
    <row r="52" spans="1:29" hidden="1" x14ac:dyDescent="0.25">
      <c r="A52">
        <v>32</v>
      </c>
      <c r="B52">
        <v>8</v>
      </c>
      <c r="C52">
        <v>3</v>
      </c>
      <c r="D52" t="s">
        <v>19</v>
      </c>
      <c r="E52" t="s">
        <v>20</v>
      </c>
      <c r="F52">
        <v>128</v>
      </c>
      <c r="G52">
        <v>32</v>
      </c>
      <c r="H52">
        <v>0.05</v>
      </c>
      <c r="I52">
        <v>2</v>
      </c>
      <c r="J52">
        <v>0.4</v>
      </c>
      <c r="K52">
        <v>0.99295774647887303</v>
      </c>
      <c r="L52">
        <v>0.109424692588812</v>
      </c>
      <c r="M52">
        <v>0.14453842213133999</v>
      </c>
      <c r="N52">
        <v>1</v>
      </c>
      <c r="O52">
        <v>1</v>
      </c>
      <c r="P52">
        <v>0.5</v>
      </c>
      <c r="Q52">
        <v>0.05</v>
      </c>
      <c r="R52" t="s">
        <v>21</v>
      </c>
      <c r="S52" t="s">
        <v>22</v>
      </c>
      <c r="T52" t="str">
        <f>IF(Table1[[#This Row],[auc]]&gt;=Table1[[#This Row],[knnauc]], "YES", "NO")</f>
        <v>NO</v>
      </c>
      <c r="U52" t="str">
        <f>IF(AND(I52 &gt; I51, K52 &lt; K51), "LOWER", "")</f>
        <v/>
      </c>
      <c r="V52" t="str">
        <f>IF(AND(I52&gt;=I53, I52 &lt; 5), "YES", "NO")</f>
        <v>NO</v>
      </c>
      <c r="W52" s="1" t="str">
        <f>IF(AND(Table1[[#This Row],[Last lower than 5]]="YES", Table1[[#This Row],[better or same as KNN]]="YES"), "YES", "NO")</f>
        <v>NO</v>
      </c>
      <c r="X52" s="1" t="str">
        <f>IF(AND(Table1[[#This Row],[Last lower than 5]]="YES", Table1[[#This Row],[last and better]]="NO"), Table1[[#This Row],[knnauc]], "")</f>
        <v/>
      </c>
      <c r="Y52" s="1" t="str">
        <f>IF(AND(Table1[[#This Row],[Last lower than 5]]="YES", Table1[[#This Row],[last and better]]="YES"), Table1[[#This Row],[auc]], "")</f>
        <v/>
      </c>
      <c r="Z52" s="1" t="str">
        <f>IF(I52=5, "YES", "NO")</f>
        <v>NO</v>
      </c>
      <c r="AA52" s="1" t="str">
        <f>IF(AND(Table1[[#This Row],[5 anomalies]]="YES", Table1[[#This Row],[better or same as KNN]]="YES"), "YES", "NO")</f>
        <v>NO</v>
      </c>
      <c r="AB52" s="1" t="str">
        <f>IF(AND(Table1[[#This Row],[5 anomalies]]="YES", Table1[[#This Row],[5 anomalies and better]]="NO"), Table1[[#This Row],[knnauc]] - Table1[[#This Row],[auc]], "")</f>
        <v/>
      </c>
      <c r="AC52" s="1" t="str">
        <f>IF(AND(Table1[[#This Row],[5 anomalies]]="YES", Table1[[#This Row],[5 anomalies and better]]="YES"), Table1[[#This Row],[auc]] - Table1[[#This Row],[knnauc]], "")</f>
        <v/>
      </c>
    </row>
    <row r="53" spans="1:29" hidden="1" x14ac:dyDescent="0.25">
      <c r="A53">
        <v>32</v>
      </c>
      <c r="B53">
        <v>8</v>
      </c>
      <c r="C53">
        <v>3</v>
      </c>
      <c r="D53" t="s">
        <v>19</v>
      </c>
      <c r="E53" t="s">
        <v>20</v>
      </c>
      <c r="F53">
        <v>128</v>
      </c>
      <c r="G53">
        <v>32</v>
      </c>
      <c r="H53">
        <v>0.05</v>
      </c>
      <c r="I53">
        <v>3</v>
      </c>
      <c r="J53">
        <v>0.4</v>
      </c>
      <c r="K53">
        <v>0.99295774647887303</v>
      </c>
      <c r="L53">
        <v>0.109424692588812</v>
      </c>
      <c r="M53">
        <v>0.14453842213133999</v>
      </c>
      <c r="N53">
        <v>1</v>
      </c>
      <c r="O53">
        <v>1</v>
      </c>
      <c r="P53">
        <v>0.5</v>
      </c>
      <c r="Q53">
        <v>0.05</v>
      </c>
      <c r="R53" t="s">
        <v>21</v>
      </c>
      <c r="S53" t="s">
        <v>22</v>
      </c>
      <c r="T53" t="str">
        <f>IF(Table1[[#This Row],[auc]]&gt;=Table1[[#This Row],[knnauc]], "YES", "NO")</f>
        <v>NO</v>
      </c>
      <c r="U53" t="str">
        <f>IF(AND(I53 &gt; I52, K53 &lt; K52), "LOWER", "")</f>
        <v/>
      </c>
      <c r="V53" t="str">
        <f>IF(AND(I53&gt;=I54, I53 &lt; 5), "YES", "NO")</f>
        <v>NO</v>
      </c>
      <c r="W53" s="1" t="str">
        <f>IF(AND(Table1[[#This Row],[Last lower than 5]]="YES", Table1[[#This Row],[better or same as KNN]]="YES"), "YES", "NO")</f>
        <v>NO</v>
      </c>
      <c r="X53" s="1" t="str">
        <f>IF(AND(Table1[[#This Row],[Last lower than 5]]="YES", Table1[[#This Row],[last and better]]="NO"), Table1[[#This Row],[knnauc]], "")</f>
        <v/>
      </c>
      <c r="Y53" s="1" t="str">
        <f>IF(AND(Table1[[#This Row],[Last lower than 5]]="YES", Table1[[#This Row],[last and better]]="YES"), Table1[[#This Row],[auc]], "")</f>
        <v/>
      </c>
      <c r="Z53" s="1" t="str">
        <f>IF(I53=5, "YES", "NO")</f>
        <v>NO</v>
      </c>
      <c r="AA53" s="1" t="str">
        <f>IF(AND(Table1[[#This Row],[5 anomalies]]="YES", Table1[[#This Row],[better or same as KNN]]="YES"), "YES", "NO")</f>
        <v>NO</v>
      </c>
      <c r="AB53" s="1" t="str">
        <f>IF(AND(Table1[[#This Row],[5 anomalies]]="YES", Table1[[#This Row],[5 anomalies and better]]="NO"), Table1[[#This Row],[knnauc]] - Table1[[#This Row],[auc]], "")</f>
        <v/>
      </c>
      <c r="AC53" s="1" t="str">
        <f>IF(AND(Table1[[#This Row],[5 anomalies]]="YES", Table1[[#This Row],[5 anomalies and better]]="YES"), Table1[[#This Row],[auc]] - Table1[[#This Row],[knnauc]], "")</f>
        <v/>
      </c>
    </row>
    <row r="54" spans="1:29" hidden="1" x14ac:dyDescent="0.25">
      <c r="A54">
        <v>32</v>
      </c>
      <c r="B54">
        <v>8</v>
      </c>
      <c r="C54">
        <v>3</v>
      </c>
      <c r="D54" t="s">
        <v>19</v>
      </c>
      <c r="E54" t="s">
        <v>20</v>
      </c>
      <c r="F54">
        <v>128</v>
      </c>
      <c r="G54">
        <v>32</v>
      </c>
      <c r="H54">
        <v>0.05</v>
      </c>
      <c r="I54">
        <v>4</v>
      </c>
      <c r="J54">
        <v>0.66666666666666596</v>
      </c>
      <c r="K54">
        <v>0.99647887323943596</v>
      </c>
      <c r="L54">
        <v>0.109424692588812</v>
      </c>
      <c r="M54">
        <v>0.14453842213133999</v>
      </c>
      <c r="N54">
        <v>1</v>
      </c>
      <c r="O54">
        <v>1</v>
      </c>
      <c r="P54">
        <v>0.5</v>
      </c>
      <c r="Q54">
        <v>0.05</v>
      </c>
      <c r="R54" t="s">
        <v>21</v>
      </c>
      <c r="S54" t="s">
        <v>22</v>
      </c>
      <c r="T54" t="str">
        <f>IF(Table1[[#This Row],[auc]]&gt;=Table1[[#This Row],[knnauc]], "YES", "NO")</f>
        <v>NO</v>
      </c>
      <c r="U54" t="str">
        <f>IF(AND(I54 &gt; I53, K54 &lt; K53), "LOWER", "")</f>
        <v/>
      </c>
      <c r="V54" t="str">
        <f>IF(AND(I54&gt;=I55, I54 &lt; 5), "YES", "NO")</f>
        <v>YES</v>
      </c>
      <c r="W54" s="1" t="str">
        <f>IF(AND(Table1[[#This Row],[Last lower than 5]]="YES", Table1[[#This Row],[better or same as KNN]]="YES"), "YES", "NO")</f>
        <v>NO</v>
      </c>
      <c r="X54" s="1">
        <f>IF(AND(Table1[[#This Row],[Last lower than 5]]="YES", Table1[[#This Row],[last and better]]="NO"), Table1[[#This Row],[knnauc]], "")</f>
        <v>1</v>
      </c>
      <c r="Y54" s="1" t="str">
        <f>IF(AND(Table1[[#This Row],[Last lower than 5]]="YES", Table1[[#This Row],[last and better]]="YES"), Table1[[#This Row],[auc]], "")</f>
        <v/>
      </c>
      <c r="Z54" s="1" t="str">
        <f>IF(I54=5, "YES", "NO")</f>
        <v>NO</v>
      </c>
      <c r="AA54" s="1" t="str">
        <f>IF(AND(Table1[[#This Row],[5 anomalies]]="YES", Table1[[#This Row],[better or same as KNN]]="YES"), "YES", "NO")</f>
        <v>NO</v>
      </c>
      <c r="AB54" s="1" t="str">
        <f>IF(AND(Table1[[#This Row],[5 anomalies]]="YES", Table1[[#This Row],[5 anomalies and better]]="NO"), Table1[[#This Row],[knnauc]] - Table1[[#This Row],[auc]], "")</f>
        <v/>
      </c>
      <c r="AC54" s="1" t="str">
        <f>IF(AND(Table1[[#This Row],[5 anomalies]]="YES", Table1[[#This Row],[5 anomalies and better]]="YES"), Table1[[#This Row],[auc]] - Table1[[#This Row],[knnauc]], "")</f>
        <v/>
      </c>
    </row>
    <row r="55" spans="1:29" x14ac:dyDescent="0.25">
      <c r="A55">
        <v>32</v>
      </c>
      <c r="B55">
        <v>8</v>
      </c>
      <c r="C55">
        <v>3</v>
      </c>
      <c r="D55" t="s">
        <v>19</v>
      </c>
      <c r="E55" t="s">
        <v>20</v>
      </c>
      <c r="F55">
        <v>512</v>
      </c>
      <c r="G55">
        <v>16</v>
      </c>
      <c r="H55">
        <v>0.05</v>
      </c>
      <c r="I55">
        <v>1</v>
      </c>
      <c r="J55">
        <v>0</v>
      </c>
      <c r="K55">
        <v>1</v>
      </c>
      <c r="L55">
        <v>0.103162075438469</v>
      </c>
      <c r="M55">
        <v>0.13787718039347799</v>
      </c>
      <c r="N55">
        <v>0.5</v>
      </c>
      <c r="O55" t="s">
        <v>23</v>
      </c>
      <c r="P55">
        <v>0</v>
      </c>
      <c r="Q55">
        <v>5.0000000000000001E-3</v>
      </c>
      <c r="R55" t="s">
        <v>21</v>
      </c>
      <c r="S55" t="s">
        <v>22</v>
      </c>
      <c r="T55" t="str">
        <f>IF(Table1[[#This Row],[auc]]&gt;=Table1[[#This Row],[knnauc]], "YES", "NO")</f>
        <v>YES</v>
      </c>
      <c r="U55" t="str">
        <f>IF(AND(I55 &gt; I54, K55 &lt; K54), "LOWER", "")</f>
        <v/>
      </c>
      <c r="V55" t="str">
        <f>IF(AND(I55&gt;=I56, I55 &lt; 5), "YES", "NO")</f>
        <v>YES</v>
      </c>
      <c r="W55" s="1" t="str">
        <f>IF(AND(Table1[[#This Row],[Last lower than 5]]="YES", Table1[[#This Row],[better or same as KNN]]="YES"), "YES", "NO")</f>
        <v>YES</v>
      </c>
      <c r="X55" s="1" t="str">
        <f>IF(AND(Table1[[#This Row],[Last lower than 5]]="YES", Table1[[#This Row],[last and better]]="NO"), Table1[[#This Row],[knnauc]], "")</f>
        <v/>
      </c>
      <c r="Y55" s="1">
        <f>IF(AND(Table1[[#This Row],[Last lower than 5]]="YES", Table1[[#This Row],[last and better]]="YES"), Table1[[#This Row],[auc]], "")</f>
        <v>1</v>
      </c>
      <c r="Z55" s="1" t="str">
        <f>IF(I55=5, "YES", "NO")</f>
        <v>NO</v>
      </c>
      <c r="AA55" s="1" t="str">
        <f>IF(AND(Table1[[#This Row],[5 anomalies]]="YES", Table1[[#This Row],[better or same as KNN]]="YES"), "YES", "NO")</f>
        <v>NO</v>
      </c>
      <c r="AB55" s="1" t="str">
        <f>IF(AND(Table1[[#This Row],[5 anomalies]]="YES", Table1[[#This Row],[5 anomalies and better]]="NO"), Table1[[#This Row],[knnauc]] - Table1[[#This Row],[auc]], "")</f>
        <v/>
      </c>
      <c r="AC55" s="1" t="str">
        <f>IF(AND(Table1[[#This Row],[5 anomalies]]="YES", Table1[[#This Row],[5 anomalies and better]]="YES"), Table1[[#This Row],[auc]] - Table1[[#This Row],[knnauc]], "")</f>
        <v/>
      </c>
    </row>
    <row r="56" spans="1:29" hidden="1" x14ac:dyDescent="0.25">
      <c r="A56">
        <v>32</v>
      </c>
      <c r="B56">
        <v>8</v>
      </c>
      <c r="C56">
        <v>3</v>
      </c>
      <c r="D56" t="s">
        <v>19</v>
      </c>
      <c r="E56" t="s">
        <v>20</v>
      </c>
      <c r="F56">
        <v>512</v>
      </c>
      <c r="G56">
        <v>16</v>
      </c>
      <c r="H56">
        <v>0.05</v>
      </c>
      <c r="I56">
        <v>1</v>
      </c>
      <c r="J56">
        <v>0</v>
      </c>
      <c r="K56">
        <v>0.5</v>
      </c>
      <c r="L56">
        <v>0.11739418954269699</v>
      </c>
      <c r="M56">
        <v>0.157710180663028</v>
      </c>
      <c r="N56">
        <v>0.5</v>
      </c>
      <c r="O56" t="s">
        <v>23</v>
      </c>
      <c r="P56">
        <v>0</v>
      </c>
      <c r="Q56">
        <v>0.01</v>
      </c>
      <c r="R56" t="s">
        <v>21</v>
      </c>
      <c r="S56" t="s">
        <v>22</v>
      </c>
      <c r="T56" t="str">
        <f>IF(Table1[[#This Row],[auc]]&gt;=Table1[[#This Row],[knnauc]], "YES", "NO")</f>
        <v>YES</v>
      </c>
      <c r="U56" t="str">
        <f>IF(AND(I56 &gt; I55, K56 &lt; K55), "LOWER", "")</f>
        <v/>
      </c>
      <c r="V56" t="str">
        <f>IF(AND(I56&gt;=I57, I56 &lt; 5), "YES", "NO")</f>
        <v>NO</v>
      </c>
      <c r="W56" s="1" t="str">
        <f>IF(AND(Table1[[#This Row],[Last lower than 5]]="YES", Table1[[#This Row],[better or same as KNN]]="YES"), "YES", "NO")</f>
        <v>NO</v>
      </c>
      <c r="X56" s="1" t="str">
        <f>IF(AND(Table1[[#This Row],[Last lower than 5]]="YES", Table1[[#This Row],[last and better]]="NO"), Table1[[#This Row],[knnauc]], "")</f>
        <v/>
      </c>
      <c r="Y56" s="1" t="str">
        <f>IF(AND(Table1[[#This Row],[Last lower than 5]]="YES", Table1[[#This Row],[last and better]]="YES"), Table1[[#This Row],[auc]], "")</f>
        <v/>
      </c>
      <c r="Z56" s="1" t="str">
        <f>IF(I56=5, "YES", "NO")</f>
        <v>NO</v>
      </c>
      <c r="AA56" s="1" t="str">
        <f>IF(AND(Table1[[#This Row],[5 anomalies]]="YES", Table1[[#This Row],[better or same as KNN]]="YES"), "YES", "NO")</f>
        <v>NO</v>
      </c>
      <c r="AB56" s="1" t="str">
        <f>IF(AND(Table1[[#This Row],[5 anomalies]]="YES", Table1[[#This Row],[5 anomalies and better]]="NO"), Table1[[#This Row],[knnauc]] - Table1[[#This Row],[auc]], "")</f>
        <v/>
      </c>
      <c r="AC56" s="1" t="str">
        <f>IF(AND(Table1[[#This Row],[5 anomalies]]="YES", Table1[[#This Row],[5 anomalies and better]]="YES"), Table1[[#This Row],[auc]] - Table1[[#This Row],[knnauc]], "")</f>
        <v/>
      </c>
    </row>
    <row r="57" spans="1:29" hidden="1" x14ac:dyDescent="0.25">
      <c r="A57">
        <v>32</v>
      </c>
      <c r="B57">
        <v>8</v>
      </c>
      <c r="C57">
        <v>3</v>
      </c>
      <c r="D57" t="s">
        <v>19</v>
      </c>
      <c r="E57" t="s">
        <v>20</v>
      </c>
      <c r="F57">
        <v>512</v>
      </c>
      <c r="G57">
        <v>16</v>
      </c>
      <c r="H57">
        <v>0.05</v>
      </c>
      <c r="I57">
        <v>2</v>
      </c>
      <c r="J57">
        <v>0</v>
      </c>
      <c r="K57">
        <v>0.5</v>
      </c>
      <c r="L57">
        <v>0.11739418954269699</v>
      </c>
      <c r="M57">
        <v>0.157710180663028</v>
      </c>
      <c r="N57">
        <v>0.5</v>
      </c>
      <c r="O57" t="s">
        <v>23</v>
      </c>
      <c r="P57">
        <v>0</v>
      </c>
      <c r="Q57">
        <v>0.01</v>
      </c>
      <c r="R57" t="s">
        <v>21</v>
      </c>
      <c r="S57" t="s">
        <v>22</v>
      </c>
      <c r="T57" t="str">
        <f>IF(Table1[[#This Row],[auc]]&gt;=Table1[[#This Row],[knnauc]], "YES", "NO")</f>
        <v>YES</v>
      </c>
      <c r="U57" t="str">
        <f>IF(AND(I57 &gt; I56, K57 &lt; K56), "LOWER", "")</f>
        <v/>
      </c>
      <c r="V57" t="str">
        <f>IF(AND(I57&gt;=I58, I57 &lt; 5), "YES", "NO")</f>
        <v>YES</v>
      </c>
      <c r="W57" s="1" t="str">
        <f>IF(AND(Table1[[#This Row],[Last lower than 5]]="YES", Table1[[#This Row],[better or same as KNN]]="YES"), "YES", "NO")</f>
        <v>YES</v>
      </c>
      <c r="X57" s="1" t="str">
        <f>IF(AND(Table1[[#This Row],[Last lower than 5]]="YES", Table1[[#This Row],[last and better]]="NO"), Table1[[#This Row],[knnauc]], "")</f>
        <v/>
      </c>
      <c r="Y57" s="1">
        <f>IF(AND(Table1[[#This Row],[Last lower than 5]]="YES", Table1[[#This Row],[last and better]]="YES"), Table1[[#This Row],[auc]], "")</f>
        <v>0.5</v>
      </c>
      <c r="Z57" s="1" t="str">
        <f>IF(I57=5, "YES", "NO")</f>
        <v>NO</v>
      </c>
      <c r="AA57" s="1" t="str">
        <f>IF(AND(Table1[[#This Row],[5 anomalies]]="YES", Table1[[#This Row],[better or same as KNN]]="YES"), "YES", "NO")</f>
        <v>NO</v>
      </c>
      <c r="AB57" s="1" t="str">
        <f>IF(AND(Table1[[#This Row],[5 anomalies]]="YES", Table1[[#This Row],[5 anomalies and better]]="NO"), Table1[[#This Row],[knnauc]] - Table1[[#This Row],[auc]], "")</f>
        <v/>
      </c>
      <c r="AC57" s="1" t="str">
        <f>IF(AND(Table1[[#This Row],[5 anomalies]]="YES", Table1[[#This Row],[5 anomalies and better]]="YES"), Table1[[#This Row],[auc]] - Table1[[#This Row],[knnauc]], "")</f>
        <v/>
      </c>
    </row>
    <row r="58" spans="1:29" hidden="1" x14ac:dyDescent="0.25">
      <c r="A58">
        <v>32</v>
      </c>
      <c r="B58">
        <v>8</v>
      </c>
      <c r="C58">
        <v>3</v>
      </c>
      <c r="D58" t="s">
        <v>19</v>
      </c>
      <c r="E58" t="s">
        <v>20</v>
      </c>
      <c r="F58">
        <v>512</v>
      </c>
      <c r="G58">
        <v>16</v>
      </c>
      <c r="H58">
        <v>0.05</v>
      </c>
      <c r="I58">
        <v>1</v>
      </c>
      <c r="J58">
        <v>0.4</v>
      </c>
      <c r="K58">
        <v>0.875</v>
      </c>
      <c r="L58">
        <v>0.124650922030299</v>
      </c>
      <c r="M58">
        <v>0.187994250367953</v>
      </c>
      <c r="N58">
        <v>1</v>
      </c>
      <c r="O58">
        <v>1</v>
      </c>
      <c r="P58">
        <v>0.5</v>
      </c>
      <c r="Q58">
        <v>0.05</v>
      </c>
      <c r="R58" t="s">
        <v>21</v>
      </c>
      <c r="S58" t="s">
        <v>22</v>
      </c>
      <c r="T58" t="str">
        <f>IF(Table1[[#This Row],[auc]]&gt;=Table1[[#This Row],[knnauc]], "YES", "NO")</f>
        <v>NO</v>
      </c>
      <c r="U58" t="str">
        <f>IF(AND(I58 &gt; I57, K58 &lt; K57), "LOWER", "")</f>
        <v/>
      </c>
      <c r="V58" t="str">
        <f>IF(AND(I58&gt;=I59, I58 &lt; 5), "YES", "NO")</f>
        <v>NO</v>
      </c>
      <c r="W58" s="1" t="str">
        <f>IF(AND(Table1[[#This Row],[Last lower than 5]]="YES", Table1[[#This Row],[better or same as KNN]]="YES"), "YES", "NO")</f>
        <v>NO</v>
      </c>
      <c r="X58" s="1" t="str">
        <f>IF(AND(Table1[[#This Row],[Last lower than 5]]="YES", Table1[[#This Row],[last and better]]="NO"), Table1[[#This Row],[knnauc]], "")</f>
        <v/>
      </c>
      <c r="Y58" s="1" t="str">
        <f>IF(AND(Table1[[#This Row],[Last lower than 5]]="YES", Table1[[#This Row],[last and better]]="YES"), Table1[[#This Row],[auc]], "")</f>
        <v/>
      </c>
      <c r="Z58" s="1" t="str">
        <f>IF(I58=5, "YES", "NO")</f>
        <v>NO</v>
      </c>
      <c r="AA58" s="1" t="str">
        <f>IF(AND(Table1[[#This Row],[5 anomalies]]="YES", Table1[[#This Row],[better or same as KNN]]="YES"), "YES", "NO")</f>
        <v>NO</v>
      </c>
      <c r="AB58" s="1" t="str">
        <f>IF(AND(Table1[[#This Row],[5 anomalies]]="YES", Table1[[#This Row],[5 anomalies and better]]="NO"), Table1[[#This Row],[knnauc]] - Table1[[#This Row],[auc]], "")</f>
        <v/>
      </c>
      <c r="AC58" s="1" t="str">
        <f>IF(AND(Table1[[#This Row],[5 anomalies]]="YES", Table1[[#This Row],[5 anomalies and better]]="YES"), Table1[[#This Row],[auc]] - Table1[[#This Row],[knnauc]], "")</f>
        <v/>
      </c>
    </row>
    <row r="59" spans="1:29" hidden="1" x14ac:dyDescent="0.25">
      <c r="A59">
        <v>32</v>
      </c>
      <c r="B59">
        <v>8</v>
      </c>
      <c r="C59">
        <v>3</v>
      </c>
      <c r="D59" t="s">
        <v>19</v>
      </c>
      <c r="E59" t="s">
        <v>20</v>
      </c>
      <c r="F59">
        <v>512</v>
      </c>
      <c r="G59">
        <v>16</v>
      </c>
      <c r="H59">
        <v>0.05</v>
      </c>
      <c r="I59">
        <v>3</v>
      </c>
      <c r="J59">
        <v>0</v>
      </c>
      <c r="K59">
        <v>1</v>
      </c>
      <c r="L59">
        <v>0.124650922030299</v>
      </c>
      <c r="M59">
        <v>0.187994250367953</v>
      </c>
      <c r="N59">
        <v>1</v>
      </c>
      <c r="O59">
        <v>1</v>
      </c>
      <c r="P59">
        <v>0.5</v>
      </c>
      <c r="Q59">
        <v>0.05</v>
      </c>
      <c r="R59" t="s">
        <v>21</v>
      </c>
      <c r="S59" t="s">
        <v>22</v>
      </c>
      <c r="T59" t="str">
        <f>IF(Table1[[#This Row],[auc]]&gt;=Table1[[#This Row],[knnauc]], "YES", "NO")</f>
        <v>YES</v>
      </c>
      <c r="U59" t="str">
        <f>IF(AND(I59 &gt; I58, K59 &lt; K58), "LOWER", "")</f>
        <v/>
      </c>
      <c r="V59" t="str">
        <f>IF(AND(I59&gt;=I60, I59 &lt; 5), "YES", "NO")</f>
        <v>NO</v>
      </c>
      <c r="W59" s="1" t="str">
        <f>IF(AND(Table1[[#This Row],[Last lower than 5]]="YES", Table1[[#This Row],[better or same as KNN]]="YES"), "YES", "NO")</f>
        <v>NO</v>
      </c>
      <c r="X59" s="1" t="str">
        <f>IF(AND(Table1[[#This Row],[Last lower than 5]]="YES", Table1[[#This Row],[last and better]]="NO"), Table1[[#This Row],[knnauc]], "")</f>
        <v/>
      </c>
      <c r="Y59" s="1" t="str">
        <f>IF(AND(Table1[[#This Row],[Last lower than 5]]="YES", Table1[[#This Row],[last and better]]="YES"), Table1[[#This Row],[auc]], "")</f>
        <v/>
      </c>
      <c r="Z59" s="1" t="str">
        <f>IF(I59=5, "YES", "NO")</f>
        <v>NO</v>
      </c>
      <c r="AA59" s="1" t="str">
        <f>IF(AND(Table1[[#This Row],[5 anomalies]]="YES", Table1[[#This Row],[better or same as KNN]]="YES"), "YES", "NO")</f>
        <v>NO</v>
      </c>
      <c r="AB59" s="1" t="str">
        <f>IF(AND(Table1[[#This Row],[5 anomalies]]="YES", Table1[[#This Row],[5 anomalies and better]]="NO"), Table1[[#This Row],[knnauc]] - Table1[[#This Row],[auc]], "")</f>
        <v/>
      </c>
      <c r="AC59" s="1" t="str">
        <f>IF(AND(Table1[[#This Row],[5 anomalies]]="YES", Table1[[#This Row],[5 anomalies and better]]="YES"), Table1[[#This Row],[auc]] - Table1[[#This Row],[knnauc]], "")</f>
        <v/>
      </c>
    </row>
    <row r="60" spans="1:29" hidden="1" x14ac:dyDescent="0.25">
      <c r="A60">
        <v>32</v>
      </c>
      <c r="B60">
        <v>8</v>
      </c>
      <c r="C60">
        <v>3</v>
      </c>
      <c r="D60" t="s">
        <v>19</v>
      </c>
      <c r="E60" t="s">
        <v>20</v>
      </c>
      <c r="F60">
        <v>512</v>
      </c>
      <c r="G60">
        <v>16</v>
      </c>
      <c r="H60">
        <v>0.05</v>
      </c>
      <c r="I60">
        <v>4</v>
      </c>
      <c r="J60">
        <v>0.66666666666666596</v>
      </c>
      <c r="K60">
        <v>1</v>
      </c>
      <c r="L60">
        <v>0.124650922030299</v>
      </c>
      <c r="M60">
        <v>0.187994250367953</v>
      </c>
      <c r="N60">
        <v>1</v>
      </c>
      <c r="O60">
        <v>1</v>
      </c>
      <c r="P60">
        <v>0.5</v>
      </c>
      <c r="Q60">
        <v>0.05</v>
      </c>
      <c r="R60" t="s">
        <v>21</v>
      </c>
      <c r="S60" t="s">
        <v>22</v>
      </c>
      <c r="T60" t="str">
        <f>IF(Table1[[#This Row],[auc]]&gt;=Table1[[#This Row],[knnauc]], "YES", "NO")</f>
        <v>YES</v>
      </c>
      <c r="U60" t="str">
        <f>IF(AND(I60 &gt; I59, K60 &lt; K59), "LOWER", "")</f>
        <v/>
      </c>
      <c r="V60" t="str">
        <f>IF(AND(I60&gt;=I61, I60 &lt; 5), "YES", "NO")</f>
        <v>YES</v>
      </c>
      <c r="W60" s="1" t="str">
        <f>IF(AND(Table1[[#This Row],[Last lower than 5]]="YES", Table1[[#This Row],[better or same as KNN]]="YES"), "YES", "NO")</f>
        <v>YES</v>
      </c>
      <c r="X60" s="1" t="str">
        <f>IF(AND(Table1[[#This Row],[Last lower than 5]]="YES", Table1[[#This Row],[last and better]]="NO"), Table1[[#This Row],[knnauc]], "")</f>
        <v/>
      </c>
      <c r="Y60" s="1">
        <f>IF(AND(Table1[[#This Row],[Last lower than 5]]="YES", Table1[[#This Row],[last and better]]="YES"), Table1[[#This Row],[auc]], "")</f>
        <v>1</v>
      </c>
      <c r="Z60" s="1" t="str">
        <f>IF(I60=5, "YES", "NO")</f>
        <v>NO</v>
      </c>
      <c r="AA60" s="1" t="str">
        <f>IF(AND(Table1[[#This Row],[5 anomalies]]="YES", Table1[[#This Row],[better or same as KNN]]="YES"), "YES", "NO")</f>
        <v>NO</v>
      </c>
      <c r="AB60" s="1" t="str">
        <f>IF(AND(Table1[[#This Row],[5 anomalies]]="YES", Table1[[#This Row],[5 anomalies and better]]="NO"), Table1[[#This Row],[knnauc]] - Table1[[#This Row],[auc]], "")</f>
        <v/>
      </c>
      <c r="AC60" s="1" t="str">
        <f>IF(AND(Table1[[#This Row],[5 anomalies]]="YES", Table1[[#This Row],[5 anomalies and better]]="YES"), Table1[[#This Row],[auc]] - Table1[[#This Row],[knnauc]], "")</f>
        <v/>
      </c>
    </row>
    <row r="61" spans="1:29" x14ac:dyDescent="0.25">
      <c r="A61">
        <v>32</v>
      </c>
      <c r="B61">
        <v>8</v>
      </c>
      <c r="C61">
        <v>3</v>
      </c>
      <c r="D61" t="s">
        <v>19</v>
      </c>
      <c r="E61" t="s">
        <v>20</v>
      </c>
      <c r="F61">
        <v>512</v>
      </c>
      <c r="G61">
        <v>32</v>
      </c>
      <c r="H61">
        <v>0.05</v>
      </c>
      <c r="I61">
        <v>1</v>
      </c>
      <c r="J61">
        <v>0</v>
      </c>
      <c r="K61">
        <v>0.45070422535211202</v>
      </c>
      <c r="L61">
        <v>0.104657382411556</v>
      </c>
      <c r="M61">
        <v>0.165199212836391</v>
      </c>
      <c r="N61">
        <v>0.5</v>
      </c>
      <c r="O61" t="s">
        <v>23</v>
      </c>
      <c r="P61">
        <v>0</v>
      </c>
      <c r="Q61">
        <v>5.0000000000000001E-3</v>
      </c>
      <c r="R61" t="s">
        <v>21</v>
      </c>
      <c r="S61" t="s">
        <v>22</v>
      </c>
      <c r="T61" t="str">
        <f>IF(Table1[[#This Row],[auc]]&gt;=Table1[[#This Row],[knnauc]], "YES", "NO")</f>
        <v>NO</v>
      </c>
      <c r="U61" t="str">
        <f>IF(AND(I61 &gt; I60, K61 &lt; K60), "LOWER", "")</f>
        <v/>
      </c>
      <c r="V61" t="str">
        <f>IF(AND(I61&gt;=I62, I61 &lt; 5), "YES", "NO")</f>
        <v>YES</v>
      </c>
      <c r="W61" s="1" t="str">
        <f>IF(AND(Table1[[#This Row],[Last lower than 5]]="YES", Table1[[#This Row],[better or same as KNN]]="YES"), "YES", "NO")</f>
        <v>NO</v>
      </c>
      <c r="X61" s="1">
        <f>IF(AND(Table1[[#This Row],[Last lower than 5]]="YES", Table1[[#This Row],[last and better]]="NO"), Table1[[#This Row],[knnauc]], "")</f>
        <v>0.5</v>
      </c>
      <c r="Y61" s="1" t="str">
        <f>IF(AND(Table1[[#This Row],[Last lower than 5]]="YES", Table1[[#This Row],[last and better]]="YES"), Table1[[#This Row],[auc]], "")</f>
        <v/>
      </c>
      <c r="Z61" s="1" t="str">
        <f>IF(I61=5, "YES", "NO")</f>
        <v>NO</v>
      </c>
      <c r="AA61" s="1" t="str">
        <f>IF(AND(Table1[[#This Row],[5 anomalies]]="YES", Table1[[#This Row],[better or same as KNN]]="YES"), "YES", "NO")</f>
        <v>NO</v>
      </c>
      <c r="AB61" s="1" t="str">
        <f>IF(AND(Table1[[#This Row],[5 anomalies]]="YES", Table1[[#This Row],[5 anomalies and better]]="NO"), Table1[[#This Row],[knnauc]] - Table1[[#This Row],[auc]], "")</f>
        <v/>
      </c>
      <c r="AC61" s="1" t="str">
        <f>IF(AND(Table1[[#This Row],[5 anomalies]]="YES", Table1[[#This Row],[5 anomalies and better]]="YES"), Table1[[#This Row],[auc]] - Table1[[#This Row],[knnauc]], "")</f>
        <v/>
      </c>
    </row>
    <row r="62" spans="1:29" hidden="1" x14ac:dyDescent="0.25">
      <c r="A62">
        <v>32</v>
      </c>
      <c r="B62">
        <v>8</v>
      </c>
      <c r="C62">
        <v>3</v>
      </c>
      <c r="D62" t="s">
        <v>19</v>
      </c>
      <c r="E62" t="s">
        <v>20</v>
      </c>
      <c r="F62">
        <v>512</v>
      </c>
      <c r="G62">
        <v>32</v>
      </c>
      <c r="H62">
        <v>0.05</v>
      </c>
      <c r="I62">
        <v>1</v>
      </c>
      <c r="J62">
        <v>0</v>
      </c>
      <c r="K62">
        <v>0.95774647887323905</v>
      </c>
      <c r="L62">
        <v>0.11283900533048</v>
      </c>
      <c r="M62">
        <v>0.15101270480241699</v>
      </c>
      <c r="N62">
        <v>1</v>
      </c>
      <c r="O62">
        <v>1</v>
      </c>
      <c r="P62">
        <v>1</v>
      </c>
      <c r="Q62">
        <v>0.01</v>
      </c>
      <c r="R62" t="s">
        <v>21</v>
      </c>
      <c r="S62" t="s">
        <v>22</v>
      </c>
      <c r="T62" t="str">
        <f>IF(Table1[[#This Row],[auc]]&gt;=Table1[[#This Row],[knnauc]], "YES", "NO")</f>
        <v>NO</v>
      </c>
      <c r="U62" t="str">
        <f>IF(AND(I62 &gt; I61, K62 &lt; K61), "LOWER", "")</f>
        <v/>
      </c>
      <c r="V62" t="str">
        <f>IF(AND(I62&gt;=I63, I62 &lt; 5), "YES", "NO")</f>
        <v>NO</v>
      </c>
      <c r="W62" s="1" t="str">
        <f>IF(AND(Table1[[#This Row],[Last lower than 5]]="YES", Table1[[#This Row],[better or same as KNN]]="YES"), "YES", "NO")</f>
        <v>NO</v>
      </c>
      <c r="X62" s="1" t="str">
        <f>IF(AND(Table1[[#This Row],[Last lower than 5]]="YES", Table1[[#This Row],[last and better]]="NO"), Table1[[#This Row],[knnauc]], "")</f>
        <v/>
      </c>
      <c r="Y62" s="1" t="str">
        <f>IF(AND(Table1[[#This Row],[Last lower than 5]]="YES", Table1[[#This Row],[last and better]]="YES"), Table1[[#This Row],[auc]], "")</f>
        <v/>
      </c>
      <c r="Z62" s="1" t="str">
        <f>IF(I62=5, "YES", "NO")</f>
        <v>NO</v>
      </c>
      <c r="AA62" s="1" t="str">
        <f>IF(AND(Table1[[#This Row],[5 anomalies]]="YES", Table1[[#This Row],[better or same as KNN]]="YES"), "YES", "NO")</f>
        <v>NO</v>
      </c>
      <c r="AB62" s="1" t="str">
        <f>IF(AND(Table1[[#This Row],[5 anomalies]]="YES", Table1[[#This Row],[5 anomalies and better]]="NO"), Table1[[#This Row],[knnauc]] - Table1[[#This Row],[auc]], "")</f>
        <v/>
      </c>
      <c r="AC62" s="1" t="str">
        <f>IF(AND(Table1[[#This Row],[5 anomalies]]="YES", Table1[[#This Row],[5 anomalies and better]]="YES"), Table1[[#This Row],[auc]] - Table1[[#This Row],[knnauc]], "")</f>
        <v/>
      </c>
    </row>
    <row r="63" spans="1:29" hidden="1" x14ac:dyDescent="0.25">
      <c r="A63">
        <v>32</v>
      </c>
      <c r="B63">
        <v>8</v>
      </c>
      <c r="C63">
        <v>3</v>
      </c>
      <c r="D63" t="s">
        <v>19</v>
      </c>
      <c r="E63" t="s">
        <v>20</v>
      </c>
      <c r="F63">
        <v>512</v>
      </c>
      <c r="G63">
        <v>32</v>
      </c>
      <c r="H63">
        <v>0.05</v>
      </c>
      <c r="I63">
        <v>3</v>
      </c>
      <c r="J63">
        <v>0</v>
      </c>
      <c r="K63">
        <v>1</v>
      </c>
      <c r="L63">
        <v>0.11283900533048</v>
      </c>
      <c r="M63">
        <v>0.15101270480241699</v>
      </c>
      <c r="N63">
        <v>1</v>
      </c>
      <c r="O63">
        <v>1</v>
      </c>
      <c r="P63">
        <v>1</v>
      </c>
      <c r="Q63">
        <v>0.01</v>
      </c>
      <c r="R63" t="s">
        <v>21</v>
      </c>
      <c r="S63" t="s">
        <v>22</v>
      </c>
      <c r="T63" t="str">
        <f>IF(Table1[[#This Row],[auc]]&gt;=Table1[[#This Row],[knnauc]], "YES", "NO")</f>
        <v>YES</v>
      </c>
      <c r="U63" t="str">
        <f>IF(AND(I63 &gt; I62, K63 &lt; K62), "LOWER", "")</f>
        <v/>
      </c>
      <c r="V63" t="str">
        <f>IF(AND(I63&gt;=I64, I63 &lt; 5), "YES", "NO")</f>
        <v>YES</v>
      </c>
      <c r="W63" s="1" t="str">
        <f>IF(AND(Table1[[#This Row],[Last lower than 5]]="YES", Table1[[#This Row],[better or same as KNN]]="YES"), "YES", "NO")</f>
        <v>YES</v>
      </c>
      <c r="X63" s="1" t="str">
        <f>IF(AND(Table1[[#This Row],[Last lower than 5]]="YES", Table1[[#This Row],[last and better]]="NO"), Table1[[#This Row],[knnauc]], "")</f>
        <v/>
      </c>
      <c r="Y63" s="1">
        <f>IF(AND(Table1[[#This Row],[Last lower than 5]]="YES", Table1[[#This Row],[last and better]]="YES"), Table1[[#This Row],[auc]], "")</f>
        <v>1</v>
      </c>
      <c r="Z63" s="1" t="str">
        <f>IF(I63=5, "YES", "NO")</f>
        <v>NO</v>
      </c>
      <c r="AA63" s="1" t="str">
        <f>IF(AND(Table1[[#This Row],[5 anomalies]]="YES", Table1[[#This Row],[better or same as KNN]]="YES"), "YES", "NO")</f>
        <v>NO</v>
      </c>
      <c r="AB63" s="1" t="str">
        <f>IF(AND(Table1[[#This Row],[5 anomalies]]="YES", Table1[[#This Row],[5 anomalies and better]]="NO"), Table1[[#This Row],[knnauc]] - Table1[[#This Row],[auc]], "")</f>
        <v/>
      </c>
      <c r="AC63" s="1" t="str">
        <f>IF(AND(Table1[[#This Row],[5 anomalies]]="YES", Table1[[#This Row],[5 anomalies and better]]="YES"), Table1[[#This Row],[auc]] - Table1[[#This Row],[knnauc]], "")</f>
        <v/>
      </c>
    </row>
    <row r="64" spans="1:29" hidden="1" x14ac:dyDescent="0.25">
      <c r="A64">
        <v>32</v>
      </c>
      <c r="B64">
        <v>8</v>
      </c>
      <c r="C64">
        <v>3</v>
      </c>
      <c r="D64" t="s">
        <v>19</v>
      </c>
      <c r="E64" t="s">
        <v>20</v>
      </c>
      <c r="F64">
        <v>512</v>
      </c>
      <c r="G64">
        <v>32</v>
      </c>
      <c r="H64">
        <v>0.05</v>
      </c>
      <c r="I64">
        <v>1</v>
      </c>
      <c r="J64">
        <v>0</v>
      </c>
      <c r="K64">
        <v>0.59859154929577396</v>
      </c>
      <c r="L64">
        <v>0.106813497726875</v>
      </c>
      <c r="M64">
        <v>0.14292456310009699</v>
      </c>
      <c r="N64">
        <v>0.86267605633802802</v>
      </c>
      <c r="O64">
        <v>0</v>
      </c>
      <c r="P64">
        <v>0</v>
      </c>
      <c r="Q64">
        <v>0.05</v>
      </c>
      <c r="R64" t="s">
        <v>21</v>
      </c>
      <c r="S64" t="s">
        <v>22</v>
      </c>
      <c r="T64" t="str">
        <f>IF(Table1[[#This Row],[auc]]&gt;=Table1[[#This Row],[knnauc]], "YES", "NO")</f>
        <v>NO</v>
      </c>
      <c r="U64" t="str">
        <f>IF(AND(I64 &gt; I63, K64 &lt; K63), "LOWER", "")</f>
        <v/>
      </c>
      <c r="V64" t="str">
        <f>IF(AND(I64&gt;=I65, I64 &lt; 5), "YES", "NO")</f>
        <v>NO</v>
      </c>
      <c r="W64" s="1" t="str">
        <f>IF(AND(Table1[[#This Row],[Last lower than 5]]="YES", Table1[[#This Row],[better or same as KNN]]="YES"), "YES", "NO")</f>
        <v>NO</v>
      </c>
      <c r="X64" s="1" t="str">
        <f>IF(AND(Table1[[#This Row],[Last lower than 5]]="YES", Table1[[#This Row],[last and better]]="NO"), Table1[[#This Row],[knnauc]], "")</f>
        <v/>
      </c>
      <c r="Y64" s="1" t="str">
        <f>IF(AND(Table1[[#This Row],[Last lower than 5]]="YES", Table1[[#This Row],[last and better]]="YES"), Table1[[#This Row],[auc]], "")</f>
        <v/>
      </c>
      <c r="Z64" s="1" t="str">
        <f>IF(I64=5, "YES", "NO")</f>
        <v>NO</v>
      </c>
      <c r="AA64" s="1" t="str">
        <f>IF(AND(Table1[[#This Row],[5 anomalies]]="YES", Table1[[#This Row],[better or same as KNN]]="YES"), "YES", "NO")</f>
        <v>NO</v>
      </c>
      <c r="AB64" s="1" t="str">
        <f>IF(AND(Table1[[#This Row],[5 anomalies]]="YES", Table1[[#This Row],[5 anomalies and better]]="NO"), Table1[[#This Row],[knnauc]] - Table1[[#This Row],[auc]], "")</f>
        <v/>
      </c>
      <c r="AC64" s="1" t="str">
        <f>IF(AND(Table1[[#This Row],[5 anomalies]]="YES", Table1[[#This Row],[5 anomalies and better]]="YES"), Table1[[#This Row],[auc]] - Table1[[#This Row],[knnauc]], "")</f>
        <v/>
      </c>
    </row>
    <row r="65" spans="1:29" hidden="1" x14ac:dyDescent="0.25">
      <c r="A65">
        <v>32</v>
      </c>
      <c r="B65">
        <v>8</v>
      </c>
      <c r="C65">
        <v>3</v>
      </c>
      <c r="D65" t="s">
        <v>19</v>
      </c>
      <c r="E65" t="s">
        <v>20</v>
      </c>
      <c r="F65">
        <v>512</v>
      </c>
      <c r="G65">
        <v>32</v>
      </c>
      <c r="H65">
        <v>0.05</v>
      </c>
      <c r="I65">
        <v>2</v>
      </c>
      <c r="J65">
        <v>0</v>
      </c>
      <c r="K65">
        <v>0.71478873239436602</v>
      </c>
      <c r="L65">
        <v>0.106813497726875</v>
      </c>
      <c r="M65">
        <v>0.14292456310009699</v>
      </c>
      <c r="N65">
        <v>0.86267605633802802</v>
      </c>
      <c r="O65">
        <v>0</v>
      </c>
      <c r="P65">
        <v>0</v>
      </c>
      <c r="Q65">
        <v>0.05</v>
      </c>
      <c r="R65" t="s">
        <v>21</v>
      </c>
      <c r="S65" t="s">
        <v>22</v>
      </c>
      <c r="T65" t="str">
        <f>IF(Table1[[#This Row],[auc]]&gt;=Table1[[#This Row],[knnauc]], "YES", "NO")</f>
        <v>NO</v>
      </c>
      <c r="U65" t="str">
        <f>IF(AND(I65 &gt; I64, K65 &lt; K64), "LOWER", "")</f>
        <v/>
      </c>
      <c r="V65" t="str">
        <f>IF(AND(I65&gt;=I66, I65 &lt; 5), "YES", "NO")</f>
        <v>NO</v>
      </c>
      <c r="W65" s="1" t="str">
        <f>IF(AND(Table1[[#This Row],[Last lower than 5]]="YES", Table1[[#This Row],[better or same as KNN]]="YES"), "YES", "NO")</f>
        <v>NO</v>
      </c>
      <c r="X65" s="1" t="str">
        <f>IF(AND(Table1[[#This Row],[Last lower than 5]]="YES", Table1[[#This Row],[last and better]]="NO"), Table1[[#This Row],[knnauc]], "")</f>
        <v/>
      </c>
      <c r="Y65" s="1" t="str">
        <f>IF(AND(Table1[[#This Row],[Last lower than 5]]="YES", Table1[[#This Row],[last and better]]="YES"), Table1[[#This Row],[auc]], "")</f>
        <v/>
      </c>
      <c r="Z65" s="1" t="str">
        <f>IF(I65=5, "YES", "NO")</f>
        <v>NO</v>
      </c>
      <c r="AA65" s="1" t="str">
        <f>IF(AND(Table1[[#This Row],[5 anomalies]]="YES", Table1[[#This Row],[better or same as KNN]]="YES"), "YES", "NO")</f>
        <v>NO</v>
      </c>
      <c r="AB65" s="1" t="str">
        <f>IF(AND(Table1[[#This Row],[5 anomalies]]="YES", Table1[[#This Row],[5 anomalies and better]]="NO"), Table1[[#This Row],[knnauc]] - Table1[[#This Row],[auc]], "")</f>
        <v/>
      </c>
      <c r="AC65" s="1" t="str">
        <f>IF(AND(Table1[[#This Row],[5 anomalies]]="YES", Table1[[#This Row],[5 anomalies and better]]="YES"), Table1[[#This Row],[auc]] - Table1[[#This Row],[knnauc]], "")</f>
        <v/>
      </c>
    </row>
    <row r="66" spans="1:29" hidden="1" x14ac:dyDescent="0.25">
      <c r="A66">
        <v>32</v>
      </c>
      <c r="B66">
        <v>8</v>
      </c>
      <c r="C66">
        <v>3</v>
      </c>
      <c r="D66" t="s">
        <v>19</v>
      </c>
      <c r="E66" t="s">
        <v>20</v>
      </c>
      <c r="F66">
        <v>512</v>
      </c>
      <c r="G66">
        <v>32</v>
      </c>
      <c r="H66">
        <v>0.05</v>
      </c>
      <c r="I66">
        <v>3</v>
      </c>
      <c r="J66">
        <v>0</v>
      </c>
      <c r="K66">
        <v>0.96478873239436602</v>
      </c>
      <c r="L66">
        <v>0.106813497726875</v>
      </c>
      <c r="M66">
        <v>0.14292456310009699</v>
      </c>
      <c r="N66">
        <v>0.86267605633802802</v>
      </c>
      <c r="O66">
        <v>0</v>
      </c>
      <c r="P66">
        <v>0</v>
      </c>
      <c r="Q66">
        <v>0.05</v>
      </c>
      <c r="R66" t="s">
        <v>21</v>
      </c>
      <c r="S66" t="s">
        <v>22</v>
      </c>
      <c r="T66" t="str">
        <f>IF(Table1[[#This Row],[auc]]&gt;=Table1[[#This Row],[knnauc]], "YES", "NO")</f>
        <v>YES</v>
      </c>
      <c r="U66" t="str">
        <f>IF(AND(I66 &gt; I65, K66 &lt; K65), "LOWER", "")</f>
        <v/>
      </c>
      <c r="V66" t="str">
        <f>IF(AND(I66&gt;=I67, I66 &lt; 5), "YES", "NO")</f>
        <v>NO</v>
      </c>
      <c r="W66" s="1" t="str">
        <f>IF(AND(Table1[[#This Row],[Last lower than 5]]="YES", Table1[[#This Row],[better or same as KNN]]="YES"), "YES", "NO")</f>
        <v>NO</v>
      </c>
      <c r="X66" s="1" t="str">
        <f>IF(AND(Table1[[#This Row],[Last lower than 5]]="YES", Table1[[#This Row],[last and better]]="NO"), Table1[[#This Row],[knnauc]], "")</f>
        <v/>
      </c>
      <c r="Y66" s="1" t="str">
        <f>IF(AND(Table1[[#This Row],[Last lower than 5]]="YES", Table1[[#This Row],[last and better]]="YES"), Table1[[#This Row],[auc]], "")</f>
        <v/>
      </c>
      <c r="Z66" s="1" t="str">
        <f>IF(I66=5, "YES", "NO")</f>
        <v>NO</v>
      </c>
      <c r="AA66" s="1" t="str">
        <f>IF(AND(Table1[[#This Row],[5 anomalies]]="YES", Table1[[#This Row],[better or same as KNN]]="YES"), "YES", "NO")</f>
        <v>NO</v>
      </c>
      <c r="AB66" s="1" t="str">
        <f>IF(AND(Table1[[#This Row],[5 anomalies]]="YES", Table1[[#This Row],[5 anomalies and better]]="NO"), Table1[[#This Row],[knnauc]] - Table1[[#This Row],[auc]], "")</f>
        <v/>
      </c>
      <c r="AC66" s="1" t="str">
        <f>IF(AND(Table1[[#This Row],[5 anomalies]]="YES", Table1[[#This Row],[5 anomalies and better]]="YES"), Table1[[#This Row],[auc]] - Table1[[#This Row],[knnauc]], "")</f>
        <v/>
      </c>
    </row>
    <row r="67" spans="1:29" hidden="1" x14ac:dyDescent="0.25">
      <c r="A67">
        <v>32</v>
      </c>
      <c r="B67">
        <v>8</v>
      </c>
      <c r="C67">
        <v>3</v>
      </c>
      <c r="D67" t="s">
        <v>19</v>
      </c>
      <c r="E67" t="s">
        <v>20</v>
      </c>
      <c r="F67">
        <v>32</v>
      </c>
      <c r="G67">
        <v>16</v>
      </c>
      <c r="H67">
        <v>0.05</v>
      </c>
      <c r="I67">
        <v>5</v>
      </c>
      <c r="J67">
        <v>0.5</v>
      </c>
      <c r="K67">
        <v>0.96478873239436602</v>
      </c>
      <c r="L67">
        <v>0.12405783428006301</v>
      </c>
      <c r="M67">
        <v>0.142192071870162</v>
      </c>
      <c r="N67">
        <v>0.87147887323943596</v>
      </c>
      <c r="O67">
        <v>1</v>
      </c>
      <c r="P67">
        <v>0.25</v>
      </c>
      <c r="Q67">
        <v>0.05</v>
      </c>
      <c r="R67" t="s">
        <v>21</v>
      </c>
      <c r="S67" t="s">
        <v>22</v>
      </c>
      <c r="T67" t="str">
        <f>IF(Table1[[#This Row],[auc]]&gt;=Table1[[#This Row],[knnauc]], "YES", "NO")</f>
        <v>YES</v>
      </c>
      <c r="U67" t="str">
        <f>IF(AND(I67 &gt; I66, K67 &lt; K66), "LOWER", "")</f>
        <v/>
      </c>
      <c r="V67" t="str">
        <f>IF(AND(I67&gt;=I68, I67 &lt; 5), "YES", "NO")</f>
        <v>NO</v>
      </c>
      <c r="W67" s="1" t="str">
        <f>IF(AND(Table1[[#This Row],[Last lower than 5]]="YES", Table1[[#This Row],[better or same as KNN]]="YES"), "YES", "NO")</f>
        <v>NO</v>
      </c>
      <c r="X67" s="1" t="str">
        <f>IF(AND(Table1[[#This Row],[Last lower than 5]]="YES", Table1[[#This Row],[last and better]]="NO"), Table1[[#This Row],[knnauc]], "")</f>
        <v/>
      </c>
      <c r="Y67" s="1" t="str">
        <f>IF(AND(Table1[[#This Row],[Last lower than 5]]="YES", Table1[[#This Row],[last and better]]="YES"), Table1[[#This Row],[auc]], "")</f>
        <v/>
      </c>
      <c r="Z67" s="1" t="str">
        <f>IF(I67=5, "YES", "NO")</f>
        <v>YES</v>
      </c>
      <c r="AA67" s="1" t="str">
        <f>IF(AND(Table1[[#This Row],[5 anomalies]]="YES", Table1[[#This Row],[better or same as KNN]]="YES"), "YES", "NO")</f>
        <v>YES</v>
      </c>
      <c r="AB67" s="1" t="str">
        <f>IF(AND(Table1[[#This Row],[5 anomalies]]="YES", Table1[[#This Row],[5 anomalies and better]]="NO"), Table1[[#This Row],[knnauc]] - Table1[[#This Row],[auc]], "")</f>
        <v/>
      </c>
      <c r="AC67" s="1">
        <f>IF(AND(Table1[[#This Row],[5 anomalies]]="YES", Table1[[#This Row],[5 anomalies and better]]="YES"), Table1[[#This Row],[auc]] - Table1[[#This Row],[knnauc]], "")</f>
        <v>9.3309859154930064E-2</v>
      </c>
    </row>
    <row r="68" spans="1:29" hidden="1" x14ac:dyDescent="0.25">
      <c r="A68">
        <v>32</v>
      </c>
      <c r="B68">
        <v>8</v>
      </c>
      <c r="C68">
        <v>3</v>
      </c>
      <c r="D68" t="s">
        <v>19</v>
      </c>
      <c r="E68" t="s">
        <v>20</v>
      </c>
      <c r="F68">
        <v>64</v>
      </c>
      <c r="G68">
        <v>32</v>
      </c>
      <c r="H68">
        <v>0.05</v>
      </c>
      <c r="I68">
        <v>5</v>
      </c>
      <c r="J68">
        <v>0.66666666666666596</v>
      </c>
      <c r="K68">
        <v>0.96478873239436602</v>
      </c>
      <c r="L68">
        <v>0.112848998057549</v>
      </c>
      <c r="M68">
        <v>0.155522848164239</v>
      </c>
      <c r="N68">
        <v>0.87323943661971803</v>
      </c>
      <c r="O68" t="s">
        <v>23</v>
      </c>
      <c r="P68">
        <v>0</v>
      </c>
      <c r="Q68">
        <v>0.05</v>
      </c>
      <c r="R68" t="s">
        <v>21</v>
      </c>
      <c r="S68" t="s">
        <v>22</v>
      </c>
      <c r="T68" t="str">
        <f>IF(Table1[[#This Row],[auc]]&gt;=Table1[[#This Row],[knnauc]], "YES", "NO")</f>
        <v>YES</v>
      </c>
      <c r="U68" t="str">
        <f>IF(AND(I68 &gt; I67, K68 &lt; K67), "LOWER", "")</f>
        <v/>
      </c>
      <c r="V68" t="str">
        <f>IF(AND(I68&gt;=I69, I68 &lt; 5), "YES", "NO")</f>
        <v>NO</v>
      </c>
      <c r="W68" s="1" t="str">
        <f>IF(AND(Table1[[#This Row],[Last lower than 5]]="YES", Table1[[#This Row],[better or same as KNN]]="YES"), "YES", "NO")</f>
        <v>NO</v>
      </c>
      <c r="X68" s="1" t="str">
        <f>IF(AND(Table1[[#This Row],[Last lower than 5]]="YES", Table1[[#This Row],[last and better]]="NO"), Table1[[#This Row],[knnauc]], "")</f>
        <v/>
      </c>
      <c r="Y68" s="1" t="str">
        <f>IF(AND(Table1[[#This Row],[Last lower than 5]]="YES", Table1[[#This Row],[last and better]]="YES"), Table1[[#This Row],[auc]], "")</f>
        <v/>
      </c>
      <c r="Z68" s="1" t="str">
        <f>IF(I68=5, "YES", "NO")</f>
        <v>YES</v>
      </c>
      <c r="AA68" s="1" t="str">
        <f>IF(AND(Table1[[#This Row],[5 anomalies]]="YES", Table1[[#This Row],[better or same as KNN]]="YES"), "YES", "NO")</f>
        <v>YES</v>
      </c>
      <c r="AB68" s="1" t="str">
        <f>IF(AND(Table1[[#This Row],[5 anomalies]]="YES", Table1[[#This Row],[5 anomalies and better]]="NO"), Table1[[#This Row],[knnauc]] - Table1[[#This Row],[auc]], "")</f>
        <v/>
      </c>
      <c r="AC68" s="1">
        <f>IF(AND(Table1[[#This Row],[5 anomalies]]="YES", Table1[[#This Row],[5 anomalies and better]]="YES"), Table1[[#This Row],[auc]] - Table1[[#This Row],[knnauc]], "")</f>
        <v>9.1549295774647987E-2</v>
      </c>
    </row>
    <row r="69" spans="1:29" hidden="1" x14ac:dyDescent="0.25">
      <c r="A69">
        <v>32</v>
      </c>
      <c r="B69">
        <v>8</v>
      </c>
      <c r="C69">
        <v>3</v>
      </c>
      <c r="D69" t="s">
        <v>19</v>
      </c>
      <c r="E69" t="s">
        <v>20</v>
      </c>
      <c r="F69">
        <v>128</v>
      </c>
      <c r="G69">
        <v>16</v>
      </c>
      <c r="H69">
        <v>0.05</v>
      </c>
      <c r="I69">
        <v>5</v>
      </c>
      <c r="J69">
        <v>0</v>
      </c>
      <c r="K69">
        <v>0.97535211267605604</v>
      </c>
      <c r="L69">
        <v>0.114950276932392</v>
      </c>
      <c r="M69">
        <v>0.167638725062455</v>
      </c>
      <c r="N69">
        <v>1</v>
      </c>
      <c r="O69" t="s">
        <v>23</v>
      </c>
      <c r="P69">
        <v>0</v>
      </c>
      <c r="Q69">
        <v>0.05</v>
      </c>
      <c r="R69" t="s">
        <v>21</v>
      </c>
      <c r="S69" t="s">
        <v>22</v>
      </c>
      <c r="T69" t="str">
        <f>IF(Table1[[#This Row],[auc]]&gt;=Table1[[#This Row],[knnauc]], "YES", "NO")</f>
        <v>NO</v>
      </c>
      <c r="U69" t="str">
        <f>IF(AND(I69 &gt; I68, K69 &lt; K68), "LOWER", "")</f>
        <v/>
      </c>
      <c r="V69" t="str">
        <f>IF(AND(I69&gt;=I70, I69 &lt; 5), "YES", "NO")</f>
        <v>NO</v>
      </c>
      <c r="W69" s="1" t="str">
        <f>IF(AND(Table1[[#This Row],[Last lower than 5]]="YES", Table1[[#This Row],[better or same as KNN]]="YES"), "YES", "NO")</f>
        <v>NO</v>
      </c>
      <c r="X69" s="1" t="str">
        <f>IF(AND(Table1[[#This Row],[Last lower than 5]]="YES", Table1[[#This Row],[last and better]]="NO"), Table1[[#This Row],[knnauc]], "")</f>
        <v/>
      </c>
      <c r="Y69" s="1" t="str">
        <f>IF(AND(Table1[[#This Row],[Last lower than 5]]="YES", Table1[[#This Row],[last and better]]="YES"), Table1[[#This Row],[auc]], "")</f>
        <v/>
      </c>
      <c r="Z69" s="1" t="str">
        <f>IF(I69=5, "YES", "NO")</f>
        <v>YES</v>
      </c>
      <c r="AA69" s="1" t="str">
        <f>IF(AND(Table1[[#This Row],[5 anomalies]]="YES", Table1[[#This Row],[better or same as KNN]]="YES"), "YES", "NO")</f>
        <v>NO</v>
      </c>
      <c r="AB69" s="1">
        <f>IF(AND(Table1[[#This Row],[5 anomalies]]="YES", Table1[[#This Row],[5 anomalies and better]]="NO"), Table1[[#This Row],[knnauc]] - Table1[[#This Row],[auc]], "")</f>
        <v>2.4647887323943962E-2</v>
      </c>
      <c r="AC69" s="1" t="str">
        <f>IF(AND(Table1[[#This Row],[5 anomalies]]="YES", Table1[[#This Row],[5 anomalies and better]]="YES"), Table1[[#This Row],[auc]] - Table1[[#This Row],[knnauc]], "")</f>
        <v/>
      </c>
    </row>
    <row r="70" spans="1:29" hidden="1" x14ac:dyDescent="0.25">
      <c r="A70">
        <v>32</v>
      </c>
      <c r="B70">
        <v>8</v>
      </c>
      <c r="C70">
        <v>3</v>
      </c>
      <c r="D70" t="s">
        <v>19</v>
      </c>
      <c r="E70" t="s">
        <v>20</v>
      </c>
      <c r="F70">
        <v>32</v>
      </c>
      <c r="G70">
        <v>32</v>
      </c>
      <c r="H70">
        <v>0.05</v>
      </c>
      <c r="I70">
        <v>5</v>
      </c>
      <c r="J70">
        <v>0.66666666666666596</v>
      </c>
      <c r="K70">
        <v>0.98591549295774605</v>
      </c>
      <c r="L70">
        <v>0.111145995001693</v>
      </c>
      <c r="M70">
        <v>0.134153940047916</v>
      </c>
      <c r="N70">
        <v>0.98415492957746398</v>
      </c>
      <c r="O70">
        <v>0</v>
      </c>
      <c r="P70">
        <v>0</v>
      </c>
      <c r="Q70">
        <v>0.05</v>
      </c>
      <c r="R70" t="s">
        <v>21</v>
      </c>
      <c r="S70" t="s">
        <v>22</v>
      </c>
      <c r="T70" t="str">
        <f>IF(Table1[[#This Row],[auc]]&gt;=Table1[[#This Row],[knnauc]], "YES", "NO")</f>
        <v>YES</v>
      </c>
      <c r="U70" t="str">
        <f>IF(AND(I70 &gt; I69, K70 &lt; K69), "LOWER", "")</f>
        <v/>
      </c>
      <c r="V70" t="str">
        <f>IF(AND(I70&gt;=I71, I70 &lt; 5), "YES", "NO")</f>
        <v>NO</v>
      </c>
      <c r="W70" s="1" t="str">
        <f>IF(AND(Table1[[#This Row],[Last lower than 5]]="YES", Table1[[#This Row],[better or same as KNN]]="YES"), "YES", "NO")</f>
        <v>NO</v>
      </c>
      <c r="X70" s="1" t="str">
        <f>IF(AND(Table1[[#This Row],[Last lower than 5]]="YES", Table1[[#This Row],[last and better]]="NO"), Table1[[#This Row],[knnauc]], "")</f>
        <v/>
      </c>
      <c r="Y70" s="1" t="str">
        <f>IF(AND(Table1[[#This Row],[Last lower than 5]]="YES", Table1[[#This Row],[last and better]]="YES"), Table1[[#This Row],[auc]], "")</f>
        <v/>
      </c>
      <c r="Z70" s="1" t="str">
        <f>IF(I70=5, "YES", "NO")</f>
        <v>YES</v>
      </c>
      <c r="AA70" s="1" t="str">
        <f>IF(AND(Table1[[#This Row],[5 anomalies]]="YES", Table1[[#This Row],[better or same as KNN]]="YES"), "YES", "NO")</f>
        <v>YES</v>
      </c>
      <c r="AB70" s="1" t="str">
        <f>IF(AND(Table1[[#This Row],[5 anomalies]]="YES", Table1[[#This Row],[5 anomalies and better]]="NO"), Table1[[#This Row],[knnauc]] - Table1[[#This Row],[auc]], "")</f>
        <v/>
      </c>
      <c r="AC70" s="1">
        <f>IF(AND(Table1[[#This Row],[5 anomalies]]="YES", Table1[[#This Row],[5 anomalies and better]]="YES"), Table1[[#This Row],[auc]] - Table1[[#This Row],[knnauc]], "")</f>
        <v>1.7605633802820764E-3</v>
      </c>
    </row>
    <row r="71" spans="1:29" hidden="1" x14ac:dyDescent="0.25">
      <c r="A71">
        <v>32</v>
      </c>
      <c r="B71">
        <v>8</v>
      </c>
      <c r="C71">
        <v>3</v>
      </c>
      <c r="D71" t="s">
        <v>19</v>
      </c>
      <c r="E71" t="s">
        <v>20</v>
      </c>
      <c r="F71">
        <v>64</v>
      </c>
      <c r="G71">
        <v>16</v>
      </c>
      <c r="H71">
        <v>0.05</v>
      </c>
      <c r="I71">
        <v>5</v>
      </c>
      <c r="J71">
        <v>0.33333333333333298</v>
      </c>
      <c r="K71">
        <v>0.99295774647887303</v>
      </c>
      <c r="L71">
        <v>0.126301015210183</v>
      </c>
      <c r="M71">
        <v>0.147802975317569</v>
      </c>
      <c r="N71">
        <v>1</v>
      </c>
      <c r="O71">
        <v>1</v>
      </c>
      <c r="P71">
        <v>1</v>
      </c>
      <c r="Q71">
        <v>0.05</v>
      </c>
      <c r="R71" t="s">
        <v>21</v>
      </c>
      <c r="S71" t="s">
        <v>22</v>
      </c>
      <c r="T71" t="str">
        <f>IF(Table1[[#This Row],[auc]]&gt;=Table1[[#This Row],[knnauc]], "YES", "NO")</f>
        <v>NO</v>
      </c>
      <c r="U71" t="str">
        <f>IF(AND(I71 &gt; I70, K71 &lt; K70), "LOWER", "")</f>
        <v/>
      </c>
      <c r="V71" t="str">
        <f>IF(AND(I71&gt;=I72, I71 &lt; 5), "YES", "NO")</f>
        <v>NO</v>
      </c>
      <c r="W71" s="1" t="str">
        <f>IF(AND(Table1[[#This Row],[Last lower than 5]]="YES", Table1[[#This Row],[better or same as KNN]]="YES"), "YES", "NO")</f>
        <v>NO</v>
      </c>
      <c r="X71" s="1" t="str">
        <f>IF(AND(Table1[[#This Row],[Last lower than 5]]="YES", Table1[[#This Row],[last and better]]="NO"), Table1[[#This Row],[knnauc]], "")</f>
        <v/>
      </c>
      <c r="Y71" s="1" t="str">
        <f>IF(AND(Table1[[#This Row],[Last lower than 5]]="YES", Table1[[#This Row],[last and better]]="YES"), Table1[[#This Row],[auc]], "")</f>
        <v/>
      </c>
      <c r="Z71" s="1" t="str">
        <f>IF(I71=5, "YES", "NO")</f>
        <v>YES</v>
      </c>
      <c r="AA71" s="1" t="str">
        <f>IF(AND(Table1[[#This Row],[5 anomalies]]="YES", Table1[[#This Row],[better or same as KNN]]="YES"), "YES", "NO")</f>
        <v>NO</v>
      </c>
      <c r="AB71" s="1">
        <f>IF(AND(Table1[[#This Row],[5 anomalies]]="YES", Table1[[#This Row],[5 anomalies and better]]="NO"), Table1[[#This Row],[knnauc]] - Table1[[#This Row],[auc]], "")</f>
        <v>7.0422535211269732E-3</v>
      </c>
      <c r="AC71" s="1" t="str">
        <f>IF(AND(Table1[[#This Row],[5 anomalies]]="YES", Table1[[#This Row],[5 anomalies and better]]="YES"), Table1[[#This Row],[auc]] - Table1[[#This Row],[knnauc]], "")</f>
        <v/>
      </c>
    </row>
    <row r="72" spans="1:29" hidden="1" x14ac:dyDescent="0.25">
      <c r="A72">
        <v>32</v>
      </c>
      <c r="B72">
        <v>8</v>
      </c>
      <c r="C72">
        <v>3</v>
      </c>
      <c r="D72" t="s">
        <v>19</v>
      </c>
      <c r="E72" t="s">
        <v>20</v>
      </c>
      <c r="F72">
        <v>128</v>
      </c>
      <c r="G72">
        <v>32</v>
      </c>
      <c r="H72">
        <v>0.05</v>
      </c>
      <c r="I72">
        <v>5</v>
      </c>
      <c r="J72">
        <v>0.85714285714285698</v>
      </c>
      <c r="K72">
        <v>0.99647887323943596</v>
      </c>
      <c r="L72">
        <v>0.109424692588812</v>
      </c>
      <c r="M72">
        <v>0.14453842213133999</v>
      </c>
      <c r="N72">
        <v>1</v>
      </c>
      <c r="O72">
        <v>1</v>
      </c>
      <c r="P72">
        <v>0.5</v>
      </c>
      <c r="Q72">
        <v>0.05</v>
      </c>
      <c r="R72" t="s">
        <v>21</v>
      </c>
      <c r="S72" t="s">
        <v>22</v>
      </c>
      <c r="T72" t="str">
        <f>IF(Table1[[#This Row],[auc]]&gt;=Table1[[#This Row],[knnauc]], "YES", "NO")</f>
        <v>NO</v>
      </c>
      <c r="U72" t="str">
        <f>IF(AND(I72 &gt; I71, K72 &lt; K71), "LOWER", "")</f>
        <v/>
      </c>
      <c r="V72" t="str">
        <f>IF(AND(I72&gt;=I73, I72 &lt; 5), "YES", "NO")</f>
        <v>NO</v>
      </c>
      <c r="W72" s="1" t="str">
        <f>IF(AND(Table1[[#This Row],[Last lower than 5]]="YES", Table1[[#This Row],[better or same as KNN]]="YES"), "YES", "NO")</f>
        <v>NO</v>
      </c>
      <c r="X72" s="1" t="str">
        <f>IF(AND(Table1[[#This Row],[Last lower than 5]]="YES", Table1[[#This Row],[last and better]]="NO"), Table1[[#This Row],[knnauc]], "")</f>
        <v/>
      </c>
      <c r="Y72" s="1" t="str">
        <f>IF(AND(Table1[[#This Row],[Last lower than 5]]="YES", Table1[[#This Row],[last and better]]="YES"), Table1[[#This Row],[auc]], "")</f>
        <v/>
      </c>
      <c r="Z72" s="1" t="str">
        <f>IF(I72=5, "YES", "NO")</f>
        <v>YES</v>
      </c>
      <c r="AA72" s="1" t="str">
        <f>IF(AND(Table1[[#This Row],[5 anomalies]]="YES", Table1[[#This Row],[better or same as KNN]]="YES"), "YES", "NO")</f>
        <v>NO</v>
      </c>
      <c r="AB72" s="1">
        <f>IF(AND(Table1[[#This Row],[5 anomalies]]="YES", Table1[[#This Row],[5 anomalies and better]]="NO"), Table1[[#This Row],[knnauc]] - Table1[[#This Row],[auc]], "")</f>
        <v>3.5211267605640417E-3</v>
      </c>
      <c r="AC72" s="1" t="str">
        <f>IF(AND(Table1[[#This Row],[5 anomalies]]="YES", Table1[[#This Row],[5 anomalies and better]]="YES"), Table1[[#This Row],[auc]] - Table1[[#This Row],[knnauc]], "")</f>
        <v/>
      </c>
    </row>
    <row r="73" spans="1:29" hidden="1" x14ac:dyDescent="0.25">
      <c r="A73">
        <v>32</v>
      </c>
      <c r="B73">
        <v>8</v>
      </c>
      <c r="C73">
        <v>3</v>
      </c>
      <c r="D73" t="s">
        <v>19</v>
      </c>
      <c r="E73" t="s">
        <v>20</v>
      </c>
      <c r="F73">
        <v>512</v>
      </c>
      <c r="G73">
        <v>16</v>
      </c>
      <c r="H73">
        <v>0.05</v>
      </c>
      <c r="I73">
        <v>5</v>
      </c>
      <c r="J73">
        <v>0.4</v>
      </c>
      <c r="K73">
        <v>0.99647887323943596</v>
      </c>
      <c r="L73">
        <v>0.124650922030299</v>
      </c>
      <c r="M73">
        <v>0.187994250367953</v>
      </c>
      <c r="N73">
        <v>1</v>
      </c>
      <c r="O73">
        <v>1</v>
      </c>
      <c r="P73">
        <v>0.5</v>
      </c>
      <c r="Q73">
        <v>0.05</v>
      </c>
      <c r="R73" t="s">
        <v>21</v>
      </c>
      <c r="S73" t="s">
        <v>22</v>
      </c>
      <c r="T73" t="str">
        <f>IF(Table1[[#This Row],[auc]]&gt;=Table1[[#This Row],[knnauc]], "YES", "NO")</f>
        <v>NO</v>
      </c>
      <c r="U73" t="str">
        <f>IF(AND(I73 &gt; I72, K73 &lt; K72), "LOWER", "")</f>
        <v/>
      </c>
      <c r="V73" t="str">
        <f>IF(AND(I73&gt;=I74, I73 &lt; 5), "YES", "NO")</f>
        <v>NO</v>
      </c>
      <c r="W73" s="1" t="str">
        <f>IF(AND(Table1[[#This Row],[Last lower than 5]]="YES", Table1[[#This Row],[better or same as KNN]]="YES"), "YES", "NO")</f>
        <v>NO</v>
      </c>
      <c r="X73" s="1" t="str">
        <f>IF(AND(Table1[[#This Row],[Last lower than 5]]="YES", Table1[[#This Row],[last and better]]="NO"), Table1[[#This Row],[knnauc]], "")</f>
        <v/>
      </c>
      <c r="Y73" s="1" t="str">
        <f>IF(AND(Table1[[#This Row],[Last lower than 5]]="YES", Table1[[#This Row],[last and better]]="YES"), Table1[[#This Row],[auc]], "")</f>
        <v/>
      </c>
      <c r="Z73" s="1" t="str">
        <f>IF(I73=5, "YES", "NO")</f>
        <v>YES</v>
      </c>
      <c r="AA73" s="1" t="str">
        <f>IF(AND(Table1[[#This Row],[5 anomalies]]="YES", Table1[[#This Row],[better or same as KNN]]="YES"), "YES", "NO")</f>
        <v>NO</v>
      </c>
      <c r="AB73" s="1">
        <f>IF(AND(Table1[[#This Row],[5 anomalies]]="YES", Table1[[#This Row],[5 anomalies and better]]="NO"), Table1[[#This Row],[knnauc]] - Table1[[#This Row],[auc]], "")</f>
        <v>3.5211267605640417E-3</v>
      </c>
      <c r="AC73" s="1" t="str">
        <f>IF(AND(Table1[[#This Row],[5 anomalies]]="YES", Table1[[#This Row],[5 anomalies and better]]="YES"), Table1[[#This Row],[auc]] - Table1[[#This Row],[knnauc]], "")</f>
        <v/>
      </c>
    </row>
    <row r="74" spans="1:29" x14ac:dyDescent="0.25">
      <c r="A74">
        <v>32</v>
      </c>
      <c r="B74">
        <v>8</v>
      </c>
      <c r="C74">
        <v>3</v>
      </c>
      <c r="D74" t="s">
        <v>19</v>
      </c>
      <c r="E74" t="s">
        <v>20</v>
      </c>
      <c r="F74">
        <v>128</v>
      </c>
      <c r="G74">
        <v>16</v>
      </c>
      <c r="H74">
        <v>0.05</v>
      </c>
      <c r="I74">
        <v>5</v>
      </c>
      <c r="J74">
        <v>0.18181818181818099</v>
      </c>
      <c r="K74">
        <v>0.61612021857923405</v>
      </c>
      <c r="L74">
        <v>0.21326132749012799</v>
      </c>
      <c r="M74">
        <v>0.24552536331199901</v>
      </c>
      <c r="N74">
        <v>0.99316939890710298</v>
      </c>
      <c r="O74" t="s">
        <v>23</v>
      </c>
      <c r="P74">
        <v>0</v>
      </c>
      <c r="Q74">
        <v>5.0000000000000001E-3</v>
      </c>
      <c r="R74" t="s">
        <v>21</v>
      </c>
      <c r="S74" t="s">
        <v>24</v>
      </c>
      <c r="T74" t="str">
        <f>IF(Table1[[#This Row],[auc]]&gt;=Table1[[#This Row],[knnauc]], "YES", "NO")</f>
        <v>NO</v>
      </c>
      <c r="U74" t="str">
        <f>IF(AND(I74 &gt; I73, K74 &lt; K73), "LOWER", "")</f>
        <v/>
      </c>
      <c r="V74" t="str">
        <f>IF(AND(I74&gt;=I75, I74 &lt; 5), "YES", "NO")</f>
        <v>NO</v>
      </c>
      <c r="W74" s="1" t="str">
        <f>IF(AND(Table1[[#This Row],[Last lower than 5]]="YES", Table1[[#This Row],[better or same as KNN]]="YES"), "YES", "NO")</f>
        <v>NO</v>
      </c>
      <c r="X74" s="1" t="str">
        <f>IF(AND(Table1[[#This Row],[Last lower than 5]]="YES", Table1[[#This Row],[last and better]]="NO"), Table1[[#This Row],[knnauc]], "")</f>
        <v/>
      </c>
      <c r="Y74" s="1" t="str">
        <f>IF(AND(Table1[[#This Row],[Last lower than 5]]="YES", Table1[[#This Row],[last and better]]="YES"), Table1[[#This Row],[auc]], "")</f>
        <v/>
      </c>
      <c r="Z74" s="1" t="str">
        <f>IF(I74=5, "YES", "NO")</f>
        <v>YES</v>
      </c>
      <c r="AA74" s="1" t="str">
        <f>IF(AND(Table1[[#This Row],[5 anomalies]]="YES", Table1[[#This Row],[better or same as KNN]]="YES"), "YES", "NO")</f>
        <v>NO</v>
      </c>
      <c r="AB74" s="1">
        <f>IF(AND(Table1[[#This Row],[5 anomalies]]="YES", Table1[[#This Row],[5 anomalies and better]]="NO"), Table1[[#This Row],[knnauc]] - Table1[[#This Row],[auc]], "")</f>
        <v>0.37704918032786894</v>
      </c>
      <c r="AC74" s="1" t="str">
        <f>IF(AND(Table1[[#This Row],[5 anomalies]]="YES", Table1[[#This Row],[5 anomalies and better]]="YES"), Table1[[#This Row],[auc]] - Table1[[#This Row],[knnauc]], "")</f>
        <v/>
      </c>
    </row>
    <row r="75" spans="1:29" x14ac:dyDescent="0.25">
      <c r="A75">
        <v>32</v>
      </c>
      <c r="B75">
        <v>8</v>
      </c>
      <c r="C75">
        <v>3</v>
      </c>
      <c r="D75" t="s">
        <v>19</v>
      </c>
      <c r="E75" t="s">
        <v>20</v>
      </c>
      <c r="F75">
        <v>32</v>
      </c>
      <c r="G75">
        <v>16</v>
      </c>
      <c r="H75">
        <v>0.05</v>
      </c>
      <c r="I75">
        <v>3</v>
      </c>
      <c r="J75">
        <v>0</v>
      </c>
      <c r="K75">
        <v>0.90983606557376995</v>
      </c>
      <c r="L75">
        <v>0.26099621632714898</v>
      </c>
      <c r="M75">
        <v>0.31481329466306401</v>
      </c>
      <c r="N75">
        <v>0.49590163934426201</v>
      </c>
      <c r="O75" t="s">
        <v>23</v>
      </c>
      <c r="P75">
        <v>0</v>
      </c>
      <c r="Q75">
        <v>5.0000000000000001E-3</v>
      </c>
      <c r="R75" t="s">
        <v>21</v>
      </c>
      <c r="S75" t="s">
        <v>24</v>
      </c>
      <c r="T75" t="str">
        <f>IF(Table1[[#This Row],[auc]]&gt;=Table1[[#This Row],[knnauc]], "YES", "NO")</f>
        <v>YES</v>
      </c>
      <c r="U75" t="str">
        <f>IF(AND(I75 &gt; I74, K75 &lt; K74), "LOWER", "")</f>
        <v/>
      </c>
      <c r="V75" t="str">
        <f>IF(AND(I75&gt;=I76, I75 &lt; 5), "YES", "NO")</f>
        <v>NO</v>
      </c>
      <c r="W75" s="1" t="str">
        <f>IF(AND(Table1[[#This Row],[Last lower than 5]]="YES", Table1[[#This Row],[better or same as KNN]]="YES"), "YES", "NO")</f>
        <v>NO</v>
      </c>
      <c r="X75" s="1" t="str">
        <f>IF(AND(Table1[[#This Row],[Last lower than 5]]="YES", Table1[[#This Row],[last and better]]="NO"), Table1[[#This Row],[knnauc]], "")</f>
        <v/>
      </c>
      <c r="Y75" s="1" t="str">
        <f>IF(AND(Table1[[#This Row],[Last lower than 5]]="YES", Table1[[#This Row],[last and better]]="YES"), Table1[[#This Row],[auc]], "")</f>
        <v/>
      </c>
      <c r="Z75" s="1" t="str">
        <f>IF(I75=5, "YES", "NO")</f>
        <v>NO</v>
      </c>
      <c r="AA75" s="1" t="str">
        <f>IF(AND(Table1[[#This Row],[5 anomalies]]="YES", Table1[[#This Row],[better or same as KNN]]="YES"), "YES", "NO")</f>
        <v>NO</v>
      </c>
      <c r="AB75" s="1" t="str">
        <f>IF(AND(Table1[[#This Row],[5 anomalies]]="YES", Table1[[#This Row],[5 anomalies and better]]="NO"), Table1[[#This Row],[knnauc]] - Table1[[#This Row],[auc]], "")</f>
        <v/>
      </c>
      <c r="AC75" s="1" t="str">
        <f>IF(AND(Table1[[#This Row],[5 anomalies]]="YES", Table1[[#This Row],[5 anomalies and better]]="YES"), Table1[[#This Row],[auc]] - Table1[[#This Row],[knnauc]], "")</f>
        <v/>
      </c>
    </row>
    <row r="76" spans="1:29" x14ac:dyDescent="0.25">
      <c r="A76">
        <v>32</v>
      </c>
      <c r="B76">
        <v>8</v>
      </c>
      <c r="C76">
        <v>3</v>
      </c>
      <c r="D76" t="s">
        <v>19</v>
      </c>
      <c r="E76" t="s">
        <v>20</v>
      </c>
      <c r="F76">
        <v>32</v>
      </c>
      <c r="G76">
        <v>16</v>
      </c>
      <c r="H76">
        <v>0.05</v>
      </c>
      <c r="I76">
        <v>4</v>
      </c>
      <c r="J76">
        <v>0</v>
      </c>
      <c r="K76">
        <v>0.84699453551912496</v>
      </c>
      <c r="L76">
        <v>0.26099621632714898</v>
      </c>
      <c r="M76">
        <v>0.31481329466306401</v>
      </c>
      <c r="N76">
        <v>0.49590163934426201</v>
      </c>
      <c r="O76" t="s">
        <v>23</v>
      </c>
      <c r="P76">
        <v>0</v>
      </c>
      <c r="Q76">
        <v>5.0000000000000001E-3</v>
      </c>
      <c r="R76" t="s">
        <v>21</v>
      </c>
      <c r="S76" t="s">
        <v>24</v>
      </c>
      <c r="T76" t="str">
        <f>IF(Table1[[#This Row],[auc]]&gt;=Table1[[#This Row],[knnauc]], "YES", "NO")</f>
        <v>YES</v>
      </c>
      <c r="U76" t="str">
        <f>IF(AND(I76 &gt; I75, K76 &lt; K75), "LOWER", "")</f>
        <v>LOWER</v>
      </c>
      <c r="V76" t="str">
        <f>IF(AND(I76&gt;=I77, I76 &lt; 5), "YES", "NO")</f>
        <v>YES</v>
      </c>
      <c r="W76" s="1" t="str">
        <f>IF(AND(Table1[[#This Row],[Last lower than 5]]="YES", Table1[[#This Row],[better or same as KNN]]="YES"), "YES", "NO")</f>
        <v>YES</v>
      </c>
      <c r="X76" s="1" t="str">
        <f>IF(AND(Table1[[#This Row],[Last lower than 5]]="YES", Table1[[#This Row],[last and better]]="NO"), Table1[[#This Row],[knnauc]], "")</f>
        <v/>
      </c>
      <c r="Y76" s="1">
        <f>IF(AND(Table1[[#This Row],[Last lower than 5]]="YES", Table1[[#This Row],[last and better]]="YES"), Table1[[#This Row],[auc]], "")</f>
        <v>0.84699453551912496</v>
      </c>
      <c r="Z76" s="1" t="str">
        <f>IF(I76=5, "YES", "NO")</f>
        <v>NO</v>
      </c>
      <c r="AA76" s="1" t="str">
        <f>IF(AND(Table1[[#This Row],[5 anomalies]]="YES", Table1[[#This Row],[better or same as KNN]]="YES"), "YES", "NO")</f>
        <v>NO</v>
      </c>
      <c r="AB76" s="1" t="str">
        <f>IF(AND(Table1[[#This Row],[5 anomalies]]="YES", Table1[[#This Row],[5 anomalies and better]]="NO"), Table1[[#This Row],[knnauc]] - Table1[[#This Row],[auc]], "")</f>
        <v/>
      </c>
      <c r="AC76" s="1" t="str">
        <f>IF(AND(Table1[[#This Row],[5 anomalies]]="YES", Table1[[#This Row],[5 anomalies and better]]="YES"), Table1[[#This Row],[auc]] - Table1[[#This Row],[knnauc]], "")</f>
        <v/>
      </c>
    </row>
    <row r="77" spans="1:29" hidden="1" x14ac:dyDescent="0.25">
      <c r="A77">
        <v>32</v>
      </c>
      <c r="B77">
        <v>8</v>
      </c>
      <c r="C77">
        <v>3</v>
      </c>
      <c r="D77" t="s">
        <v>19</v>
      </c>
      <c r="E77" t="s">
        <v>20</v>
      </c>
      <c r="F77">
        <v>32</v>
      </c>
      <c r="G77">
        <v>16</v>
      </c>
      <c r="H77">
        <v>0.05</v>
      </c>
      <c r="I77">
        <v>2</v>
      </c>
      <c r="J77">
        <v>0</v>
      </c>
      <c r="K77">
        <v>0.73428961748633803</v>
      </c>
      <c r="L77">
        <v>0.239326221266628</v>
      </c>
      <c r="M77">
        <v>0.27884676496240202</v>
      </c>
      <c r="N77">
        <v>0.87397540983606503</v>
      </c>
      <c r="O77" t="s">
        <v>23</v>
      </c>
      <c r="P77">
        <v>0</v>
      </c>
      <c r="Q77">
        <v>0.01</v>
      </c>
      <c r="R77" t="s">
        <v>21</v>
      </c>
      <c r="S77" t="s">
        <v>24</v>
      </c>
      <c r="T77" t="str">
        <f>IF(Table1[[#This Row],[auc]]&gt;=Table1[[#This Row],[knnauc]], "YES", "NO")</f>
        <v>NO</v>
      </c>
      <c r="U77" t="str">
        <f>IF(AND(I77 &gt; I76, K77 &lt; K76), "LOWER", "")</f>
        <v/>
      </c>
      <c r="V77" t="str">
        <f>IF(AND(I77&gt;=I78, I77 &lt; 5), "YES", "NO")</f>
        <v>YES</v>
      </c>
      <c r="W77" s="1" t="str">
        <f>IF(AND(Table1[[#This Row],[Last lower than 5]]="YES", Table1[[#This Row],[better or same as KNN]]="YES"), "YES", "NO")</f>
        <v>NO</v>
      </c>
      <c r="X77" s="1">
        <f>IF(AND(Table1[[#This Row],[Last lower than 5]]="YES", Table1[[#This Row],[last and better]]="NO"), Table1[[#This Row],[knnauc]], "")</f>
        <v>0.87397540983606503</v>
      </c>
      <c r="Y77" s="1" t="str">
        <f>IF(AND(Table1[[#This Row],[Last lower than 5]]="YES", Table1[[#This Row],[last and better]]="YES"), Table1[[#This Row],[auc]], "")</f>
        <v/>
      </c>
      <c r="Z77" s="1" t="str">
        <f>IF(I77=5, "YES", "NO")</f>
        <v>NO</v>
      </c>
      <c r="AA77" s="1" t="str">
        <f>IF(AND(Table1[[#This Row],[5 anomalies]]="YES", Table1[[#This Row],[better or same as KNN]]="YES"), "YES", "NO")</f>
        <v>NO</v>
      </c>
      <c r="AB77" s="1" t="str">
        <f>IF(AND(Table1[[#This Row],[5 anomalies]]="YES", Table1[[#This Row],[5 anomalies and better]]="NO"), Table1[[#This Row],[knnauc]] - Table1[[#This Row],[auc]], "")</f>
        <v/>
      </c>
      <c r="AC77" s="1" t="str">
        <f>IF(AND(Table1[[#This Row],[5 anomalies]]="YES", Table1[[#This Row],[5 anomalies and better]]="YES"), Table1[[#This Row],[auc]] - Table1[[#This Row],[knnauc]], "")</f>
        <v/>
      </c>
    </row>
    <row r="78" spans="1:29" hidden="1" x14ac:dyDescent="0.25">
      <c r="A78">
        <v>32</v>
      </c>
      <c r="B78">
        <v>8</v>
      </c>
      <c r="C78">
        <v>3</v>
      </c>
      <c r="D78" t="s">
        <v>19</v>
      </c>
      <c r="E78" t="s">
        <v>20</v>
      </c>
      <c r="F78">
        <v>32</v>
      </c>
      <c r="G78">
        <v>16</v>
      </c>
      <c r="H78">
        <v>0.05</v>
      </c>
      <c r="I78">
        <v>2</v>
      </c>
      <c r="J78">
        <v>0</v>
      </c>
      <c r="K78">
        <v>0.86004857316332695</v>
      </c>
      <c r="L78">
        <v>0.281021426303877</v>
      </c>
      <c r="M78">
        <v>0.339923004839355</v>
      </c>
      <c r="N78">
        <v>0.89275956284153002</v>
      </c>
      <c r="O78">
        <v>0.38461538461538403</v>
      </c>
      <c r="P78">
        <v>0.27777777777777701</v>
      </c>
      <c r="Q78">
        <v>0.05</v>
      </c>
      <c r="R78" t="s">
        <v>21</v>
      </c>
      <c r="S78" t="s">
        <v>24</v>
      </c>
      <c r="T78" t="str">
        <f>IF(Table1[[#This Row],[auc]]&gt;=Table1[[#This Row],[knnauc]], "YES", "NO")</f>
        <v>NO</v>
      </c>
      <c r="U78" t="str">
        <f>IF(AND(I78 &gt; I77, K78 &lt; K77), "LOWER", "")</f>
        <v/>
      </c>
      <c r="V78" t="str">
        <f>IF(AND(I78&gt;=I79, I78 &lt; 5), "YES", "NO")</f>
        <v>NO</v>
      </c>
      <c r="W78" s="1" t="str">
        <f>IF(AND(Table1[[#This Row],[Last lower than 5]]="YES", Table1[[#This Row],[better or same as KNN]]="YES"), "YES", "NO")</f>
        <v>NO</v>
      </c>
      <c r="X78" s="1" t="str">
        <f>IF(AND(Table1[[#This Row],[Last lower than 5]]="YES", Table1[[#This Row],[last and better]]="NO"), Table1[[#This Row],[knnauc]], "")</f>
        <v/>
      </c>
      <c r="Y78" s="1" t="str">
        <f>IF(AND(Table1[[#This Row],[Last lower than 5]]="YES", Table1[[#This Row],[last and better]]="YES"), Table1[[#This Row],[auc]], "")</f>
        <v/>
      </c>
      <c r="Z78" s="1" t="str">
        <f>IF(I78=5, "YES", "NO")</f>
        <v>NO</v>
      </c>
      <c r="AA78" s="1" t="str">
        <f>IF(AND(Table1[[#This Row],[5 anomalies]]="YES", Table1[[#This Row],[better or same as KNN]]="YES"), "YES", "NO")</f>
        <v>NO</v>
      </c>
      <c r="AB78" s="1" t="str">
        <f>IF(AND(Table1[[#This Row],[5 anomalies]]="YES", Table1[[#This Row],[5 anomalies and better]]="NO"), Table1[[#This Row],[knnauc]] - Table1[[#This Row],[auc]], "")</f>
        <v/>
      </c>
      <c r="AC78" s="1" t="str">
        <f>IF(AND(Table1[[#This Row],[5 anomalies]]="YES", Table1[[#This Row],[5 anomalies and better]]="YES"), Table1[[#This Row],[auc]] - Table1[[#This Row],[knnauc]], "")</f>
        <v/>
      </c>
    </row>
    <row r="79" spans="1:29" hidden="1" x14ac:dyDescent="0.25">
      <c r="A79">
        <v>32</v>
      </c>
      <c r="B79">
        <v>8</v>
      </c>
      <c r="C79">
        <v>3</v>
      </c>
      <c r="D79" t="s">
        <v>19</v>
      </c>
      <c r="E79" t="s">
        <v>20</v>
      </c>
      <c r="F79">
        <v>32</v>
      </c>
      <c r="G79">
        <v>16</v>
      </c>
      <c r="H79">
        <v>0.05</v>
      </c>
      <c r="I79">
        <v>3</v>
      </c>
      <c r="J79">
        <v>0.2</v>
      </c>
      <c r="K79">
        <v>0.83773527625986599</v>
      </c>
      <c r="L79">
        <v>0.281021426303877</v>
      </c>
      <c r="M79">
        <v>0.339923004839355</v>
      </c>
      <c r="N79">
        <v>0.89275956284153002</v>
      </c>
      <c r="O79">
        <v>0.38461538461538403</v>
      </c>
      <c r="P79">
        <v>0.27777777777777701</v>
      </c>
      <c r="Q79">
        <v>0.05</v>
      </c>
      <c r="R79" t="s">
        <v>21</v>
      </c>
      <c r="S79" t="s">
        <v>24</v>
      </c>
      <c r="T79" t="str">
        <f>IF(Table1[[#This Row],[auc]]&gt;=Table1[[#This Row],[knnauc]], "YES", "NO")</f>
        <v>NO</v>
      </c>
      <c r="U79" t="str">
        <f>IF(AND(I79 &gt; I78, K79 &lt; K78), "LOWER", "")</f>
        <v>LOWER</v>
      </c>
      <c r="V79" t="str">
        <f>IF(AND(I79&gt;=I80, I79 &lt; 5), "YES", "NO")</f>
        <v>YES</v>
      </c>
      <c r="W79" s="1" t="str">
        <f>IF(AND(Table1[[#This Row],[Last lower than 5]]="YES", Table1[[#This Row],[better or same as KNN]]="YES"), "YES", "NO")</f>
        <v>NO</v>
      </c>
      <c r="X79" s="1">
        <f>IF(AND(Table1[[#This Row],[Last lower than 5]]="YES", Table1[[#This Row],[last and better]]="NO"), Table1[[#This Row],[knnauc]], "")</f>
        <v>0.89275956284153002</v>
      </c>
      <c r="Y79" s="1" t="str">
        <f>IF(AND(Table1[[#This Row],[Last lower than 5]]="YES", Table1[[#This Row],[last and better]]="YES"), Table1[[#This Row],[auc]], "")</f>
        <v/>
      </c>
      <c r="Z79" s="1" t="str">
        <f>IF(I79=5, "YES", "NO")</f>
        <v>NO</v>
      </c>
      <c r="AA79" s="1" t="str">
        <f>IF(AND(Table1[[#This Row],[5 anomalies]]="YES", Table1[[#This Row],[better or same as KNN]]="YES"), "YES", "NO")</f>
        <v>NO</v>
      </c>
      <c r="AB79" s="1" t="str">
        <f>IF(AND(Table1[[#This Row],[5 anomalies]]="YES", Table1[[#This Row],[5 anomalies and better]]="NO"), Table1[[#This Row],[knnauc]] - Table1[[#This Row],[auc]], "")</f>
        <v/>
      </c>
      <c r="AC79" s="1" t="str">
        <f>IF(AND(Table1[[#This Row],[5 anomalies]]="YES", Table1[[#This Row],[5 anomalies and better]]="YES"), Table1[[#This Row],[auc]] - Table1[[#This Row],[knnauc]], "")</f>
        <v/>
      </c>
    </row>
    <row r="80" spans="1:29" x14ac:dyDescent="0.25">
      <c r="A80">
        <v>32</v>
      </c>
      <c r="B80">
        <v>8</v>
      </c>
      <c r="C80">
        <v>3</v>
      </c>
      <c r="D80" t="s">
        <v>19</v>
      </c>
      <c r="E80" t="s">
        <v>20</v>
      </c>
      <c r="F80">
        <v>32</v>
      </c>
      <c r="G80">
        <v>32</v>
      </c>
      <c r="H80">
        <v>0.05</v>
      </c>
      <c r="I80">
        <v>2</v>
      </c>
      <c r="J80">
        <v>0</v>
      </c>
      <c r="K80">
        <v>0.90573770491803196</v>
      </c>
      <c r="L80">
        <v>0.22952582026392401</v>
      </c>
      <c r="M80">
        <v>0.26521937412150498</v>
      </c>
      <c r="N80">
        <v>0.74521857923497203</v>
      </c>
      <c r="O80" t="s">
        <v>23</v>
      </c>
      <c r="P80">
        <v>0</v>
      </c>
      <c r="Q80">
        <v>5.0000000000000001E-3</v>
      </c>
      <c r="R80" t="s">
        <v>21</v>
      </c>
      <c r="S80" t="s">
        <v>24</v>
      </c>
      <c r="T80" t="str">
        <f>IF(Table1[[#This Row],[auc]]&gt;=Table1[[#This Row],[knnauc]], "YES", "NO")</f>
        <v>YES</v>
      </c>
      <c r="U80" t="str">
        <f>IF(AND(I80 &gt; I79, K80 &lt; K79), "LOWER", "")</f>
        <v/>
      </c>
      <c r="V80" t="str">
        <f>IF(AND(I80&gt;=I81, I80 &lt; 5), "YES", "NO")</f>
        <v>YES</v>
      </c>
      <c r="W80" s="1" t="str">
        <f>IF(AND(Table1[[#This Row],[Last lower than 5]]="YES", Table1[[#This Row],[better or same as KNN]]="YES"), "YES", "NO")</f>
        <v>YES</v>
      </c>
      <c r="X80" s="1" t="str">
        <f>IF(AND(Table1[[#This Row],[Last lower than 5]]="YES", Table1[[#This Row],[last and better]]="NO"), Table1[[#This Row],[knnauc]], "")</f>
        <v/>
      </c>
      <c r="Y80" s="1">
        <f>IF(AND(Table1[[#This Row],[Last lower than 5]]="YES", Table1[[#This Row],[last and better]]="YES"), Table1[[#This Row],[auc]], "")</f>
        <v>0.90573770491803196</v>
      </c>
      <c r="Z80" s="1" t="str">
        <f>IF(I80=5, "YES", "NO")</f>
        <v>NO</v>
      </c>
      <c r="AA80" s="1" t="str">
        <f>IF(AND(Table1[[#This Row],[5 anomalies]]="YES", Table1[[#This Row],[better or same as KNN]]="YES"), "YES", "NO")</f>
        <v>NO</v>
      </c>
      <c r="AB80" s="1" t="str">
        <f>IF(AND(Table1[[#This Row],[5 anomalies]]="YES", Table1[[#This Row],[5 anomalies and better]]="NO"), Table1[[#This Row],[knnauc]] - Table1[[#This Row],[auc]], "")</f>
        <v/>
      </c>
      <c r="AC80" s="1" t="str">
        <f>IF(AND(Table1[[#This Row],[5 anomalies]]="YES", Table1[[#This Row],[5 anomalies and better]]="YES"), Table1[[#This Row],[auc]] - Table1[[#This Row],[knnauc]], "")</f>
        <v/>
      </c>
    </row>
    <row r="81" spans="1:29" x14ac:dyDescent="0.25">
      <c r="A81">
        <v>32</v>
      </c>
      <c r="B81">
        <v>8</v>
      </c>
      <c r="C81">
        <v>3</v>
      </c>
      <c r="D81" t="s">
        <v>19</v>
      </c>
      <c r="E81" t="s">
        <v>20</v>
      </c>
      <c r="F81">
        <v>32</v>
      </c>
      <c r="G81">
        <v>16</v>
      </c>
      <c r="H81">
        <v>0.05</v>
      </c>
      <c r="I81">
        <v>1</v>
      </c>
      <c r="J81">
        <v>0</v>
      </c>
      <c r="K81">
        <v>0.882513661202185</v>
      </c>
      <c r="L81">
        <v>0.26099621632714898</v>
      </c>
      <c r="M81">
        <v>0.31481329466306401</v>
      </c>
      <c r="N81">
        <v>0.49590163934426201</v>
      </c>
      <c r="O81" t="s">
        <v>23</v>
      </c>
      <c r="P81">
        <v>0</v>
      </c>
      <c r="Q81">
        <v>5.0000000000000001E-3</v>
      </c>
      <c r="R81" t="s">
        <v>21</v>
      </c>
      <c r="S81" t="s">
        <v>24</v>
      </c>
      <c r="T81" t="str">
        <f>IF(Table1[[#This Row],[auc]]&gt;=Table1[[#This Row],[knnauc]], "YES", "NO")</f>
        <v>YES</v>
      </c>
      <c r="U81" t="str">
        <f>IF(AND(I81 &gt; I80, K81 &lt; K80), "LOWER", "")</f>
        <v/>
      </c>
      <c r="V81" t="str">
        <f>IF(AND(I81&gt;=I82, I81 &lt; 5), "YES", "NO")</f>
        <v>NO</v>
      </c>
      <c r="W81" s="1" t="str">
        <f>IF(AND(Table1[[#This Row],[Last lower than 5]]="YES", Table1[[#This Row],[better or same as KNN]]="YES"), "YES", "NO")</f>
        <v>NO</v>
      </c>
      <c r="X81" s="1" t="str">
        <f>IF(AND(Table1[[#This Row],[Last lower than 5]]="YES", Table1[[#This Row],[last and better]]="NO"), Table1[[#This Row],[knnauc]], "")</f>
        <v/>
      </c>
      <c r="Y81" s="1" t="str">
        <f>IF(AND(Table1[[#This Row],[Last lower than 5]]="YES", Table1[[#This Row],[last and better]]="YES"), Table1[[#This Row],[auc]], "")</f>
        <v/>
      </c>
      <c r="Z81" s="1" t="str">
        <f>IF(I81=5, "YES", "NO")</f>
        <v>NO</v>
      </c>
      <c r="AA81" s="1" t="str">
        <f>IF(AND(Table1[[#This Row],[5 anomalies]]="YES", Table1[[#This Row],[better or same as KNN]]="YES"), "YES", "NO")</f>
        <v>NO</v>
      </c>
      <c r="AB81" s="1" t="str">
        <f>IF(AND(Table1[[#This Row],[5 anomalies]]="YES", Table1[[#This Row],[5 anomalies and better]]="NO"), Table1[[#This Row],[knnauc]] - Table1[[#This Row],[auc]], "")</f>
        <v/>
      </c>
      <c r="AC81" s="1" t="str">
        <f>IF(AND(Table1[[#This Row],[5 anomalies]]="YES", Table1[[#This Row],[5 anomalies and better]]="YES"), Table1[[#This Row],[auc]] - Table1[[#This Row],[knnauc]], "")</f>
        <v/>
      </c>
    </row>
    <row r="82" spans="1:29" x14ac:dyDescent="0.25">
      <c r="A82">
        <v>32</v>
      </c>
      <c r="B82">
        <v>8</v>
      </c>
      <c r="C82">
        <v>3</v>
      </c>
      <c r="D82" t="s">
        <v>19</v>
      </c>
      <c r="E82" t="s">
        <v>20</v>
      </c>
      <c r="F82">
        <v>32</v>
      </c>
      <c r="G82">
        <v>16</v>
      </c>
      <c r="H82">
        <v>0.05</v>
      </c>
      <c r="I82">
        <v>2</v>
      </c>
      <c r="J82">
        <v>0</v>
      </c>
      <c r="K82">
        <v>0.94672131147540906</v>
      </c>
      <c r="L82">
        <v>0.26099621632714898</v>
      </c>
      <c r="M82">
        <v>0.31481329466306401</v>
      </c>
      <c r="N82">
        <v>0.49590163934426201</v>
      </c>
      <c r="O82" t="s">
        <v>23</v>
      </c>
      <c r="P82">
        <v>0</v>
      </c>
      <c r="Q82">
        <v>5.0000000000000001E-3</v>
      </c>
      <c r="R82" t="s">
        <v>21</v>
      </c>
      <c r="S82" t="s">
        <v>24</v>
      </c>
      <c r="T82" t="str">
        <f>IF(Table1[[#This Row],[auc]]&gt;=Table1[[#This Row],[knnauc]], "YES", "NO")</f>
        <v>YES</v>
      </c>
      <c r="U82" t="str">
        <f>IF(AND(I82 &gt; I81, K82 &lt; K81), "LOWER", "")</f>
        <v/>
      </c>
      <c r="V82" t="str">
        <f>IF(AND(I82&gt;=I83, I82 &lt; 5), "YES", "NO")</f>
        <v>NO</v>
      </c>
      <c r="W82" s="1" t="str">
        <f>IF(AND(Table1[[#This Row],[Last lower than 5]]="YES", Table1[[#This Row],[better or same as KNN]]="YES"), "YES", "NO")</f>
        <v>NO</v>
      </c>
      <c r="X82" s="1" t="str">
        <f>IF(AND(Table1[[#This Row],[Last lower than 5]]="YES", Table1[[#This Row],[last and better]]="NO"), Table1[[#This Row],[knnauc]], "")</f>
        <v/>
      </c>
      <c r="Y82" s="1" t="str">
        <f>IF(AND(Table1[[#This Row],[Last lower than 5]]="YES", Table1[[#This Row],[last and better]]="YES"), Table1[[#This Row],[auc]], "")</f>
        <v/>
      </c>
      <c r="Z82" s="1" t="str">
        <f>IF(I82=5, "YES", "NO")</f>
        <v>NO</v>
      </c>
      <c r="AA82" s="1" t="str">
        <f>IF(AND(Table1[[#This Row],[5 anomalies]]="YES", Table1[[#This Row],[better or same as KNN]]="YES"), "YES", "NO")</f>
        <v>NO</v>
      </c>
      <c r="AB82" s="1" t="str">
        <f>IF(AND(Table1[[#This Row],[5 anomalies]]="YES", Table1[[#This Row],[5 anomalies and better]]="NO"), Table1[[#This Row],[knnauc]] - Table1[[#This Row],[auc]], "")</f>
        <v/>
      </c>
      <c r="AC82" s="1" t="str">
        <f>IF(AND(Table1[[#This Row],[5 anomalies]]="YES", Table1[[#This Row],[5 anomalies and better]]="YES"), Table1[[#This Row],[auc]] - Table1[[#This Row],[knnauc]], "")</f>
        <v/>
      </c>
    </row>
    <row r="83" spans="1:29" x14ac:dyDescent="0.25">
      <c r="A83">
        <v>32</v>
      </c>
      <c r="B83">
        <v>8</v>
      </c>
      <c r="C83">
        <v>3</v>
      </c>
      <c r="D83" t="s">
        <v>19</v>
      </c>
      <c r="E83" t="s">
        <v>20</v>
      </c>
      <c r="F83">
        <v>32</v>
      </c>
      <c r="G83">
        <v>32</v>
      </c>
      <c r="H83">
        <v>0.05</v>
      </c>
      <c r="I83">
        <v>4</v>
      </c>
      <c r="J83">
        <v>0</v>
      </c>
      <c r="K83">
        <v>0.92486338797814205</v>
      </c>
      <c r="L83">
        <v>0.22952582026392401</v>
      </c>
      <c r="M83">
        <v>0.26521937412150498</v>
      </c>
      <c r="N83">
        <v>0.74521857923497203</v>
      </c>
      <c r="O83" t="s">
        <v>23</v>
      </c>
      <c r="P83">
        <v>0</v>
      </c>
      <c r="Q83">
        <v>5.0000000000000001E-3</v>
      </c>
      <c r="R83" t="s">
        <v>21</v>
      </c>
      <c r="S83" t="s">
        <v>24</v>
      </c>
      <c r="T83" t="str">
        <f>IF(Table1[[#This Row],[auc]]&gt;=Table1[[#This Row],[knnauc]], "YES", "NO")</f>
        <v>YES</v>
      </c>
      <c r="U83" t="str">
        <f>IF(AND(I83 &gt; I82, K83 &lt; K82), "LOWER", "")</f>
        <v>LOWER</v>
      </c>
      <c r="V83" t="str">
        <f>IF(AND(I83&gt;=I84, I83 &lt; 5), "YES", "NO")</f>
        <v>YES</v>
      </c>
      <c r="W83" s="1" t="str">
        <f>IF(AND(Table1[[#This Row],[Last lower than 5]]="YES", Table1[[#This Row],[better or same as KNN]]="YES"), "YES", "NO")</f>
        <v>YES</v>
      </c>
      <c r="X83" s="1" t="str">
        <f>IF(AND(Table1[[#This Row],[Last lower than 5]]="YES", Table1[[#This Row],[last and better]]="NO"), Table1[[#This Row],[knnauc]], "")</f>
        <v/>
      </c>
      <c r="Y83" s="1">
        <f>IF(AND(Table1[[#This Row],[Last lower than 5]]="YES", Table1[[#This Row],[last and better]]="YES"), Table1[[#This Row],[auc]], "")</f>
        <v>0.92486338797814205</v>
      </c>
      <c r="Z83" s="1" t="str">
        <f>IF(I83=5, "YES", "NO")</f>
        <v>NO</v>
      </c>
      <c r="AA83" s="1" t="str">
        <f>IF(AND(Table1[[#This Row],[5 anomalies]]="YES", Table1[[#This Row],[better or same as KNN]]="YES"), "YES", "NO")</f>
        <v>NO</v>
      </c>
      <c r="AB83" s="1" t="str">
        <f>IF(AND(Table1[[#This Row],[5 anomalies]]="YES", Table1[[#This Row],[5 anomalies and better]]="NO"), Table1[[#This Row],[knnauc]] - Table1[[#This Row],[auc]], "")</f>
        <v/>
      </c>
      <c r="AC83" s="1" t="str">
        <f>IF(AND(Table1[[#This Row],[5 anomalies]]="YES", Table1[[#This Row],[5 anomalies and better]]="YES"), Table1[[#This Row],[auc]] - Table1[[#This Row],[knnauc]], "")</f>
        <v/>
      </c>
    </row>
    <row r="84" spans="1:29" hidden="1" x14ac:dyDescent="0.25">
      <c r="A84">
        <v>32</v>
      </c>
      <c r="B84">
        <v>8</v>
      </c>
      <c r="C84">
        <v>3</v>
      </c>
      <c r="D84" t="s">
        <v>19</v>
      </c>
      <c r="E84" t="s">
        <v>20</v>
      </c>
      <c r="F84">
        <v>32</v>
      </c>
      <c r="G84">
        <v>32</v>
      </c>
      <c r="H84">
        <v>0.05</v>
      </c>
      <c r="I84">
        <v>2</v>
      </c>
      <c r="J84">
        <v>0.08</v>
      </c>
      <c r="K84">
        <v>0.88866120218579203</v>
      </c>
      <c r="L84">
        <v>0.22145737414396399</v>
      </c>
      <c r="M84">
        <v>0.26096033250935702</v>
      </c>
      <c r="N84">
        <v>0.49043715846994501</v>
      </c>
      <c r="O84" t="s">
        <v>23</v>
      </c>
      <c r="P84">
        <v>0</v>
      </c>
      <c r="Q84">
        <v>0.01</v>
      </c>
      <c r="R84" t="s">
        <v>21</v>
      </c>
      <c r="S84" t="s">
        <v>24</v>
      </c>
      <c r="T84" t="str">
        <f>IF(Table1[[#This Row],[auc]]&gt;=Table1[[#This Row],[knnauc]], "YES", "NO")</f>
        <v>YES</v>
      </c>
      <c r="U84" t="str">
        <f>IF(AND(I84 &gt; I83, K84 &lt; K83), "LOWER", "")</f>
        <v/>
      </c>
      <c r="V84" t="str">
        <f>IF(AND(I84&gt;=I85, I84 &lt; 5), "YES", "NO")</f>
        <v>YES</v>
      </c>
      <c r="W84" s="1" t="str">
        <f>IF(AND(Table1[[#This Row],[Last lower than 5]]="YES", Table1[[#This Row],[better or same as KNN]]="YES"), "YES", "NO")</f>
        <v>YES</v>
      </c>
      <c r="X84" s="1" t="str">
        <f>IF(AND(Table1[[#This Row],[Last lower than 5]]="YES", Table1[[#This Row],[last and better]]="NO"), Table1[[#This Row],[knnauc]], "")</f>
        <v/>
      </c>
      <c r="Y84" s="1">
        <f>IF(AND(Table1[[#This Row],[Last lower than 5]]="YES", Table1[[#This Row],[last and better]]="YES"), Table1[[#This Row],[auc]], "")</f>
        <v>0.88866120218579203</v>
      </c>
      <c r="Z84" s="1" t="str">
        <f>IF(I84=5, "YES", "NO")</f>
        <v>NO</v>
      </c>
      <c r="AA84" s="1" t="str">
        <f>IF(AND(Table1[[#This Row],[5 anomalies]]="YES", Table1[[#This Row],[better or same as KNN]]="YES"), "YES", "NO")</f>
        <v>NO</v>
      </c>
      <c r="AB84" s="1" t="str">
        <f>IF(AND(Table1[[#This Row],[5 anomalies]]="YES", Table1[[#This Row],[5 anomalies and better]]="NO"), Table1[[#This Row],[knnauc]] - Table1[[#This Row],[auc]], "")</f>
        <v/>
      </c>
      <c r="AC84" s="1" t="str">
        <f>IF(AND(Table1[[#This Row],[5 anomalies]]="YES", Table1[[#This Row],[5 anomalies and better]]="YES"), Table1[[#This Row],[auc]] - Table1[[#This Row],[knnauc]], "")</f>
        <v/>
      </c>
    </row>
    <row r="85" spans="1:29" hidden="1" x14ac:dyDescent="0.25">
      <c r="A85">
        <v>32</v>
      </c>
      <c r="B85">
        <v>8</v>
      </c>
      <c r="C85">
        <v>3</v>
      </c>
      <c r="D85" t="s">
        <v>19</v>
      </c>
      <c r="E85" t="s">
        <v>20</v>
      </c>
      <c r="F85">
        <v>64</v>
      </c>
      <c r="G85">
        <v>32</v>
      </c>
      <c r="H85">
        <v>0.05</v>
      </c>
      <c r="I85">
        <v>1</v>
      </c>
      <c r="J85">
        <v>0</v>
      </c>
      <c r="K85">
        <v>0.48618700667880999</v>
      </c>
      <c r="L85">
        <v>0.26008786582078097</v>
      </c>
      <c r="M85">
        <v>0.30363471317144303</v>
      </c>
      <c r="N85">
        <v>0.92091681845780204</v>
      </c>
      <c r="O85">
        <v>0.42857142857142799</v>
      </c>
      <c r="P85">
        <v>0.33333333333333298</v>
      </c>
      <c r="Q85">
        <v>0.05</v>
      </c>
      <c r="R85" t="s">
        <v>21</v>
      </c>
      <c r="S85" t="s">
        <v>24</v>
      </c>
      <c r="T85" t="str">
        <f>IF(Table1[[#This Row],[auc]]&gt;=Table1[[#This Row],[knnauc]], "YES", "NO")</f>
        <v>NO</v>
      </c>
      <c r="U85" t="str">
        <f>IF(AND(I85 &gt; I84, K85 &lt; K84), "LOWER", "")</f>
        <v/>
      </c>
      <c r="V85" t="str">
        <f>IF(AND(I85&gt;=I86, I85 &lt; 5), "YES", "NO")</f>
        <v>YES</v>
      </c>
      <c r="W85" s="1" t="str">
        <f>IF(AND(Table1[[#This Row],[Last lower than 5]]="YES", Table1[[#This Row],[better or same as KNN]]="YES"), "YES", "NO")</f>
        <v>NO</v>
      </c>
      <c r="X85" s="1">
        <f>IF(AND(Table1[[#This Row],[Last lower than 5]]="YES", Table1[[#This Row],[last and better]]="NO"), Table1[[#This Row],[knnauc]], "")</f>
        <v>0.92091681845780204</v>
      </c>
      <c r="Y85" s="1" t="str">
        <f>IF(AND(Table1[[#This Row],[Last lower than 5]]="YES", Table1[[#This Row],[last and better]]="YES"), Table1[[#This Row],[auc]], "")</f>
        <v/>
      </c>
      <c r="Z85" s="1" t="str">
        <f>IF(I85=5, "YES", "NO")</f>
        <v>NO</v>
      </c>
      <c r="AA85" s="1" t="str">
        <f>IF(AND(Table1[[#This Row],[5 anomalies]]="YES", Table1[[#This Row],[better or same as KNN]]="YES"), "YES", "NO")</f>
        <v>NO</v>
      </c>
      <c r="AB85" s="1" t="str">
        <f>IF(AND(Table1[[#This Row],[5 anomalies]]="YES", Table1[[#This Row],[5 anomalies and better]]="NO"), Table1[[#This Row],[knnauc]] - Table1[[#This Row],[auc]], "")</f>
        <v/>
      </c>
      <c r="AC85" s="1" t="str">
        <f>IF(AND(Table1[[#This Row],[5 anomalies]]="YES", Table1[[#This Row],[5 anomalies and better]]="YES"), Table1[[#This Row],[auc]] - Table1[[#This Row],[knnauc]], "")</f>
        <v/>
      </c>
    </row>
    <row r="86" spans="1:29" hidden="1" x14ac:dyDescent="0.25">
      <c r="A86">
        <v>32</v>
      </c>
      <c r="B86">
        <v>8</v>
      </c>
      <c r="C86">
        <v>3</v>
      </c>
      <c r="D86" t="s">
        <v>19</v>
      </c>
      <c r="E86" t="s">
        <v>20</v>
      </c>
      <c r="F86">
        <v>32</v>
      </c>
      <c r="G86">
        <v>16</v>
      </c>
      <c r="H86">
        <v>0.05</v>
      </c>
      <c r="I86">
        <v>1</v>
      </c>
      <c r="J86">
        <v>0</v>
      </c>
      <c r="K86">
        <v>0.81967213114754101</v>
      </c>
      <c r="L86">
        <v>0.239326221266628</v>
      </c>
      <c r="M86">
        <v>0.27884676496240202</v>
      </c>
      <c r="N86">
        <v>0.87397540983606503</v>
      </c>
      <c r="O86" t="s">
        <v>23</v>
      </c>
      <c r="P86">
        <v>0</v>
      </c>
      <c r="Q86">
        <v>0.01</v>
      </c>
      <c r="R86" t="s">
        <v>21</v>
      </c>
      <c r="S86" t="s">
        <v>24</v>
      </c>
      <c r="T86" t="str">
        <f>IF(Table1[[#This Row],[auc]]&gt;=Table1[[#This Row],[knnauc]], "YES", "NO")</f>
        <v>NO</v>
      </c>
      <c r="U86" t="str">
        <f>IF(AND(I86 &gt; I85, K86 &lt; K85), "LOWER", "")</f>
        <v/>
      </c>
      <c r="V86" t="str">
        <f>IF(AND(I86&gt;=I87, I86 &lt; 5), "YES", "NO")</f>
        <v>NO</v>
      </c>
      <c r="W86" s="1" t="str">
        <f>IF(AND(Table1[[#This Row],[Last lower than 5]]="YES", Table1[[#This Row],[better or same as KNN]]="YES"), "YES", "NO")</f>
        <v>NO</v>
      </c>
      <c r="X86" s="1" t="str">
        <f>IF(AND(Table1[[#This Row],[Last lower than 5]]="YES", Table1[[#This Row],[last and better]]="NO"), Table1[[#This Row],[knnauc]], "")</f>
        <v/>
      </c>
      <c r="Y86" s="1" t="str">
        <f>IF(AND(Table1[[#This Row],[Last lower than 5]]="YES", Table1[[#This Row],[last and better]]="YES"), Table1[[#This Row],[auc]], "")</f>
        <v/>
      </c>
      <c r="Z86" s="1" t="str">
        <f>IF(I86=5, "YES", "NO")</f>
        <v>NO</v>
      </c>
      <c r="AA86" s="1" t="str">
        <f>IF(AND(Table1[[#This Row],[5 anomalies]]="YES", Table1[[#This Row],[better or same as KNN]]="YES"), "YES", "NO")</f>
        <v>NO</v>
      </c>
      <c r="AB86" s="1" t="str">
        <f>IF(AND(Table1[[#This Row],[5 anomalies]]="YES", Table1[[#This Row],[5 anomalies and better]]="NO"), Table1[[#This Row],[knnauc]] - Table1[[#This Row],[auc]], "")</f>
        <v/>
      </c>
      <c r="AC86" s="1" t="str">
        <f>IF(AND(Table1[[#This Row],[5 anomalies]]="YES", Table1[[#This Row],[5 anomalies and better]]="YES"), Table1[[#This Row],[auc]] - Table1[[#This Row],[knnauc]], "")</f>
        <v/>
      </c>
    </row>
    <row r="87" spans="1:29" hidden="1" x14ac:dyDescent="0.25">
      <c r="A87">
        <v>32</v>
      </c>
      <c r="B87">
        <v>8</v>
      </c>
      <c r="C87">
        <v>3</v>
      </c>
      <c r="D87" t="s">
        <v>19</v>
      </c>
      <c r="E87" t="s">
        <v>20</v>
      </c>
      <c r="F87">
        <v>32</v>
      </c>
      <c r="G87">
        <v>32</v>
      </c>
      <c r="H87">
        <v>0.05</v>
      </c>
      <c r="I87">
        <v>4</v>
      </c>
      <c r="J87">
        <v>0</v>
      </c>
      <c r="K87">
        <v>0.88934426229508201</v>
      </c>
      <c r="L87">
        <v>0.22145737414396399</v>
      </c>
      <c r="M87">
        <v>0.26096033250935702</v>
      </c>
      <c r="N87">
        <v>0.49043715846994501</v>
      </c>
      <c r="O87" t="s">
        <v>23</v>
      </c>
      <c r="P87">
        <v>0</v>
      </c>
      <c r="Q87">
        <v>0.01</v>
      </c>
      <c r="R87" t="s">
        <v>21</v>
      </c>
      <c r="S87" t="s">
        <v>24</v>
      </c>
      <c r="T87" t="str">
        <f>IF(Table1[[#This Row],[auc]]&gt;=Table1[[#This Row],[knnauc]], "YES", "NO")</f>
        <v>YES</v>
      </c>
      <c r="U87" t="str">
        <f>IF(AND(I87 &gt; I86, K87 &lt; K86), "LOWER", "")</f>
        <v/>
      </c>
      <c r="V87" t="str">
        <f>IF(AND(I87&gt;=I88, I87 &lt; 5), "YES", "NO")</f>
        <v>YES</v>
      </c>
      <c r="W87" s="1" t="str">
        <f>IF(AND(Table1[[#This Row],[Last lower than 5]]="YES", Table1[[#This Row],[better or same as KNN]]="YES"), "YES", "NO")</f>
        <v>YES</v>
      </c>
      <c r="X87" s="1" t="str">
        <f>IF(AND(Table1[[#This Row],[Last lower than 5]]="YES", Table1[[#This Row],[last and better]]="NO"), Table1[[#This Row],[knnauc]], "")</f>
        <v/>
      </c>
      <c r="Y87" s="1">
        <f>IF(AND(Table1[[#This Row],[Last lower than 5]]="YES", Table1[[#This Row],[last and better]]="YES"), Table1[[#This Row],[auc]], "")</f>
        <v>0.88934426229508201</v>
      </c>
      <c r="Z87" s="1" t="str">
        <f>IF(I87=5, "YES", "NO")</f>
        <v>NO</v>
      </c>
      <c r="AA87" s="1" t="str">
        <f>IF(AND(Table1[[#This Row],[5 anomalies]]="YES", Table1[[#This Row],[better or same as KNN]]="YES"), "YES", "NO")</f>
        <v>NO</v>
      </c>
      <c r="AB87" s="1" t="str">
        <f>IF(AND(Table1[[#This Row],[5 anomalies]]="YES", Table1[[#This Row],[5 anomalies and better]]="NO"), Table1[[#This Row],[knnauc]] - Table1[[#This Row],[auc]], "")</f>
        <v/>
      </c>
      <c r="AC87" s="1" t="str">
        <f>IF(AND(Table1[[#This Row],[5 anomalies]]="YES", Table1[[#This Row],[5 anomalies and better]]="YES"), Table1[[#This Row],[auc]] - Table1[[#This Row],[knnauc]], "")</f>
        <v/>
      </c>
    </row>
    <row r="88" spans="1:29" hidden="1" x14ac:dyDescent="0.25">
      <c r="A88">
        <v>32</v>
      </c>
      <c r="B88">
        <v>8</v>
      </c>
      <c r="C88">
        <v>3</v>
      </c>
      <c r="D88" t="s">
        <v>19</v>
      </c>
      <c r="E88" t="s">
        <v>20</v>
      </c>
      <c r="F88">
        <v>32</v>
      </c>
      <c r="G88">
        <v>16</v>
      </c>
      <c r="H88">
        <v>0.05</v>
      </c>
      <c r="I88">
        <v>3</v>
      </c>
      <c r="J88">
        <v>0.12121212121212099</v>
      </c>
      <c r="K88">
        <v>0.89071038251366097</v>
      </c>
      <c r="L88">
        <v>0.239326221266628</v>
      </c>
      <c r="M88">
        <v>0.27884676496240202</v>
      </c>
      <c r="N88">
        <v>0.87397540983606503</v>
      </c>
      <c r="O88" t="s">
        <v>23</v>
      </c>
      <c r="P88">
        <v>0</v>
      </c>
      <c r="Q88">
        <v>0.01</v>
      </c>
      <c r="R88" t="s">
        <v>21</v>
      </c>
      <c r="S88" t="s">
        <v>24</v>
      </c>
      <c r="T88" t="str">
        <f>IF(Table1[[#This Row],[auc]]&gt;=Table1[[#This Row],[knnauc]], "YES", "NO")</f>
        <v>YES</v>
      </c>
      <c r="U88" t="str">
        <f>IF(AND(I88 &gt; I87, K88 &lt; K87), "LOWER", "")</f>
        <v/>
      </c>
      <c r="V88" t="str">
        <f>IF(AND(I88&gt;=I89, I88 &lt; 5), "YES", "NO")</f>
        <v>NO</v>
      </c>
      <c r="W88" s="1" t="str">
        <f>IF(AND(Table1[[#This Row],[Last lower than 5]]="YES", Table1[[#This Row],[better or same as KNN]]="YES"), "YES", "NO")</f>
        <v>NO</v>
      </c>
      <c r="X88" s="1" t="str">
        <f>IF(AND(Table1[[#This Row],[Last lower than 5]]="YES", Table1[[#This Row],[last and better]]="NO"), Table1[[#This Row],[knnauc]], "")</f>
        <v/>
      </c>
      <c r="Y88" s="1" t="str">
        <f>IF(AND(Table1[[#This Row],[Last lower than 5]]="YES", Table1[[#This Row],[last and better]]="YES"), Table1[[#This Row],[auc]], "")</f>
        <v/>
      </c>
      <c r="Z88" s="1" t="str">
        <f>IF(I88=5, "YES", "NO")</f>
        <v>NO</v>
      </c>
      <c r="AA88" s="1" t="str">
        <f>IF(AND(Table1[[#This Row],[5 anomalies]]="YES", Table1[[#This Row],[better or same as KNN]]="YES"), "YES", "NO")</f>
        <v>NO</v>
      </c>
      <c r="AB88" s="1" t="str">
        <f>IF(AND(Table1[[#This Row],[5 anomalies]]="YES", Table1[[#This Row],[5 anomalies and better]]="NO"), Table1[[#This Row],[knnauc]] - Table1[[#This Row],[auc]], "")</f>
        <v/>
      </c>
      <c r="AC88" s="1" t="str">
        <f>IF(AND(Table1[[#This Row],[5 anomalies]]="YES", Table1[[#This Row],[5 anomalies and better]]="YES"), Table1[[#This Row],[auc]] - Table1[[#This Row],[knnauc]], "")</f>
        <v/>
      </c>
    </row>
    <row r="89" spans="1:29" hidden="1" x14ac:dyDescent="0.25">
      <c r="A89">
        <v>32</v>
      </c>
      <c r="B89">
        <v>8</v>
      </c>
      <c r="C89">
        <v>3</v>
      </c>
      <c r="D89" t="s">
        <v>19</v>
      </c>
      <c r="E89" t="s">
        <v>20</v>
      </c>
      <c r="F89">
        <v>32</v>
      </c>
      <c r="G89">
        <v>16</v>
      </c>
      <c r="H89">
        <v>0.05</v>
      </c>
      <c r="I89">
        <v>4</v>
      </c>
      <c r="J89">
        <v>9.0909090909090898E-2</v>
      </c>
      <c r="K89">
        <v>0.90095628415300499</v>
      </c>
      <c r="L89">
        <v>0.239326221266628</v>
      </c>
      <c r="M89">
        <v>0.27884676496240202</v>
      </c>
      <c r="N89">
        <v>0.87397540983606503</v>
      </c>
      <c r="O89" t="s">
        <v>23</v>
      </c>
      <c r="P89">
        <v>0</v>
      </c>
      <c r="Q89">
        <v>0.01</v>
      </c>
      <c r="R89" t="s">
        <v>21</v>
      </c>
      <c r="S89" t="s">
        <v>24</v>
      </c>
      <c r="T89" t="str">
        <f>IF(Table1[[#This Row],[auc]]&gt;=Table1[[#This Row],[knnauc]], "YES", "NO")</f>
        <v>YES</v>
      </c>
      <c r="U89" t="str">
        <f>IF(AND(I89 &gt; I88, K89 &lt; K88), "LOWER", "")</f>
        <v/>
      </c>
      <c r="V89" t="str">
        <f>IF(AND(I89&gt;=I90, I89 &lt; 5), "YES", "NO")</f>
        <v>YES</v>
      </c>
      <c r="W89" s="1" t="str">
        <f>IF(AND(Table1[[#This Row],[Last lower than 5]]="YES", Table1[[#This Row],[better or same as KNN]]="YES"), "YES", "NO")</f>
        <v>YES</v>
      </c>
      <c r="X89" s="1" t="str">
        <f>IF(AND(Table1[[#This Row],[Last lower than 5]]="YES", Table1[[#This Row],[last and better]]="NO"), Table1[[#This Row],[knnauc]], "")</f>
        <v/>
      </c>
      <c r="Y89" s="1">
        <f>IF(AND(Table1[[#This Row],[Last lower than 5]]="YES", Table1[[#This Row],[last and better]]="YES"), Table1[[#This Row],[auc]], "")</f>
        <v>0.90095628415300499</v>
      </c>
      <c r="Z89" s="1" t="str">
        <f>IF(I89=5, "YES", "NO")</f>
        <v>NO</v>
      </c>
      <c r="AA89" s="1" t="str">
        <f>IF(AND(Table1[[#This Row],[5 anomalies]]="YES", Table1[[#This Row],[better or same as KNN]]="YES"), "YES", "NO")</f>
        <v>NO</v>
      </c>
      <c r="AB89" s="1" t="str">
        <f>IF(AND(Table1[[#This Row],[5 anomalies]]="YES", Table1[[#This Row],[5 anomalies and better]]="NO"), Table1[[#This Row],[knnauc]] - Table1[[#This Row],[auc]], "")</f>
        <v/>
      </c>
      <c r="AC89" s="1" t="str">
        <f>IF(AND(Table1[[#This Row],[5 anomalies]]="YES", Table1[[#This Row],[5 anomalies and better]]="YES"), Table1[[#This Row],[auc]] - Table1[[#This Row],[knnauc]], "")</f>
        <v/>
      </c>
    </row>
    <row r="90" spans="1:29" hidden="1" x14ac:dyDescent="0.25">
      <c r="A90">
        <v>32</v>
      </c>
      <c r="B90">
        <v>8</v>
      </c>
      <c r="C90">
        <v>3</v>
      </c>
      <c r="D90" t="s">
        <v>19</v>
      </c>
      <c r="E90" t="s">
        <v>20</v>
      </c>
      <c r="F90">
        <v>32</v>
      </c>
      <c r="G90">
        <v>32</v>
      </c>
      <c r="H90">
        <v>0.05</v>
      </c>
      <c r="I90">
        <v>2</v>
      </c>
      <c r="J90">
        <v>0.217391304347826</v>
      </c>
      <c r="K90">
        <v>0.89571948998178497</v>
      </c>
      <c r="L90">
        <v>0.26578440791348001</v>
      </c>
      <c r="M90">
        <v>0.30971042077224897</v>
      </c>
      <c r="N90">
        <v>0.75318761384335098</v>
      </c>
      <c r="O90">
        <v>0.5</v>
      </c>
      <c r="P90">
        <v>0.22222222222222199</v>
      </c>
      <c r="Q90">
        <v>0.05</v>
      </c>
      <c r="R90" t="s">
        <v>21</v>
      </c>
      <c r="S90" t="s">
        <v>24</v>
      </c>
      <c r="T90" t="str">
        <f>IF(Table1[[#This Row],[auc]]&gt;=Table1[[#This Row],[knnauc]], "YES", "NO")</f>
        <v>YES</v>
      </c>
      <c r="U90" t="str">
        <f>IF(AND(I90 &gt; I89, K90 &lt; K89), "LOWER", "")</f>
        <v/>
      </c>
      <c r="V90" t="str">
        <f>IF(AND(I90&gt;=I91, I90 &lt; 5), "YES", "NO")</f>
        <v>YES</v>
      </c>
      <c r="W90" s="1" t="str">
        <f>IF(AND(Table1[[#This Row],[Last lower than 5]]="YES", Table1[[#This Row],[better or same as KNN]]="YES"), "YES", "NO")</f>
        <v>YES</v>
      </c>
      <c r="X90" s="1" t="str">
        <f>IF(AND(Table1[[#This Row],[Last lower than 5]]="YES", Table1[[#This Row],[last and better]]="NO"), Table1[[#This Row],[knnauc]], "")</f>
        <v/>
      </c>
      <c r="Y90" s="1">
        <f>IF(AND(Table1[[#This Row],[Last lower than 5]]="YES", Table1[[#This Row],[last and better]]="YES"), Table1[[#This Row],[auc]], "")</f>
        <v>0.89571948998178497</v>
      </c>
      <c r="Z90" s="1" t="str">
        <f>IF(I90=5, "YES", "NO")</f>
        <v>NO</v>
      </c>
      <c r="AA90" s="1" t="str">
        <f>IF(AND(Table1[[#This Row],[5 anomalies]]="YES", Table1[[#This Row],[better or same as KNN]]="YES"), "YES", "NO")</f>
        <v>NO</v>
      </c>
      <c r="AB90" s="1" t="str">
        <f>IF(AND(Table1[[#This Row],[5 anomalies]]="YES", Table1[[#This Row],[5 anomalies and better]]="NO"), Table1[[#This Row],[knnauc]] - Table1[[#This Row],[auc]], "")</f>
        <v/>
      </c>
      <c r="AC90" s="1" t="str">
        <f>IF(AND(Table1[[#This Row],[5 anomalies]]="YES", Table1[[#This Row],[5 anomalies and better]]="YES"), Table1[[#This Row],[auc]] - Table1[[#This Row],[knnauc]], "")</f>
        <v/>
      </c>
    </row>
    <row r="91" spans="1:29" hidden="1" x14ac:dyDescent="0.25">
      <c r="A91">
        <v>32</v>
      </c>
      <c r="B91">
        <v>8</v>
      </c>
      <c r="C91">
        <v>3</v>
      </c>
      <c r="D91" t="s">
        <v>19</v>
      </c>
      <c r="E91" t="s">
        <v>20</v>
      </c>
      <c r="F91">
        <v>32</v>
      </c>
      <c r="G91">
        <v>16</v>
      </c>
      <c r="H91">
        <v>0.05</v>
      </c>
      <c r="I91">
        <v>1</v>
      </c>
      <c r="J91">
        <v>0</v>
      </c>
      <c r="K91">
        <v>0.89632665452337501</v>
      </c>
      <c r="L91">
        <v>0.281021426303877</v>
      </c>
      <c r="M91">
        <v>0.339923004839355</v>
      </c>
      <c r="N91">
        <v>0.89275956284153002</v>
      </c>
      <c r="O91">
        <v>0.38461538461538403</v>
      </c>
      <c r="P91">
        <v>0.27777777777777701</v>
      </c>
      <c r="Q91">
        <v>0.05</v>
      </c>
      <c r="R91" t="s">
        <v>21</v>
      </c>
      <c r="S91" t="s">
        <v>24</v>
      </c>
      <c r="T91" t="str">
        <f>IF(Table1[[#This Row],[auc]]&gt;=Table1[[#This Row],[knnauc]], "YES", "NO")</f>
        <v>YES</v>
      </c>
      <c r="U91" t="str">
        <f>IF(AND(I91 &gt; I90, K91 &lt; K90), "LOWER", "")</f>
        <v/>
      </c>
      <c r="V91" t="str">
        <f>IF(AND(I91&gt;=I92, I91 &lt; 5), "YES", "NO")</f>
        <v>NO</v>
      </c>
      <c r="W91" s="1" t="str">
        <f>IF(AND(Table1[[#This Row],[Last lower than 5]]="YES", Table1[[#This Row],[better or same as KNN]]="YES"), "YES", "NO")</f>
        <v>NO</v>
      </c>
      <c r="X91" s="1" t="str">
        <f>IF(AND(Table1[[#This Row],[Last lower than 5]]="YES", Table1[[#This Row],[last and better]]="NO"), Table1[[#This Row],[knnauc]], "")</f>
        <v/>
      </c>
      <c r="Y91" s="1" t="str">
        <f>IF(AND(Table1[[#This Row],[Last lower than 5]]="YES", Table1[[#This Row],[last and better]]="YES"), Table1[[#This Row],[auc]], "")</f>
        <v/>
      </c>
      <c r="Z91" s="1" t="str">
        <f>IF(I91=5, "YES", "NO")</f>
        <v>NO</v>
      </c>
      <c r="AA91" s="1" t="str">
        <f>IF(AND(Table1[[#This Row],[5 anomalies]]="YES", Table1[[#This Row],[better or same as KNN]]="YES"), "YES", "NO")</f>
        <v>NO</v>
      </c>
      <c r="AB91" s="1" t="str">
        <f>IF(AND(Table1[[#This Row],[5 anomalies]]="YES", Table1[[#This Row],[5 anomalies and better]]="NO"), Table1[[#This Row],[knnauc]] - Table1[[#This Row],[auc]], "")</f>
        <v/>
      </c>
      <c r="AC91" s="1" t="str">
        <f>IF(AND(Table1[[#This Row],[5 anomalies]]="YES", Table1[[#This Row],[5 anomalies and better]]="YES"), Table1[[#This Row],[auc]] - Table1[[#This Row],[knnauc]], "")</f>
        <v/>
      </c>
    </row>
    <row r="92" spans="1:29" hidden="1" x14ac:dyDescent="0.25">
      <c r="A92">
        <v>32</v>
      </c>
      <c r="B92">
        <v>8</v>
      </c>
      <c r="C92">
        <v>3</v>
      </c>
      <c r="D92" t="s">
        <v>19</v>
      </c>
      <c r="E92" t="s">
        <v>20</v>
      </c>
      <c r="F92">
        <v>32</v>
      </c>
      <c r="G92">
        <v>32</v>
      </c>
      <c r="H92">
        <v>0.05</v>
      </c>
      <c r="I92">
        <v>4</v>
      </c>
      <c r="J92">
        <v>0.17142857142857101</v>
      </c>
      <c r="K92">
        <v>0.90209471766848803</v>
      </c>
      <c r="L92">
        <v>0.26578440791348001</v>
      </c>
      <c r="M92">
        <v>0.30971042077224897</v>
      </c>
      <c r="N92">
        <v>0.75318761384335098</v>
      </c>
      <c r="O92">
        <v>0.5</v>
      </c>
      <c r="P92">
        <v>0.22222222222222199</v>
      </c>
      <c r="Q92">
        <v>0.05</v>
      </c>
      <c r="R92" t="s">
        <v>21</v>
      </c>
      <c r="S92" t="s">
        <v>24</v>
      </c>
      <c r="T92" t="str">
        <f>IF(Table1[[#This Row],[auc]]&gt;=Table1[[#This Row],[knnauc]], "YES", "NO")</f>
        <v>YES</v>
      </c>
      <c r="U92" t="str">
        <f>IF(AND(I92 &gt; I91, K92 &lt; K91), "LOWER", "")</f>
        <v/>
      </c>
      <c r="V92" t="str">
        <f>IF(AND(I92&gt;=I93, I92 &lt; 5), "YES", "NO")</f>
        <v>YES</v>
      </c>
      <c r="W92" s="1" t="str">
        <f>IF(AND(Table1[[#This Row],[Last lower than 5]]="YES", Table1[[#This Row],[better or same as KNN]]="YES"), "YES", "NO")</f>
        <v>YES</v>
      </c>
      <c r="X92" s="1" t="str">
        <f>IF(AND(Table1[[#This Row],[Last lower than 5]]="YES", Table1[[#This Row],[last and better]]="NO"), Table1[[#This Row],[knnauc]], "")</f>
        <v/>
      </c>
      <c r="Y92" s="1">
        <f>IF(AND(Table1[[#This Row],[Last lower than 5]]="YES", Table1[[#This Row],[last and better]]="YES"), Table1[[#This Row],[auc]], "")</f>
        <v>0.90209471766848803</v>
      </c>
      <c r="Z92" s="1" t="str">
        <f>IF(I92=5, "YES", "NO")</f>
        <v>NO</v>
      </c>
      <c r="AA92" s="1" t="str">
        <f>IF(AND(Table1[[#This Row],[5 anomalies]]="YES", Table1[[#This Row],[better or same as KNN]]="YES"), "YES", "NO")</f>
        <v>NO</v>
      </c>
      <c r="AB92" s="1" t="str">
        <f>IF(AND(Table1[[#This Row],[5 anomalies]]="YES", Table1[[#This Row],[5 anomalies and better]]="NO"), Table1[[#This Row],[knnauc]] - Table1[[#This Row],[auc]], "")</f>
        <v/>
      </c>
      <c r="AC92" s="1" t="str">
        <f>IF(AND(Table1[[#This Row],[5 anomalies]]="YES", Table1[[#This Row],[5 anomalies and better]]="YES"), Table1[[#This Row],[auc]] - Table1[[#This Row],[knnauc]], "")</f>
        <v/>
      </c>
    </row>
    <row r="93" spans="1:29" x14ac:dyDescent="0.25">
      <c r="A93">
        <v>32</v>
      </c>
      <c r="B93">
        <v>8</v>
      </c>
      <c r="C93">
        <v>3</v>
      </c>
      <c r="D93" t="s">
        <v>19</v>
      </c>
      <c r="E93" t="s">
        <v>20</v>
      </c>
      <c r="F93">
        <v>64</v>
      </c>
      <c r="G93">
        <v>16</v>
      </c>
      <c r="H93">
        <v>0.05</v>
      </c>
      <c r="I93">
        <v>2</v>
      </c>
      <c r="J93">
        <v>0.15384615384615299</v>
      </c>
      <c r="K93">
        <v>0.941256830601092</v>
      </c>
      <c r="L93">
        <v>0.217613385789869</v>
      </c>
      <c r="M93">
        <v>0.24435235613935799</v>
      </c>
      <c r="N93">
        <v>0.494535519125683</v>
      </c>
      <c r="O93" t="s">
        <v>23</v>
      </c>
      <c r="P93">
        <v>0</v>
      </c>
      <c r="Q93">
        <v>5.0000000000000001E-3</v>
      </c>
      <c r="R93" t="s">
        <v>21</v>
      </c>
      <c r="S93" t="s">
        <v>24</v>
      </c>
      <c r="T93" t="str">
        <f>IF(Table1[[#This Row],[auc]]&gt;=Table1[[#This Row],[knnauc]], "YES", "NO")</f>
        <v>YES</v>
      </c>
      <c r="U93" t="str">
        <f>IF(AND(I93 &gt; I92, K93 &lt; K92), "LOWER", "")</f>
        <v/>
      </c>
      <c r="V93" t="str">
        <f>IF(AND(I93&gt;=I94, I93 &lt; 5), "YES", "NO")</f>
        <v>NO</v>
      </c>
      <c r="W93" s="1" t="str">
        <f>IF(AND(Table1[[#This Row],[Last lower than 5]]="YES", Table1[[#This Row],[better or same as KNN]]="YES"), "YES", "NO")</f>
        <v>NO</v>
      </c>
      <c r="X93" s="1" t="str">
        <f>IF(AND(Table1[[#This Row],[Last lower than 5]]="YES", Table1[[#This Row],[last and better]]="NO"), Table1[[#This Row],[knnauc]], "")</f>
        <v/>
      </c>
      <c r="Y93" s="1" t="str">
        <f>IF(AND(Table1[[#This Row],[Last lower than 5]]="YES", Table1[[#This Row],[last and better]]="YES"), Table1[[#This Row],[auc]], "")</f>
        <v/>
      </c>
      <c r="Z93" s="1" t="str">
        <f>IF(I93=5, "YES", "NO")</f>
        <v>NO</v>
      </c>
      <c r="AA93" s="1" t="str">
        <f>IF(AND(Table1[[#This Row],[5 anomalies]]="YES", Table1[[#This Row],[better or same as KNN]]="YES"), "YES", "NO")</f>
        <v>NO</v>
      </c>
      <c r="AB93" s="1" t="str">
        <f>IF(AND(Table1[[#This Row],[5 anomalies]]="YES", Table1[[#This Row],[5 anomalies and better]]="NO"), Table1[[#This Row],[knnauc]] - Table1[[#This Row],[auc]], "")</f>
        <v/>
      </c>
      <c r="AC93" s="1" t="str">
        <f>IF(AND(Table1[[#This Row],[5 anomalies]]="YES", Table1[[#This Row],[5 anomalies and better]]="YES"), Table1[[#This Row],[auc]] - Table1[[#This Row],[knnauc]], "")</f>
        <v/>
      </c>
    </row>
    <row r="94" spans="1:29" hidden="1" x14ac:dyDescent="0.25">
      <c r="A94">
        <v>32</v>
      </c>
      <c r="B94">
        <v>8</v>
      </c>
      <c r="C94">
        <v>3</v>
      </c>
      <c r="D94" t="s">
        <v>19</v>
      </c>
      <c r="E94" t="s">
        <v>20</v>
      </c>
      <c r="F94">
        <v>32</v>
      </c>
      <c r="G94">
        <v>16</v>
      </c>
      <c r="H94">
        <v>0.05</v>
      </c>
      <c r="I94">
        <v>4</v>
      </c>
      <c r="J94">
        <v>0.17391304347826</v>
      </c>
      <c r="K94">
        <v>0.86399514268366695</v>
      </c>
      <c r="L94">
        <v>0.281021426303877</v>
      </c>
      <c r="M94">
        <v>0.339923004839355</v>
      </c>
      <c r="N94">
        <v>0.89275956284153002</v>
      </c>
      <c r="O94">
        <v>0.38461538461538403</v>
      </c>
      <c r="P94">
        <v>0.27777777777777701</v>
      </c>
      <c r="Q94">
        <v>0.05</v>
      </c>
      <c r="R94" t="s">
        <v>21</v>
      </c>
      <c r="S94" t="s">
        <v>24</v>
      </c>
      <c r="T94" t="str">
        <f>IF(Table1[[#This Row],[auc]]&gt;=Table1[[#This Row],[knnauc]], "YES", "NO")</f>
        <v>NO</v>
      </c>
      <c r="U94" t="str">
        <f>IF(AND(I94 &gt; I93, K94 &lt; K93), "LOWER", "")</f>
        <v>LOWER</v>
      </c>
      <c r="V94" t="str">
        <f>IF(AND(I94&gt;=I95, I94 &lt; 5), "YES", "NO")</f>
        <v>YES</v>
      </c>
      <c r="W94" s="1" t="str">
        <f>IF(AND(Table1[[#This Row],[Last lower than 5]]="YES", Table1[[#This Row],[better or same as KNN]]="YES"), "YES", "NO")</f>
        <v>NO</v>
      </c>
      <c r="X94" s="1">
        <f>IF(AND(Table1[[#This Row],[Last lower than 5]]="YES", Table1[[#This Row],[last and better]]="NO"), Table1[[#This Row],[knnauc]], "")</f>
        <v>0.89275956284153002</v>
      </c>
      <c r="Y94" s="1" t="str">
        <f>IF(AND(Table1[[#This Row],[Last lower than 5]]="YES", Table1[[#This Row],[last and better]]="YES"), Table1[[#This Row],[auc]], "")</f>
        <v/>
      </c>
      <c r="Z94" s="1" t="str">
        <f>IF(I94=5, "YES", "NO")</f>
        <v>NO</v>
      </c>
      <c r="AA94" s="1" t="str">
        <f>IF(AND(Table1[[#This Row],[5 anomalies]]="YES", Table1[[#This Row],[better or same as KNN]]="YES"), "YES", "NO")</f>
        <v>NO</v>
      </c>
      <c r="AB94" s="1" t="str">
        <f>IF(AND(Table1[[#This Row],[5 anomalies]]="YES", Table1[[#This Row],[5 anomalies and better]]="NO"), Table1[[#This Row],[knnauc]] - Table1[[#This Row],[auc]], "")</f>
        <v/>
      </c>
      <c r="AC94" s="1" t="str">
        <f>IF(AND(Table1[[#This Row],[5 anomalies]]="YES", Table1[[#This Row],[5 anomalies and better]]="YES"), Table1[[#This Row],[auc]] - Table1[[#This Row],[knnauc]], "")</f>
        <v/>
      </c>
    </row>
    <row r="95" spans="1:29" hidden="1" x14ac:dyDescent="0.25">
      <c r="A95">
        <v>32</v>
      </c>
      <c r="B95">
        <v>8</v>
      </c>
      <c r="C95">
        <v>3</v>
      </c>
      <c r="D95" t="s">
        <v>19</v>
      </c>
      <c r="E95" t="s">
        <v>20</v>
      </c>
      <c r="F95">
        <v>64</v>
      </c>
      <c r="G95">
        <v>16</v>
      </c>
      <c r="H95">
        <v>0.05</v>
      </c>
      <c r="I95">
        <v>3</v>
      </c>
      <c r="J95">
        <v>0.23076923076923</v>
      </c>
      <c r="K95">
        <v>0.90786278081359995</v>
      </c>
      <c r="L95">
        <v>0.23862315082368199</v>
      </c>
      <c r="M95">
        <v>0.27055508968459702</v>
      </c>
      <c r="N95">
        <v>0.863539769277474</v>
      </c>
      <c r="O95">
        <v>0.3</v>
      </c>
      <c r="P95">
        <v>0.16666666666666599</v>
      </c>
      <c r="Q95">
        <v>0.05</v>
      </c>
      <c r="R95" t="s">
        <v>21</v>
      </c>
      <c r="S95" t="s">
        <v>24</v>
      </c>
      <c r="T95" t="str">
        <f>IF(Table1[[#This Row],[auc]]&gt;=Table1[[#This Row],[knnauc]], "YES", "NO")</f>
        <v>YES</v>
      </c>
      <c r="U95" t="str">
        <f>IF(AND(I95 &gt; I94, K95 &lt; K94), "LOWER", "")</f>
        <v/>
      </c>
      <c r="V95" t="str">
        <f>IF(AND(I95&gt;=I96, I95 &lt; 5), "YES", "NO")</f>
        <v>YES</v>
      </c>
      <c r="W95" s="1" t="str">
        <f>IF(AND(Table1[[#This Row],[Last lower than 5]]="YES", Table1[[#This Row],[better or same as KNN]]="YES"), "YES", "NO")</f>
        <v>YES</v>
      </c>
      <c r="X95" s="1" t="str">
        <f>IF(AND(Table1[[#This Row],[Last lower than 5]]="YES", Table1[[#This Row],[last and better]]="NO"), Table1[[#This Row],[knnauc]], "")</f>
        <v/>
      </c>
      <c r="Y95" s="1">
        <f>IF(AND(Table1[[#This Row],[Last lower than 5]]="YES", Table1[[#This Row],[last and better]]="YES"), Table1[[#This Row],[auc]], "")</f>
        <v>0.90786278081359995</v>
      </c>
      <c r="Z95" s="1" t="str">
        <f>IF(I95=5, "YES", "NO")</f>
        <v>NO</v>
      </c>
      <c r="AA95" s="1" t="str">
        <f>IF(AND(Table1[[#This Row],[5 anomalies]]="YES", Table1[[#This Row],[better or same as KNN]]="YES"), "YES", "NO")</f>
        <v>NO</v>
      </c>
      <c r="AB95" s="1" t="str">
        <f>IF(AND(Table1[[#This Row],[5 anomalies]]="YES", Table1[[#This Row],[5 anomalies and better]]="NO"), Table1[[#This Row],[knnauc]] - Table1[[#This Row],[auc]], "")</f>
        <v/>
      </c>
      <c r="AC95" s="1" t="str">
        <f>IF(AND(Table1[[#This Row],[5 anomalies]]="YES", Table1[[#This Row],[5 anomalies and better]]="YES"), Table1[[#This Row],[auc]] - Table1[[#This Row],[knnauc]], "")</f>
        <v/>
      </c>
    </row>
    <row r="96" spans="1:29" x14ac:dyDescent="0.25">
      <c r="A96">
        <v>32</v>
      </c>
      <c r="B96">
        <v>8</v>
      </c>
      <c r="C96">
        <v>3</v>
      </c>
      <c r="D96" t="s">
        <v>19</v>
      </c>
      <c r="E96" t="s">
        <v>20</v>
      </c>
      <c r="F96">
        <v>32</v>
      </c>
      <c r="G96">
        <v>32</v>
      </c>
      <c r="H96">
        <v>0.05</v>
      </c>
      <c r="I96">
        <v>1</v>
      </c>
      <c r="J96">
        <v>0</v>
      </c>
      <c r="K96">
        <v>0.95628415300546399</v>
      </c>
      <c r="L96">
        <v>0.22952582026392401</v>
      </c>
      <c r="M96">
        <v>0.26521937412150498</v>
      </c>
      <c r="N96">
        <v>0.74521857923497203</v>
      </c>
      <c r="O96" t="s">
        <v>23</v>
      </c>
      <c r="P96">
        <v>0</v>
      </c>
      <c r="Q96">
        <v>5.0000000000000001E-3</v>
      </c>
      <c r="R96" t="s">
        <v>21</v>
      </c>
      <c r="S96" t="s">
        <v>24</v>
      </c>
      <c r="T96" t="str">
        <f>IF(Table1[[#This Row],[auc]]&gt;=Table1[[#This Row],[knnauc]], "YES", "NO")</f>
        <v>YES</v>
      </c>
      <c r="U96" t="str">
        <f>IF(AND(I96 &gt; I95, K96 &lt; K95), "LOWER", "")</f>
        <v/>
      </c>
      <c r="V96" t="str">
        <f>IF(AND(I96&gt;=I97, I96 &lt; 5), "YES", "NO")</f>
        <v>NO</v>
      </c>
      <c r="W96" s="1" t="str">
        <f>IF(AND(Table1[[#This Row],[Last lower than 5]]="YES", Table1[[#This Row],[better or same as KNN]]="YES"), "YES", "NO")</f>
        <v>NO</v>
      </c>
      <c r="X96" s="1" t="str">
        <f>IF(AND(Table1[[#This Row],[Last lower than 5]]="YES", Table1[[#This Row],[last and better]]="NO"), Table1[[#This Row],[knnauc]], "")</f>
        <v/>
      </c>
      <c r="Y96" s="1" t="str">
        <f>IF(AND(Table1[[#This Row],[Last lower than 5]]="YES", Table1[[#This Row],[last and better]]="YES"), Table1[[#This Row],[auc]], "")</f>
        <v/>
      </c>
      <c r="Z96" s="1" t="str">
        <f>IF(I96=5, "YES", "NO")</f>
        <v>NO</v>
      </c>
      <c r="AA96" s="1" t="str">
        <f>IF(AND(Table1[[#This Row],[5 anomalies]]="YES", Table1[[#This Row],[better or same as KNN]]="YES"), "YES", "NO")</f>
        <v>NO</v>
      </c>
      <c r="AB96" s="1" t="str">
        <f>IF(AND(Table1[[#This Row],[5 anomalies]]="YES", Table1[[#This Row],[5 anomalies and better]]="NO"), Table1[[#This Row],[knnauc]] - Table1[[#This Row],[auc]], "")</f>
        <v/>
      </c>
      <c r="AC96" s="1" t="str">
        <f>IF(AND(Table1[[#This Row],[5 anomalies]]="YES", Table1[[#This Row],[5 anomalies and better]]="YES"), Table1[[#This Row],[auc]] - Table1[[#This Row],[knnauc]], "")</f>
        <v/>
      </c>
    </row>
    <row r="97" spans="1:29" hidden="1" x14ac:dyDescent="0.25">
      <c r="A97">
        <v>32</v>
      </c>
      <c r="B97">
        <v>8</v>
      </c>
      <c r="C97">
        <v>3</v>
      </c>
      <c r="D97" t="s">
        <v>19</v>
      </c>
      <c r="E97" t="s">
        <v>20</v>
      </c>
      <c r="F97">
        <v>64</v>
      </c>
      <c r="G97">
        <v>16</v>
      </c>
      <c r="H97">
        <v>0.05</v>
      </c>
      <c r="I97">
        <v>4</v>
      </c>
      <c r="J97">
        <v>0.18181818181818099</v>
      </c>
      <c r="K97">
        <v>0.89579538554948401</v>
      </c>
      <c r="L97">
        <v>0.23862315082368199</v>
      </c>
      <c r="M97">
        <v>0.27055508968459702</v>
      </c>
      <c r="N97">
        <v>0.863539769277474</v>
      </c>
      <c r="O97">
        <v>0.3</v>
      </c>
      <c r="P97">
        <v>0.16666666666666599</v>
      </c>
      <c r="Q97">
        <v>0.05</v>
      </c>
      <c r="R97" t="s">
        <v>21</v>
      </c>
      <c r="S97" t="s">
        <v>24</v>
      </c>
      <c r="T97" t="str">
        <f>IF(Table1[[#This Row],[auc]]&gt;=Table1[[#This Row],[knnauc]], "YES", "NO")</f>
        <v>YES</v>
      </c>
      <c r="U97" t="str">
        <f>IF(AND(I97 &gt; I96, K97 &lt; K96), "LOWER", "")</f>
        <v>LOWER</v>
      </c>
      <c r="V97" t="str">
        <f>IF(AND(I97&gt;=I98, I97 &lt; 5), "YES", "NO")</f>
        <v>YES</v>
      </c>
      <c r="W97" s="1" t="str">
        <f>IF(AND(Table1[[#This Row],[Last lower than 5]]="YES", Table1[[#This Row],[better or same as KNN]]="YES"), "YES", "NO")</f>
        <v>YES</v>
      </c>
      <c r="X97" s="1" t="str">
        <f>IF(AND(Table1[[#This Row],[Last lower than 5]]="YES", Table1[[#This Row],[last and better]]="NO"), Table1[[#This Row],[knnauc]], "")</f>
        <v/>
      </c>
      <c r="Y97" s="1">
        <f>IF(AND(Table1[[#This Row],[Last lower than 5]]="YES", Table1[[#This Row],[last and better]]="YES"), Table1[[#This Row],[auc]], "")</f>
        <v>0.89579538554948401</v>
      </c>
      <c r="Z97" s="1" t="str">
        <f>IF(I97=5, "YES", "NO")</f>
        <v>NO</v>
      </c>
      <c r="AA97" s="1" t="str">
        <f>IF(AND(Table1[[#This Row],[5 anomalies]]="YES", Table1[[#This Row],[better or same as KNN]]="YES"), "YES", "NO")</f>
        <v>NO</v>
      </c>
      <c r="AB97" s="1" t="str">
        <f>IF(AND(Table1[[#This Row],[5 anomalies]]="YES", Table1[[#This Row],[5 anomalies and better]]="NO"), Table1[[#This Row],[knnauc]] - Table1[[#This Row],[auc]], "")</f>
        <v/>
      </c>
      <c r="AC97" s="1" t="str">
        <f>IF(AND(Table1[[#This Row],[5 anomalies]]="YES", Table1[[#This Row],[5 anomalies and better]]="YES"), Table1[[#This Row],[auc]] - Table1[[#This Row],[knnauc]], "")</f>
        <v/>
      </c>
    </row>
    <row r="98" spans="1:29" x14ac:dyDescent="0.25">
      <c r="A98">
        <v>32</v>
      </c>
      <c r="B98">
        <v>8</v>
      </c>
      <c r="C98">
        <v>3</v>
      </c>
      <c r="D98" t="s">
        <v>19</v>
      </c>
      <c r="E98" t="s">
        <v>20</v>
      </c>
      <c r="F98">
        <v>32</v>
      </c>
      <c r="G98">
        <v>32</v>
      </c>
      <c r="H98">
        <v>0.05</v>
      </c>
      <c r="I98">
        <v>3</v>
      </c>
      <c r="J98">
        <v>0</v>
      </c>
      <c r="K98">
        <v>0.93442622950819598</v>
      </c>
      <c r="L98">
        <v>0.22952582026392401</v>
      </c>
      <c r="M98">
        <v>0.26521937412150498</v>
      </c>
      <c r="N98">
        <v>0.74521857923497203</v>
      </c>
      <c r="O98" t="s">
        <v>23</v>
      </c>
      <c r="P98">
        <v>0</v>
      </c>
      <c r="Q98">
        <v>5.0000000000000001E-3</v>
      </c>
      <c r="R98" t="s">
        <v>21</v>
      </c>
      <c r="S98" t="s">
        <v>24</v>
      </c>
      <c r="T98" t="str">
        <f>IF(Table1[[#This Row],[auc]]&gt;=Table1[[#This Row],[knnauc]], "YES", "NO")</f>
        <v>YES</v>
      </c>
      <c r="U98" t="str">
        <f>IF(AND(I98 &gt; I97, K98 &lt; K97), "LOWER", "")</f>
        <v/>
      </c>
      <c r="V98" t="str">
        <f>IF(AND(I98&gt;=I99, I98 &lt; 5), "YES", "NO")</f>
        <v>NO</v>
      </c>
      <c r="W98" s="1" t="str">
        <f>IF(AND(Table1[[#This Row],[Last lower than 5]]="YES", Table1[[#This Row],[better or same as KNN]]="YES"), "YES", "NO")</f>
        <v>NO</v>
      </c>
      <c r="X98" s="1" t="str">
        <f>IF(AND(Table1[[#This Row],[Last lower than 5]]="YES", Table1[[#This Row],[last and better]]="NO"), Table1[[#This Row],[knnauc]], "")</f>
        <v/>
      </c>
      <c r="Y98" s="1" t="str">
        <f>IF(AND(Table1[[#This Row],[Last lower than 5]]="YES", Table1[[#This Row],[last and better]]="YES"), Table1[[#This Row],[auc]], "")</f>
        <v/>
      </c>
      <c r="Z98" s="1" t="str">
        <f>IF(I98=5, "YES", "NO")</f>
        <v>NO</v>
      </c>
      <c r="AA98" s="1" t="str">
        <f>IF(AND(Table1[[#This Row],[5 anomalies]]="YES", Table1[[#This Row],[better or same as KNN]]="YES"), "YES", "NO")</f>
        <v>NO</v>
      </c>
      <c r="AB98" s="1" t="str">
        <f>IF(AND(Table1[[#This Row],[5 anomalies]]="YES", Table1[[#This Row],[5 anomalies and better]]="NO"), Table1[[#This Row],[knnauc]] - Table1[[#This Row],[auc]], "")</f>
        <v/>
      </c>
      <c r="AC98" s="1" t="str">
        <f>IF(AND(Table1[[#This Row],[5 anomalies]]="YES", Table1[[#This Row],[5 anomalies and better]]="YES"), Table1[[#This Row],[auc]] - Table1[[#This Row],[knnauc]], "")</f>
        <v/>
      </c>
    </row>
    <row r="99" spans="1:29" x14ac:dyDescent="0.25">
      <c r="A99">
        <v>32</v>
      </c>
      <c r="B99">
        <v>8</v>
      </c>
      <c r="C99">
        <v>3</v>
      </c>
      <c r="D99" t="s">
        <v>19</v>
      </c>
      <c r="E99" t="s">
        <v>20</v>
      </c>
      <c r="F99">
        <v>64</v>
      </c>
      <c r="G99">
        <v>32</v>
      </c>
      <c r="H99">
        <v>0.05</v>
      </c>
      <c r="I99">
        <v>4</v>
      </c>
      <c r="J99">
        <v>0</v>
      </c>
      <c r="K99">
        <v>0.92076502732240395</v>
      </c>
      <c r="L99">
        <v>0.27045151689207297</v>
      </c>
      <c r="M99">
        <v>0.33040903768482699</v>
      </c>
      <c r="N99">
        <v>0.74931693989071002</v>
      </c>
      <c r="O99" t="s">
        <v>23</v>
      </c>
      <c r="P99">
        <v>0</v>
      </c>
      <c r="Q99">
        <v>5.0000000000000001E-3</v>
      </c>
      <c r="R99" t="s">
        <v>21</v>
      </c>
      <c r="S99" t="s">
        <v>24</v>
      </c>
      <c r="T99" t="str">
        <f>IF(Table1[[#This Row],[auc]]&gt;=Table1[[#This Row],[knnauc]], "YES", "NO")</f>
        <v>YES</v>
      </c>
      <c r="U99" t="str">
        <f>IF(AND(I99 &gt; I98, K99 &lt; K98), "LOWER", "")</f>
        <v>LOWER</v>
      </c>
      <c r="V99" t="str">
        <f>IF(AND(I99&gt;=I100, I99 &lt; 5), "YES", "NO")</f>
        <v>YES</v>
      </c>
      <c r="W99" s="1" t="str">
        <f>IF(AND(Table1[[#This Row],[Last lower than 5]]="YES", Table1[[#This Row],[better or same as KNN]]="YES"), "YES", "NO")</f>
        <v>YES</v>
      </c>
      <c r="X99" s="1" t="str">
        <f>IF(AND(Table1[[#This Row],[Last lower than 5]]="YES", Table1[[#This Row],[last and better]]="NO"), Table1[[#This Row],[knnauc]], "")</f>
        <v/>
      </c>
      <c r="Y99" s="1">
        <f>IF(AND(Table1[[#This Row],[Last lower than 5]]="YES", Table1[[#This Row],[last and better]]="YES"), Table1[[#This Row],[auc]], "")</f>
        <v>0.92076502732240395</v>
      </c>
      <c r="Z99" s="1" t="str">
        <f>IF(I99=5, "YES", "NO")</f>
        <v>NO</v>
      </c>
      <c r="AA99" s="1" t="str">
        <f>IF(AND(Table1[[#This Row],[5 anomalies]]="YES", Table1[[#This Row],[better or same as KNN]]="YES"), "YES", "NO")</f>
        <v>NO</v>
      </c>
      <c r="AB99" s="1" t="str">
        <f>IF(AND(Table1[[#This Row],[5 anomalies]]="YES", Table1[[#This Row],[5 anomalies and better]]="NO"), Table1[[#This Row],[knnauc]] - Table1[[#This Row],[auc]], "")</f>
        <v/>
      </c>
      <c r="AC99" s="1" t="str">
        <f>IF(AND(Table1[[#This Row],[5 anomalies]]="YES", Table1[[#This Row],[5 anomalies and better]]="YES"), Table1[[#This Row],[auc]] - Table1[[#This Row],[knnauc]], "")</f>
        <v/>
      </c>
    </row>
    <row r="100" spans="1:29" hidden="1" x14ac:dyDescent="0.25">
      <c r="A100">
        <v>32</v>
      </c>
      <c r="B100">
        <v>8</v>
      </c>
      <c r="C100">
        <v>3</v>
      </c>
      <c r="D100" t="s">
        <v>19</v>
      </c>
      <c r="E100" t="s">
        <v>20</v>
      </c>
      <c r="F100">
        <v>64</v>
      </c>
      <c r="G100">
        <v>32</v>
      </c>
      <c r="H100">
        <v>0.05</v>
      </c>
      <c r="I100">
        <v>2</v>
      </c>
      <c r="J100">
        <v>0.133333333333333</v>
      </c>
      <c r="K100">
        <v>0.84699453551912496</v>
      </c>
      <c r="L100">
        <v>0.24389297790880801</v>
      </c>
      <c r="M100">
        <v>0.29688606809260698</v>
      </c>
      <c r="N100">
        <v>0.739071038251366</v>
      </c>
      <c r="O100">
        <v>0</v>
      </c>
      <c r="P100">
        <v>0</v>
      </c>
      <c r="Q100">
        <v>0.01</v>
      </c>
      <c r="R100" t="s">
        <v>21</v>
      </c>
      <c r="S100" t="s">
        <v>24</v>
      </c>
      <c r="T100" t="str">
        <f>IF(Table1[[#This Row],[auc]]&gt;=Table1[[#This Row],[knnauc]], "YES", "NO")</f>
        <v>YES</v>
      </c>
      <c r="U100" t="str">
        <f>IF(AND(I100 &gt; I99, K100 &lt; K99), "LOWER", "")</f>
        <v/>
      </c>
      <c r="V100" t="str">
        <f>IF(AND(I100&gt;=I101, I100 &lt; 5), "YES", "NO")</f>
        <v>YES</v>
      </c>
      <c r="W100" s="1" t="str">
        <f>IF(AND(Table1[[#This Row],[Last lower than 5]]="YES", Table1[[#This Row],[better or same as KNN]]="YES"), "YES", "NO")</f>
        <v>YES</v>
      </c>
      <c r="X100" s="1" t="str">
        <f>IF(AND(Table1[[#This Row],[Last lower than 5]]="YES", Table1[[#This Row],[last and better]]="NO"), Table1[[#This Row],[knnauc]], "")</f>
        <v/>
      </c>
      <c r="Y100" s="1">
        <f>IF(AND(Table1[[#This Row],[Last lower than 5]]="YES", Table1[[#This Row],[last and better]]="YES"), Table1[[#This Row],[auc]], "")</f>
        <v>0.84699453551912496</v>
      </c>
      <c r="Z100" s="1" t="str">
        <f>IF(I100=5, "YES", "NO")</f>
        <v>NO</v>
      </c>
      <c r="AA100" s="1" t="str">
        <f>IF(AND(Table1[[#This Row],[5 anomalies]]="YES", Table1[[#This Row],[better or same as KNN]]="YES"), "YES", "NO")</f>
        <v>NO</v>
      </c>
      <c r="AB100" s="1" t="str">
        <f>IF(AND(Table1[[#This Row],[5 anomalies]]="YES", Table1[[#This Row],[5 anomalies and better]]="NO"), Table1[[#This Row],[knnauc]] - Table1[[#This Row],[auc]], "")</f>
        <v/>
      </c>
      <c r="AC100" s="1" t="str">
        <f>IF(AND(Table1[[#This Row],[5 anomalies]]="YES", Table1[[#This Row],[5 anomalies and better]]="YES"), Table1[[#This Row],[auc]] - Table1[[#This Row],[knnauc]], "")</f>
        <v/>
      </c>
    </row>
    <row r="101" spans="1:29" hidden="1" x14ac:dyDescent="0.25">
      <c r="A101">
        <v>32</v>
      </c>
      <c r="B101">
        <v>8</v>
      </c>
      <c r="C101">
        <v>3</v>
      </c>
      <c r="D101" t="s">
        <v>19</v>
      </c>
      <c r="E101" t="s">
        <v>20</v>
      </c>
      <c r="F101">
        <v>32</v>
      </c>
      <c r="G101">
        <v>32</v>
      </c>
      <c r="H101">
        <v>0.05</v>
      </c>
      <c r="I101">
        <v>1</v>
      </c>
      <c r="J101">
        <v>0</v>
      </c>
      <c r="K101">
        <v>0.89480874316939896</v>
      </c>
      <c r="L101">
        <v>0.22145737414396399</v>
      </c>
      <c r="M101">
        <v>0.26096033250935702</v>
      </c>
      <c r="N101">
        <v>0.49043715846994501</v>
      </c>
      <c r="O101" t="s">
        <v>23</v>
      </c>
      <c r="P101">
        <v>0</v>
      </c>
      <c r="Q101">
        <v>0.01</v>
      </c>
      <c r="R101" t="s">
        <v>21</v>
      </c>
      <c r="S101" t="s">
        <v>24</v>
      </c>
      <c r="T101" t="str">
        <f>IF(Table1[[#This Row],[auc]]&gt;=Table1[[#This Row],[knnauc]], "YES", "NO")</f>
        <v>YES</v>
      </c>
      <c r="U101" t="str">
        <f>IF(AND(I101 &gt; I100, K101 &lt; K100), "LOWER", "")</f>
        <v/>
      </c>
      <c r="V101" t="str">
        <f>IF(AND(I101&gt;=I102, I101 &lt; 5), "YES", "NO")</f>
        <v>NO</v>
      </c>
      <c r="W101" s="1" t="str">
        <f>IF(AND(Table1[[#This Row],[Last lower than 5]]="YES", Table1[[#This Row],[better or same as KNN]]="YES"), "YES", "NO")</f>
        <v>NO</v>
      </c>
      <c r="X101" s="1" t="str">
        <f>IF(AND(Table1[[#This Row],[Last lower than 5]]="YES", Table1[[#This Row],[last and better]]="NO"), Table1[[#This Row],[knnauc]], "")</f>
        <v/>
      </c>
      <c r="Y101" s="1" t="str">
        <f>IF(AND(Table1[[#This Row],[Last lower than 5]]="YES", Table1[[#This Row],[last and better]]="YES"), Table1[[#This Row],[auc]], "")</f>
        <v/>
      </c>
      <c r="Z101" s="1" t="str">
        <f>IF(I101=5, "YES", "NO")</f>
        <v>NO</v>
      </c>
      <c r="AA101" s="1" t="str">
        <f>IF(AND(Table1[[#This Row],[5 anomalies]]="YES", Table1[[#This Row],[better or same as KNN]]="YES"), "YES", "NO")</f>
        <v>NO</v>
      </c>
      <c r="AB101" s="1" t="str">
        <f>IF(AND(Table1[[#This Row],[5 anomalies]]="YES", Table1[[#This Row],[5 anomalies and better]]="NO"), Table1[[#This Row],[knnauc]] - Table1[[#This Row],[auc]], "")</f>
        <v/>
      </c>
      <c r="AC101" s="1" t="str">
        <f>IF(AND(Table1[[#This Row],[5 anomalies]]="YES", Table1[[#This Row],[5 anomalies and better]]="YES"), Table1[[#This Row],[auc]] - Table1[[#This Row],[knnauc]], "")</f>
        <v/>
      </c>
    </row>
    <row r="102" spans="1:29" hidden="1" x14ac:dyDescent="0.25">
      <c r="A102">
        <v>32</v>
      </c>
      <c r="B102">
        <v>8</v>
      </c>
      <c r="C102">
        <v>3</v>
      </c>
      <c r="D102" t="s">
        <v>19</v>
      </c>
      <c r="E102" t="s">
        <v>20</v>
      </c>
      <c r="F102">
        <v>64</v>
      </c>
      <c r="G102">
        <v>32</v>
      </c>
      <c r="H102">
        <v>0.05</v>
      </c>
      <c r="I102">
        <v>4</v>
      </c>
      <c r="J102">
        <v>0.133333333333333</v>
      </c>
      <c r="K102">
        <v>0.85519125683060104</v>
      </c>
      <c r="L102">
        <v>0.24389297790880801</v>
      </c>
      <c r="M102">
        <v>0.29688606809260698</v>
      </c>
      <c r="N102">
        <v>0.739071038251366</v>
      </c>
      <c r="O102">
        <v>0</v>
      </c>
      <c r="P102">
        <v>0</v>
      </c>
      <c r="Q102">
        <v>0.01</v>
      </c>
      <c r="R102" t="s">
        <v>21</v>
      </c>
      <c r="S102" t="s">
        <v>24</v>
      </c>
      <c r="T102" t="str">
        <f>IF(Table1[[#This Row],[auc]]&gt;=Table1[[#This Row],[knnauc]], "YES", "NO")</f>
        <v>YES</v>
      </c>
      <c r="U102" t="str">
        <f>IF(AND(I102 &gt; I101, K102 &lt; K101), "LOWER", "")</f>
        <v>LOWER</v>
      </c>
      <c r="V102" t="str">
        <f>IF(AND(I102&gt;=I103, I102 &lt; 5), "YES", "NO")</f>
        <v>YES</v>
      </c>
      <c r="W102" s="1" t="str">
        <f>IF(AND(Table1[[#This Row],[Last lower than 5]]="YES", Table1[[#This Row],[better or same as KNN]]="YES"), "YES", "NO")</f>
        <v>YES</v>
      </c>
      <c r="X102" s="1" t="str">
        <f>IF(AND(Table1[[#This Row],[Last lower than 5]]="YES", Table1[[#This Row],[last and better]]="NO"), Table1[[#This Row],[knnauc]], "")</f>
        <v/>
      </c>
      <c r="Y102" s="1">
        <f>IF(AND(Table1[[#This Row],[Last lower than 5]]="YES", Table1[[#This Row],[last and better]]="YES"), Table1[[#This Row],[auc]], "")</f>
        <v>0.85519125683060104</v>
      </c>
      <c r="Z102" s="1" t="str">
        <f>IF(I102=5, "YES", "NO")</f>
        <v>NO</v>
      </c>
      <c r="AA102" s="1" t="str">
        <f>IF(AND(Table1[[#This Row],[5 anomalies]]="YES", Table1[[#This Row],[better or same as KNN]]="YES"), "YES", "NO")</f>
        <v>NO</v>
      </c>
      <c r="AB102" s="1" t="str">
        <f>IF(AND(Table1[[#This Row],[5 anomalies]]="YES", Table1[[#This Row],[5 anomalies and better]]="NO"), Table1[[#This Row],[knnauc]] - Table1[[#This Row],[auc]], "")</f>
        <v/>
      </c>
      <c r="AC102" s="1" t="str">
        <f>IF(AND(Table1[[#This Row],[5 anomalies]]="YES", Table1[[#This Row],[5 anomalies and better]]="YES"), Table1[[#This Row],[auc]] - Table1[[#This Row],[knnauc]], "")</f>
        <v/>
      </c>
    </row>
    <row r="103" spans="1:29" hidden="1" x14ac:dyDescent="0.25">
      <c r="A103">
        <v>32</v>
      </c>
      <c r="B103">
        <v>8</v>
      </c>
      <c r="C103">
        <v>3</v>
      </c>
      <c r="D103" t="s">
        <v>19</v>
      </c>
      <c r="E103" t="s">
        <v>20</v>
      </c>
      <c r="F103">
        <v>32</v>
      </c>
      <c r="G103">
        <v>32</v>
      </c>
      <c r="H103">
        <v>0.05</v>
      </c>
      <c r="I103">
        <v>3</v>
      </c>
      <c r="J103">
        <v>9.0909090909090898E-2</v>
      </c>
      <c r="K103">
        <v>0.91871584699453501</v>
      </c>
      <c r="L103">
        <v>0.22145737414396399</v>
      </c>
      <c r="M103">
        <v>0.26096033250935702</v>
      </c>
      <c r="N103">
        <v>0.49043715846994501</v>
      </c>
      <c r="O103" t="s">
        <v>23</v>
      </c>
      <c r="P103">
        <v>0</v>
      </c>
      <c r="Q103">
        <v>0.01</v>
      </c>
      <c r="R103" t="s">
        <v>21</v>
      </c>
      <c r="S103" t="s">
        <v>24</v>
      </c>
      <c r="T103" t="str">
        <f>IF(Table1[[#This Row],[auc]]&gt;=Table1[[#This Row],[knnauc]], "YES", "NO")</f>
        <v>YES</v>
      </c>
      <c r="U103" t="str">
        <f>IF(AND(I103 &gt; I102, K103 &lt; K102), "LOWER", "")</f>
        <v/>
      </c>
      <c r="V103" t="str">
        <f>IF(AND(I103&gt;=I104, I103 &lt; 5), "YES", "NO")</f>
        <v>YES</v>
      </c>
      <c r="W103" s="1" t="str">
        <f>IF(AND(Table1[[#This Row],[Last lower than 5]]="YES", Table1[[#This Row],[better or same as KNN]]="YES"), "YES", "NO")</f>
        <v>YES</v>
      </c>
      <c r="X103" s="1" t="str">
        <f>IF(AND(Table1[[#This Row],[Last lower than 5]]="YES", Table1[[#This Row],[last and better]]="NO"), Table1[[#This Row],[knnauc]], "")</f>
        <v/>
      </c>
      <c r="Y103" s="1">
        <f>IF(AND(Table1[[#This Row],[Last lower than 5]]="YES", Table1[[#This Row],[last and better]]="YES"), Table1[[#This Row],[auc]], "")</f>
        <v>0.91871584699453501</v>
      </c>
      <c r="Z103" s="1" t="str">
        <f>IF(I103=5, "YES", "NO")</f>
        <v>NO</v>
      </c>
      <c r="AA103" s="1" t="str">
        <f>IF(AND(Table1[[#This Row],[5 anomalies]]="YES", Table1[[#This Row],[better or same as KNN]]="YES"), "YES", "NO")</f>
        <v>NO</v>
      </c>
      <c r="AB103" s="1" t="str">
        <f>IF(AND(Table1[[#This Row],[5 anomalies]]="YES", Table1[[#This Row],[5 anomalies and better]]="NO"), Table1[[#This Row],[knnauc]] - Table1[[#This Row],[auc]], "")</f>
        <v/>
      </c>
      <c r="AC103" s="1" t="str">
        <f>IF(AND(Table1[[#This Row],[5 anomalies]]="YES", Table1[[#This Row],[5 anomalies and better]]="YES"), Table1[[#This Row],[auc]] - Table1[[#This Row],[knnauc]], "")</f>
        <v/>
      </c>
    </row>
    <row r="104" spans="1:29" hidden="1" x14ac:dyDescent="0.25">
      <c r="A104">
        <v>32</v>
      </c>
      <c r="B104">
        <v>8</v>
      </c>
      <c r="C104">
        <v>3</v>
      </c>
      <c r="D104" t="s">
        <v>19</v>
      </c>
      <c r="E104" t="s">
        <v>20</v>
      </c>
      <c r="F104">
        <v>128</v>
      </c>
      <c r="G104">
        <v>16</v>
      </c>
      <c r="H104">
        <v>0.05</v>
      </c>
      <c r="I104">
        <v>2</v>
      </c>
      <c r="J104">
        <v>0.2</v>
      </c>
      <c r="K104">
        <v>0.93101092896174797</v>
      </c>
      <c r="L104">
        <v>0.24674207722166799</v>
      </c>
      <c r="M104">
        <v>0.30200154108107502</v>
      </c>
      <c r="N104">
        <v>0.86475409836065498</v>
      </c>
      <c r="O104">
        <v>0</v>
      </c>
      <c r="P104">
        <v>0</v>
      </c>
      <c r="Q104">
        <v>0.01</v>
      </c>
      <c r="R104" t="s">
        <v>21</v>
      </c>
      <c r="S104" t="s">
        <v>24</v>
      </c>
      <c r="T104" t="str">
        <f>IF(Table1[[#This Row],[auc]]&gt;=Table1[[#This Row],[knnauc]], "YES", "NO")</f>
        <v>YES</v>
      </c>
      <c r="U104" t="str">
        <f>IF(AND(I104 &gt; I103, K104 &lt; K103), "LOWER", "")</f>
        <v/>
      </c>
      <c r="V104" t="str">
        <f>IF(AND(I104&gt;=I105, I104 &lt; 5), "YES", "NO")</f>
        <v>NO</v>
      </c>
      <c r="W104" s="1" t="str">
        <f>IF(AND(Table1[[#This Row],[Last lower than 5]]="YES", Table1[[#This Row],[better or same as KNN]]="YES"), "YES", "NO")</f>
        <v>NO</v>
      </c>
      <c r="X104" s="1" t="str">
        <f>IF(AND(Table1[[#This Row],[Last lower than 5]]="YES", Table1[[#This Row],[last and better]]="NO"), Table1[[#This Row],[knnauc]], "")</f>
        <v/>
      </c>
      <c r="Y104" s="1" t="str">
        <f>IF(AND(Table1[[#This Row],[Last lower than 5]]="YES", Table1[[#This Row],[last and better]]="YES"), Table1[[#This Row],[auc]], "")</f>
        <v/>
      </c>
      <c r="Z104" s="1" t="str">
        <f>IF(I104=5, "YES", "NO")</f>
        <v>NO</v>
      </c>
      <c r="AA104" s="1" t="str">
        <f>IF(AND(Table1[[#This Row],[5 anomalies]]="YES", Table1[[#This Row],[better or same as KNN]]="YES"), "YES", "NO")</f>
        <v>NO</v>
      </c>
      <c r="AB104" s="1" t="str">
        <f>IF(AND(Table1[[#This Row],[5 anomalies]]="YES", Table1[[#This Row],[5 anomalies and better]]="NO"), Table1[[#This Row],[knnauc]] - Table1[[#This Row],[auc]], "")</f>
        <v/>
      </c>
      <c r="AC104" s="1" t="str">
        <f>IF(AND(Table1[[#This Row],[5 anomalies]]="YES", Table1[[#This Row],[5 anomalies and better]]="YES"), Table1[[#This Row],[auc]] - Table1[[#This Row],[knnauc]], "")</f>
        <v/>
      </c>
    </row>
    <row r="105" spans="1:29" hidden="1" x14ac:dyDescent="0.25">
      <c r="A105">
        <v>32</v>
      </c>
      <c r="B105">
        <v>8</v>
      </c>
      <c r="C105">
        <v>3</v>
      </c>
      <c r="D105" t="s">
        <v>19</v>
      </c>
      <c r="E105" t="s">
        <v>20</v>
      </c>
      <c r="F105">
        <v>128</v>
      </c>
      <c r="G105">
        <v>16</v>
      </c>
      <c r="H105">
        <v>0.05</v>
      </c>
      <c r="I105">
        <v>4</v>
      </c>
      <c r="J105">
        <v>0.25</v>
      </c>
      <c r="K105">
        <v>0.92349726775956298</v>
      </c>
      <c r="L105">
        <v>0.24674207722166799</v>
      </c>
      <c r="M105">
        <v>0.30200154108107502</v>
      </c>
      <c r="N105">
        <v>0.86475409836065498</v>
      </c>
      <c r="O105">
        <v>0</v>
      </c>
      <c r="P105">
        <v>0</v>
      </c>
      <c r="Q105">
        <v>0.01</v>
      </c>
      <c r="R105" t="s">
        <v>21</v>
      </c>
      <c r="S105" t="s">
        <v>24</v>
      </c>
      <c r="T105" t="str">
        <f>IF(Table1[[#This Row],[auc]]&gt;=Table1[[#This Row],[knnauc]], "YES", "NO")</f>
        <v>YES</v>
      </c>
      <c r="U105" t="str">
        <f>IF(AND(I105 &gt; I104, K105 &lt; K104), "LOWER", "")</f>
        <v>LOWER</v>
      </c>
      <c r="V105" t="str">
        <f>IF(AND(I105&gt;=I106, I105 &lt; 5), "YES", "NO")</f>
        <v>YES</v>
      </c>
      <c r="W105" s="1" t="str">
        <f>IF(AND(Table1[[#This Row],[Last lower than 5]]="YES", Table1[[#This Row],[better or same as KNN]]="YES"), "YES", "NO")</f>
        <v>YES</v>
      </c>
      <c r="X105" s="1" t="str">
        <f>IF(AND(Table1[[#This Row],[Last lower than 5]]="YES", Table1[[#This Row],[last and better]]="NO"), Table1[[#This Row],[knnauc]], "")</f>
        <v/>
      </c>
      <c r="Y105" s="1">
        <f>IF(AND(Table1[[#This Row],[Last lower than 5]]="YES", Table1[[#This Row],[last and better]]="YES"), Table1[[#This Row],[auc]], "")</f>
        <v>0.92349726775956298</v>
      </c>
      <c r="Z105" s="1" t="str">
        <f>IF(I105=5, "YES", "NO")</f>
        <v>NO</v>
      </c>
      <c r="AA105" s="1" t="str">
        <f>IF(AND(Table1[[#This Row],[5 anomalies]]="YES", Table1[[#This Row],[better or same as KNN]]="YES"), "YES", "NO")</f>
        <v>NO</v>
      </c>
      <c r="AB105" s="1" t="str">
        <f>IF(AND(Table1[[#This Row],[5 anomalies]]="YES", Table1[[#This Row],[5 anomalies and better]]="NO"), Table1[[#This Row],[knnauc]] - Table1[[#This Row],[auc]], "")</f>
        <v/>
      </c>
      <c r="AC105" s="1" t="str">
        <f>IF(AND(Table1[[#This Row],[5 anomalies]]="YES", Table1[[#This Row],[5 anomalies and better]]="YES"), Table1[[#This Row],[auc]] - Table1[[#This Row],[knnauc]], "")</f>
        <v/>
      </c>
    </row>
    <row r="106" spans="1:29" hidden="1" x14ac:dyDescent="0.25">
      <c r="A106">
        <v>32</v>
      </c>
      <c r="B106">
        <v>8</v>
      </c>
      <c r="C106">
        <v>3</v>
      </c>
      <c r="D106" t="s">
        <v>19</v>
      </c>
      <c r="E106" t="s">
        <v>20</v>
      </c>
      <c r="F106">
        <v>32</v>
      </c>
      <c r="G106">
        <v>32</v>
      </c>
      <c r="H106">
        <v>0.05</v>
      </c>
      <c r="I106">
        <v>1</v>
      </c>
      <c r="J106">
        <v>0.12121212121212099</v>
      </c>
      <c r="K106">
        <v>0.90088038858530595</v>
      </c>
      <c r="L106">
        <v>0.26578440791348001</v>
      </c>
      <c r="M106">
        <v>0.30971042077224897</v>
      </c>
      <c r="N106">
        <v>0.75318761384335098</v>
      </c>
      <c r="O106">
        <v>0.5</v>
      </c>
      <c r="P106">
        <v>0.22222222222222199</v>
      </c>
      <c r="Q106">
        <v>0.05</v>
      </c>
      <c r="R106" t="s">
        <v>21</v>
      </c>
      <c r="S106" t="s">
        <v>24</v>
      </c>
      <c r="T106" t="str">
        <f>IF(Table1[[#This Row],[auc]]&gt;=Table1[[#This Row],[knnauc]], "YES", "NO")</f>
        <v>YES</v>
      </c>
      <c r="U106" t="str">
        <f>IF(AND(I106 &gt; I105, K106 &lt; K105), "LOWER", "")</f>
        <v/>
      </c>
      <c r="V106" t="str">
        <f>IF(AND(I106&gt;=I107, I106 &lt; 5), "YES", "NO")</f>
        <v>NO</v>
      </c>
      <c r="W106" s="1" t="str">
        <f>IF(AND(Table1[[#This Row],[Last lower than 5]]="YES", Table1[[#This Row],[better or same as KNN]]="YES"), "YES", "NO")</f>
        <v>NO</v>
      </c>
      <c r="X106" s="1" t="str">
        <f>IF(AND(Table1[[#This Row],[Last lower than 5]]="YES", Table1[[#This Row],[last and better]]="NO"), Table1[[#This Row],[knnauc]], "")</f>
        <v/>
      </c>
      <c r="Y106" s="1" t="str">
        <f>IF(AND(Table1[[#This Row],[Last lower than 5]]="YES", Table1[[#This Row],[last and better]]="YES"), Table1[[#This Row],[auc]], "")</f>
        <v/>
      </c>
      <c r="Z106" s="1" t="str">
        <f>IF(I106=5, "YES", "NO")</f>
        <v>NO</v>
      </c>
      <c r="AA106" s="1" t="str">
        <f>IF(AND(Table1[[#This Row],[5 anomalies]]="YES", Table1[[#This Row],[better or same as KNN]]="YES"), "YES", "NO")</f>
        <v>NO</v>
      </c>
      <c r="AB106" s="1" t="str">
        <f>IF(AND(Table1[[#This Row],[5 anomalies]]="YES", Table1[[#This Row],[5 anomalies and better]]="NO"), Table1[[#This Row],[knnauc]] - Table1[[#This Row],[auc]], "")</f>
        <v/>
      </c>
      <c r="AC106" s="1" t="str">
        <f>IF(AND(Table1[[#This Row],[5 anomalies]]="YES", Table1[[#This Row],[5 anomalies and better]]="YES"), Table1[[#This Row],[auc]] - Table1[[#This Row],[knnauc]], "")</f>
        <v/>
      </c>
    </row>
    <row r="107" spans="1:29" hidden="1" x14ac:dyDescent="0.25">
      <c r="A107">
        <v>32</v>
      </c>
      <c r="B107">
        <v>8</v>
      </c>
      <c r="C107">
        <v>3</v>
      </c>
      <c r="D107" t="s">
        <v>19</v>
      </c>
      <c r="E107" t="s">
        <v>20</v>
      </c>
      <c r="F107">
        <v>128</v>
      </c>
      <c r="G107">
        <v>16</v>
      </c>
      <c r="H107">
        <v>0.05</v>
      </c>
      <c r="I107">
        <v>4</v>
      </c>
      <c r="J107">
        <v>0.1875</v>
      </c>
      <c r="K107">
        <v>0.90786278081359995</v>
      </c>
      <c r="L107">
        <v>0.27968092982337101</v>
      </c>
      <c r="M107">
        <v>0.327238129289254</v>
      </c>
      <c r="N107">
        <v>0.93108682452944702</v>
      </c>
      <c r="O107">
        <v>0.625</v>
      </c>
      <c r="P107">
        <v>0.27777777777777701</v>
      </c>
      <c r="Q107">
        <v>0.05</v>
      </c>
      <c r="R107" t="s">
        <v>21</v>
      </c>
      <c r="S107" t="s">
        <v>24</v>
      </c>
      <c r="T107" t="str">
        <f>IF(Table1[[#This Row],[auc]]&gt;=Table1[[#This Row],[knnauc]], "YES", "NO")</f>
        <v>NO</v>
      </c>
      <c r="U107" t="str">
        <f>IF(AND(I107 &gt; I106, K107 &lt; K106), "LOWER", "")</f>
        <v/>
      </c>
      <c r="V107" t="str">
        <f>IF(AND(I107&gt;=I108, I107 &lt; 5), "YES", "NO")</f>
        <v>YES</v>
      </c>
      <c r="W107" s="1" t="str">
        <f>IF(AND(Table1[[#This Row],[Last lower than 5]]="YES", Table1[[#This Row],[better or same as KNN]]="YES"), "YES", "NO")</f>
        <v>NO</v>
      </c>
      <c r="X107" s="1">
        <f>IF(AND(Table1[[#This Row],[Last lower than 5]]="YES", Table1[[#This Row],[last and better]]="NO"), Table1[[#This Row],[knnauc]], "")</f>
        <v>0.93108682452944702</v>
      </c>
      <c r="Y107" s="1" t="str">
        <f>IF(AND(Table1[[#This Row],[Last lower than 5]]="YES", Table1[[#This Row],[last and better]]="YES"), Table1[[#This Row],[auc]], "")</f>
        <v/>
      </c>
      <c r="Z107" s="1" t="str">
        <f>IF(I107=5, "YES", "NO")</f>
        <v>NO</v>
      </c>
      <c r="AA107" s="1" t="str">
        <f>IF(AND(Table1[[#This Row],[5 anomalies]]="YES", Table1[[#This Row],[better or same as KNN]]="YES"), "YES", "NO")</f>
        <v>NO</v>
      </c>
      <c r="AB107" s="1" t="str">
        <f>IF(AND(Table1[[#This Row],[5 anomalies]]="YES", Table1[[#This Row],[5 anomalies and better]]="NO"), Table1[[#This Row],[knnauc]] - Table1[[#This Row],[auc]], "")</f>
        <v/>
      </c>
      <c r="AC107" s="1" t="str">
        <f>IF(AND(Table1[[#This Row],[5 anomalies]]="YES", Table1[[#This Row],[5 anomalies and better]]="YES"), Table1[[#This Row],[auc]] - Table1[[#This Row],[knnauc]], "")</f>
        <v/>
      </c>
    </row>
    <row r="108" spans="1:29" hidden="1" x14ac:dyDescent="0.25">
      <c r="A108">
        <v>32</v>
      </c>
      <c r="B108">
        <v>8</v>
      </c>
      <c r="C108">
        <v>3</v>
      </c>
      <c r="D108" t="s">
        <v>19</v>
      </c>
      <c r="E108" t="s">
        <v>20</v>
      </c>
      <c r="F108">
        <v>32</v>
      </c>
      <c r="G108">
        <v>32</v>
      </c>
      <c r="H108">
        <v>0.05</v>
      </c>
      <c r="I108">
        <v>3</v>
      </c>
      <c r="J108">
        <v>0.1875</v>
      </c>
      <c r="K108">
        <v>0.90573770491803196</v>
      </c>
      <c r="L108">
        <v>0.26578440791348001</v>
      </c>
      <c r="M108">
        <v>0.30971042077224897</v>
      </c>
      <c r="N108">
        <v>0.75318761384335098</v>
      </c>
      <c r="O108">
        <v>0.5</v>
      </c>
      <c r="P108">
        <v>0.22222222222222199</v>
      </c>
      <c r="Q108">
        <v>0.05</v>
      </c>
      <c r="R108" t="s">
        <v>21</v>
      </c>
      <c r="S108" t="s">
        <v>24</v>
      </c>
      <c r="T108" t="str">
        <f>IF(Table1[[#This Row],[auc]]&gt;=Table1[[#This Row],[knnauc]], "YES", "NO")</f>
        <v>YES</v>
      </c>
      <c r="U108" t="str">
        <f>IF(AND(I108 &gt; I107, K108 &lt; K107), "LOWER", "")</f>
        <v/>
      </c>
      <c r="V108" t="str">
        <f>IF(AND(I108&gt;=I109, I108 &lt; 5), "YES", "NO")</f>
        <v>YES</v>
      </c>
      <c r="W108" s="1" t="str">
        <f>IF(AND(Table1[[#This Row],[Last lower than 5]]="YES", Table1[[#This Row],[better or same as KNN]]="YES"), "YES", "NO")</f>
        <v>YES</v>
      </c>
      <c r="X108" s="1" t="str">
        <f>IF(AND(Table1[[#This Row],[Last lower than 5]]="YES", Table1[[#This Row],[last and better]]="NO"), Table1[[#This Row],[knnauc]], "")</f>
        <v/>
      </c>
      <c r="Y108" s="1">
        <f>IF(AND(Table1[[#This Row],[Last lower than 5]]="YES", Table1[[#This Row],[last and better]]="YES"), Table1[[#This Row],[auc]], "")</f>
        <v>0.90573770491803196</v>
      </c>
      <c r="Z108" s="1" t="str">
        <f>IF(I108=5, "YES", "NO")</f>
        <v>NO</v>
      </c>
      <c r="AA108" s="1" t="str">
        <f>IF(AND(Table1[[#This Row],[5 anomalies]]="YES", Table1[[#This Row],[better or same as KNN]]="YES"), "YES", "NO")</f>
        <v>NO</v>
      </c>
      <c r="AB108" s="1" t="str">
        <f>IF(AND(Table1[[#This Row],[5 anomalies]]="YES", Table1[[#This Row],[5 anomalies and better]]="NO"), Table1[[#This Row],[knnauc]] - Table1[[#This Row],[auc]], "")</f>
        <v/>
      </c>
      <c r="AC108" s="1" t="str">
        <f>IF(AND(Table1[[#This Row],[5 anomalies]]="YES", Table1[[#This Row],[5 anomalies and better]]="YES"), Table1[[#This Row],[auc]] - Table1[[#This Row],[knnauc]], "")</f>
        <v/>
      </c>
    </row>
    <row r="109" spans="1:29" x14ac:dyDescent="0.25">
      <c r="A109">
        <v>32</v>
      </c>
      <c r="B109">
        <v>8</v>
      </c>
      <c r="C109">
        <v>3</v>
      </c>
      <c r="D109" t="s">
        <v>19</v>
      </c>
      <c r="E109" t="s">
        <v>20</v>
      </c>
      <c r="F109">
        <v>128</v>
      </c>
      <c r="G109">
        <v>32</v>
      </c>
      <c r="H109">
        <v>0.05</v>
      </c>
      <c r="I109">
        <v>2</v>
      </c>
      <c r="J109">
        <v>0</v>
      </c>
      <c r="K109">
        <v>0.42349726775956198</v>
      </c>
      <c r="L109">
        <v>0.212035879652718</v>
      </c>
      <c r="M109">
        <v>0.242905457235638</v>
      </c>
      <c r="N109">
        <v>0.49590163934426201</v>
      </c>
      <c r="O109" t="s">
        <v>23</v>
      </c>
      <c r="P109">
        <v>0</v>
      </c>
      <c r="Q109">
        <v>5.0000000000000001E-3</v>
      </c>
      <c r="R109" t="s">
        <v>21</v>
      </c>
      <c r="S109" t="s">
        <v>24</v>
      </c>
      <c r="T109" t="str">
        <f>IF(Table1[[#This Row],[auc]]&gt;=Table1[[#This Row],[knnauc]], "YES", "NO")</f>
        <v>NO</v>
      </c>
      <c r="U109" t="str">
        <f>IF(AND(I109 &gt; I108, K109 &lt; K108), "LOWER", "")</f>
        <v/>
      </c>
      <c r="V109" t="str">
        <f>IF(AND(I109&gt;=I110, I109 &lt; 5), "YES", "NO")</f>
        <v>YES</v>
      </c>
      <c r="W109" s="1" t="str">
        <f>IF(AND(Table1[[#This Row],[Last lower than 5]]="YES", Table1[[#This Row],[better or same as KNN]]="YES"), "YES", "NO")</f>
        <v>NO</v>
      </c>
      <c r="X109" s="1">
        <f>IF(AND(Table1[[#This Row],[Last lower than 5]]="YES", Table1[[#This Row],[last and better]]="NO"), Table1[[#This Row],[knnauc]], "")</f>
        <v>0.49590163934426201</v>
      </c>
      <c r="Y109" s="1" t="str">
        <f>IF(AND(Table1[[#This Row],[Last lower than 5]]="YES", Table1[[#This Row],[last and better]]="YES"), Table1[[#This Row],[auc]], "")</f>
        <v/>
      </c>
      <c r="Z109" s="1" t="str">
        <f>IF(I109=5, "YES", "NO")</f>
        <v>NO</v>
      </c>
      <c r="AA109" s="1" t="str">
        <f>IF(AND(Table1[[#This Row],[5 anomalies]]="YES", Table1[[#This Row],[better or same as KNN]]="YES"), "YES", "NO")</f>
        <v>NO</v>
      </c>
      <c r="AB109" s="1" t="str">
        <f>IF(AND(Table1[[#This Row],[5 anomalies]]="YES", Table1[[#This Row],[5 anomalies and better]]="NO"), Table1[[#This Row],[knnauc]] - Table1[[#This Row],[auc]], "")</f>
        <v/>
      </c>
      <c r="AC109" s="1" t="str">
        <f>IF(AND(Table1[[#This Row],[5 anomalies]]="YES", Table1[[#This Row],[5 anomalies and better]]="YES"), Table1[[#This Row],[auc]] - Table1[[#This Row],[knnauc]], "")</f>
        <v/>
      </c>
    </row>
    <row r="110" spans="1:29" hidden="1" x14ac:dyDescent="0.25">
      <c r="A110">
        <v>32</v>
      </c>
      <c r="B110">
        <v>8</v>
      </c>
      <c r="C110">
        <v>3</v>
      </c>
      <c r="D110" t="s">
        <v>19</v>
      </c>
      <c r="E110" t="s">
        <v>20</v>
      </c>
      <c r="F110">
        <v>128</v>
      </c>
      <c r="G110">
        <v>32</v>
      </c>
      <c r="H110">
        <v>0.05</v>
      </c>
      <c r="I110">
        <v>2</v>
      </c>
      <c r="J110">
        <v>0.11111111111111099</v>
      </c>
      <c r="K110">
        <v>0.85724043715846998</v>
      </c>
      <c r="L110">
        <v>0.24356080326642801</v>
      </c>
      <c r="M110">
        <v>0.29571508898834198</v>
      </c>
      <c r="N110">
        <v>0.61304644808743103</v>
      </c>
      <c r="O110">
        <v>0</v>
      </c>
      <c r="P110">
        <v>0</v>
      </c>
      <c r="Q110">
        <v>0.01</v>
      </c>
      <c r="R110" t="s">
        <v>21</v>
      </c>
      <c r="S110" t="s">
        <v>24</v>
      </c>
      <c r="T110" t="str">
        <f>IF(Table1[[#This Row],[auc]]&gt;=Table1[[#This Row],[knnauc]], "YES", "NO")</f>
        <v>YES</v>
      </c>
      <c r="U110" t="str">
        <f>IF(AND(I110 &gt; I109, K110 &lt; K109), "LOWER", "")</f>
        <v/>
      </c>
      <c r="V110" t="str">
        <f>IF(AND(I110&gt;=I111, I110 &lt; 5), "YES", "NO")</f>
        <v>YES</v>
      </c>
      <c r="W110" s="1" t="str">
        <f>IF(AND(Table1[[#This Row],[Last lower than 5]]="YES", Table1[[#This Row],[better or same as KNN]]="YES"), "YES", "NO")</f>
        <v>YES</v>
      </c>
      <c r="X110" s="1" t="str">
        <f>IF(AND(Table1[[#This Row],[Last lower than 5]]="YES", Table1[[#This Row],[last and better]]="NO"), Table1[[#This Row],[knnauc]], "")</f>
        <v/>
      </c>
      <c r="Y110" s="1">
        <f>IF(AND(Table1[[#This Row],[Last lower than 5]]="YES", Table1[[#This Row],[last and better]]="YES"), Table1[[#This Row],[auc]], "")</f>
        <v>0.85724043715846998</v>
      </c>
      <c r="Z110" s="1" t="str">
        <f>IF(I110=5, "YES", "NO")</f>
        <v>NO</v>
      </c>
      <c r="AA110" s="1" t="str">
        <f>IF(AND(Table1[[#This Row],[5 anomalies]]="YES", Table1[[#This Row],[better or same as KNN]]="YES"), "YES", "NO")</f>
        <v>NO</v>
      </c>
      <c r="AB110" s="1" t="str">
        <f>IF(AND(Table1[[#This Row],[5 anomalies]]="YES", Table1[[#This Row],[5 anomalies and better]]="NO"), Table1[[#This Row],[knnauc]] - Table1[[#This Row],[auc]], "")</f>
        <v/>
      </c>
      <c r="AC110" s="1" t="str">
        <f>IF(AND(Table1[[#This Row],[5 anomalies]]="YES", Table1[[#This Row],[5 anomalies and better]]="YES"), Table1[[#This Row],[auc]] - Table1[[#This Row],[knnauc]], "")</f>
        <v/>
      </c>
    </row>
    <row r="111" spans="1:29" x14ac:dyDescent="0.25">
      <c r="A111">
        <v>32</v>
      </c>
      <c r="B111">
        <v>8</v>
      </c>
      <c r="C111">
        <v>3</v>
      </c>
      <c r="D111" t="s">
        <v>19</v>
      </c>
      <c r="E111" t="s">
        <v>20</v>
      </c>
      <c r="F111">
        <v>64</v>
      </c>
      <c r="G111">
        <v>16</v>
      </c>
      <c r="H111">
        <v>0.05</v>
      </c>
      <c r="I111">
        <v>1</v>
      </c>
      <c r="J111">
        <v>0.2</v>
      </c>
      <c r="K111">
        <v>0.96994535519125602</v>
      </c>
      <c r="L111">
        <v>0.217613385789869</v>
      </c>
      <c r="M111">
        <v>0.24435235613935799</v>
      </c>
      <c r="N111">
        <v>0.494535519125683</v>
      </c>
      <c r="O111" t="s">
        <v>23</v>
      </c>
      <c r="P111">
        <v>0</v>
      </c>
      <c r="Q111">
        <v>5.0000000000000001E-3</v>
      </c>
      <c r="R111" t="s">
        <v>21</v>
      </c>
      <c r="S111" t="s">
        <v>24</v>
      </c>
      <c r="T111" t="str">
        <f>IF(Table1[[#This Row],[auc]]&gt;=Table1[[#This Row],[knnauc]], "YES", "NO")</f>
        <v>YES</v>
      </c>
      <c r="U111" t="str">
        <f>IF(AND(I111 &gt; I110, K111 &lt; K110), "LOWER", "")</f>
        <v/>
      </c>
      <c r="V111" t="str">
        <f>IF(AND(I111&gt;=I112, I111 &lt; 5), "YES", "NO")</f>
        <v>NO</v>
      </c>
      <c r="W111" s="1" t="str">
        <f>IF(AND(Table1[[#This Row],[Last lower than 5]]="YES", Table1[[#This Row],[better or same as KNN]]="YES"), "YES", "NO")</f>
        <v>NO</v>
      </c>
      <c r="X111" s="1" t="str">
        <f>IF(AND(Table1[[#This Row],[Last lower than 5]]="YES", Table1[[#This Row],[last and better]]="NO"), Table1[[#This Row],[knnauc]], "")</f>
        <v/>
      </c>
      <c r="Y111" s="1" t="str">
        <f>IF(AND(Table1[[#This Row],[Last lower than 5]]="YES", Table1[[#This Row],[last and better]]="YES"), Table1[[#This Row],[auc]], "")</f>
        <v/>
      </c>
      <c r="Z111" s="1" t="str">
        <f>IF(I111=5, "YES", "NO")</f>
        <v>NO</v>
      </c>
      <c r="AA111" s="1" t="str">
        <f>IF(AND(Table1[[#This Row],[5 anomalies]]="YES", Table1[[#This Row],[better or same as KNN]]="YES"), "YES", "NO")</f>
        <v>NO</v>
      </c>
      <c r="AB111" s="1" t="str">
        <f>IF(AND(Table1[[#This Row],[5 anomalies]]="YES", Table1[[#This Row],[5 anomalies and better]]="NO"), Table1[[#This Row],[knnauc]] - Table1[[#This Row],[auc]], "")</f>
        <v/>
      </c>
      <c r="AC111" s="1" t="str">
        <f>IF(AND(Table1[[#This Row],[5 anomalies]]="YES", Table1[[#This Row],[5 anomalies and better]]="YES"), Table1[[#This Row],[auc]] - Table1[[#This Row],[knnauc]], "")</f>
        <v/>
      </c>
    </row>
    <row r="112" spans="1:29" hidden="1" x14ac:dyDescent="0.25">
      <c r="A112">
        <v>32</v>
      </c>
      <c r="B112">
        <v>8</v>
      </c>
      <c r="C112">
        <v>3</v>
      </c>
      <c r="D112" t="s">
        <v>19</v>
      </c>
      <c r="E112" t="s">
        <v>20</v>
      </c>
      <c r="F112">
        <v>128</v>
      </c>
      <c r="G112">
        <v>32</v>
      </c>
      <c r="H112">
        <v>0.05</v>
      </c>
      <c r="I112">
        <v>4</v>
      </c>
      <c r="J112">
        <v>0.16666666666666599</v>
      </c>
      <c r="K112">
        <v>0.86270491803278604</v>
      </c>
      <c r="L112">
        <v>0.24356080326642801</v>
      </c>
      <c r="M112">
        <v>0.29571508898834198</v>
      </c>
      <c r="N112">
        <v>0.61304644808743103</v>
      </c>
      <c r="O112">
        <v>0</v>
      </c>
      <c r="P112">
        <v>0</v>
      </c>
      <c r="Q112">
        <v>0.01</v>
      </c>
      <c r="R112" t="s">
        <v>21</v>
      </c>
      <c r="S112" t="s">
        <v>24</v>
      </c>
      <c r="T112" t="str">
        <f>IF(Table1[[#This Row],[auc]]&gt;=Table1[[#This Row],[knnauc]], "YES", "NO")</f>
        <v>YES</v>
      </c>
      <c r="U112" t="str">
        <f>IF(AND(I112 &gt; I111, K112 &lt; K111), "LOWER", "")</f>
        <v>LOWER</v>
      </c>
      <c r="V112" t="str">
        <f>IF(AND(I112&gt;=I113, I112 &lt; 5), "YES", "NO")</f>
        <v>YES</v>
      </c>
      <c r="W112" s="1" t="str">
        <f>IF(AND(Table1[[#This Row],[Last lower than 5]]="YES", Table1[[#This Row],[better or same as KNN]]="YES"), "YES", "NO")</f>
        <v>YES</v>
      </c>
      <c r="X112" s="1" t="str">
        <f>IF(AND(Table1[[#This Row],[Last lower than 5]]="YES", Table1[[#This Row],[last and better]]="NO"), Table1[[#This Row],[knnauc]], "")</f>
        <v/>
      </c>
      <c r="Y112" s="1">
        <f>IF(AND(Table1[[#This Row],[Last lower than 5]]="YES", Table1[[#This Row],[last and better]]="YES"), Table1[[#This Row],[auc]], "")</f>
        <v>0.86270491803278604</v>
      </c>
      <c r="Z112" s="1" t="str">
        <f>IF(I112=5, "YES", "NO")</f>
        <v>NO</v>
      </c>
      <c r="AA112" s="1" t="str">
        <f>IF(AND(Table1[[#This Row],[5 anomalies]]="YES", Table1[[#This Row],[better or same as KNN]]="YES"), "YES", "NO")</f>
        <v>NO</v>
      </c>
      <c r="AB112" s="1" t="str">
        <f>IF(AND(Table1[[#This Row],[5 anomalies]]="YES", Table1[[#This Row],[5 anomalies and better]]="NO"), Table1[[#This Row],[knnauc]] - Table1[[#This Row],[auc]], "")</f>
        <v/>
      </c>
      <c r="AC112" s="1" t="str">
        <f>IF(AND(Table1[[#This Row],[5 anomalies]]="YES", Table1[[#This Row],[5 anomalies and better]]="YES"), Table1[[#This Row],[auc]] - Table1[[#This Row],[knnauc]], "")</f>
        <v/>
      </c>
    </row>
    <row r="113" spans="1:29" x14ac:dyDescent="0.25">
      <c r="A113">
        <v>32</v>
      </c>
      <c r="B113">
        <v>8</v>
      </c>
      <c r="C113">
        <v>3</v>
      </c>
      <c r="D113" t="s">
        <v>19</v>
      </c>
      <c r="E113" t="s">
        <v>20</v>
      </c>
      <c r="F113">
        <v>64</v>
      </c>
      <c r="G113">
        <v>16</v>
      </c>
      <c r="H113">
        <v>0.05</v>
      </c>
      <c r="I113">
        <v>3</v>
      </c>
      <c r="J113">
        <v>0.11764705882352899</v>
      </c>
      <c r="K113">
        <v>0.941256830601092</v>
      </c>
      <c r="L113">
        <v>0.217613385789869</v>
      </c>
      <c r="M113">
        <v>0.24435235613935799</v>
      </c>
      <c r="N113">
        <v>0.494535519125683</v>
      </c>
      <c r="O113" t="s">
        <v>23</v>
      </c>
      <c r="P113">
        <v>0</v>
      </c>
      <c r="Q113">
        <v>5.0000000000000001E-3</v>
      </c>
      <c r="R113" t="s">
        <v>21</v>
      </c>
      <c r="S113" t="s">
        <v>24</v>
      </c>
      <c r="T113" t="str">
        <f>IF(Table1[[#This Row],[auc]]&gt;=Table1[[#This Row],[knnauc]], "YES", "NO")</f>
        <v>YES</v>
      </c>
      <c r="U113" t="str">
        <f>IF(AND(I113 &gt; I112, K113 &lt; K112), "LOWER", "")</f>
        <v/>
      </c>
      <c r="V113" t="str">
        <f>IF(AND(I113&gt;=I114, I113 &lt; 5), "YES", "NO")</f>
        <v>NO</v>
      </c>
      <c r="W113" s="1" t="str">
        <f>IF(AND(Table1[[#This Row],[Last lower than 5]]="YES", Table1[[#This Row],[better or same as KNN]]="YES"), "YES", "NO")</f>
        <v>NO</v>
      </c>
      <c r="X113" s="1" t="str">
        <f>IF(AND(Table1[[#This Row],[Last lower than 5]]="YES", Table1[[#This Row],[last and better]]="NO"), Table1[[#This Row],[knnauc]], "")</f>
        <v/>
      </c>
      <c r="Y113" s="1" t="str">
        <f>IF(AND(Table1[[#This Row],[Last lower than 5]]="YES", Table1[[#This Row],[last and better]]="YES"), Table1[[#This Row],[auc]], "")</f>
        <v/>
      </c>
      <c r="Z113" s="1" t="str">
        <f>IF(I113=5, "YES", "NO")</f>
        <v>NO</v>
      </c>
      <c r="AA113" s="1" t="str">
        <f>IF(AND(Table1[[#This Row],[5 anomalies]]="YES", Table1[[#This Row],[better or same as KNN]]="YES"), "YES", "NO")</f>
        <v>NO</v>
      </c>
      <c r="AB113" s="1" t="str">
        <f>IF(AND(Table1[[#This Row],[5 anomalies]]="YES", Table1[[#This Row],[5 anomalies and better]]="NO"), Table1[[#This Row],[knnauc]] - Table1[[#This Row],[auc]], "")</f>
        <v/>
      </c>
      <c r="AC113" s="1" t="str">
        <f>IF(AND(Table1[[#This Row],[5 anomalies]]="YES", Table1[[#This Row],[5 anomalies and better]]="YES"), Table1[[#This Row],[auc]] - Table1[[#This Row],[knnauc]], "")</f>
        <v/>
      </c>
    </row>
    <row r="114" spans="1:29" x14ac:dyDescent="0.25">
      <c r="A114">
        <v>32</v>
      </c>
      <c r="B114">
        <v>8</v>
      </c>
      <c r="C114">
        <v>3</v>
      </c>
      <c r="D114" t="s">
        <v>19</v>
      </c>
      <c r="E114" t="s">
        <v>20</v>
      </c>
      <c r="F114">
        <v>64</v>
      </c>
      <c r="G114">
        <v>16</v>
      </c>
      <c r="H114">
        <v>0.05</v>
      </c>
      <c r="I114">
        <v>4</v>
      </c>
      <c r="J114">
        <v>0.125</v>
      </c>
      <c r="K114">
        <v>0.95355191256830596</v>
      </c>
      <c r="L114">
        <v>0.217613385789869</v>
      </c>
      <c r="M114">
        <v>0.24435235613935799</v>
      </c>
      <c r="N114">
        <v>0.494535519125683</v>
      </c>
      <c r="O114" t="s">
        <v>23</v>
      </c>
      <c r="P114">
        <v>0</v>
      </c>
      <c r="Q114">
        <v>5.0000000000000001E-3</v>
      </c>
      <c r="R114" t="s">
        <v>21</v>
      </c>
      <c r="S114" t="s">
        <v>24</v>
      </c>
      <c r="T114" t="str">
        <f>IF(Table1[[#This Row],[auc]]&gt;=Table1[[#This Row],[knnauc]], "YES", "NO")</f>
        <v>YES</v>
      </c>
      <c r="U114" t="str">
        <f>IF(AND(I114 &gt; I113, K114 &lt; K113), "LOWER", "")</f>
        <v/>
      </c>
      <c r="V114" t="str">
        <f>IF(AND(I114&gt;=I115, I114 &lt; 5), "YES", "NO")</f>
        <v>YES</v>
      </c>
      <c r="W114" s="1" t="str">
        <f>IF(AND(Table1[[#This Row],[Last lower than 5]]="YES", Table1[[#This Row],[better or same as KNN]]="YES"), "YES", "NO")</f>
        <v>YES</v>
      </c>
      <c r="X114" s="1" t="str">
        <f>IF(AND(Table1[[#This Row],[Last lower than 5]]="YES", Table1[[#This Row],[last and better]]="NO"), Table1[[#This Row],[knnauc]], "")</f>
        <v/>
      </c>
      <c r="Y114" s="1">
        <f>IF(AND(Table1[[#This Row],[Last lower than 5]]="YES", Table1[[#This Row],[last and better]]="YES"), Table1[[#This Row],[auc]], "")</f>
        <v>0.95355191256830596</v>
      </c>
      <c r="Z114" s="1" t="str">
        <f>IF(I114=5, "YES", "NO")</f>
        <v>NO</v>
      </c>
      <c r="AA114" s="1" t="str">
        <f>IF(AND(Table1[[#This Row],[5 anomalies]]="YES", Table1[[#This Row],[better or same as KNN]]="YES"), "YES", "NO")</f>
        <v>NO</v>
      </c>
      <c r="AB114" s="1" t="str">
        <f>IF(AND(Table1[[#This Row],[5 anomalies]]="YES", Table1[[#This Row],[5 anomalies and better]]="NO"), Table1[[#This Row],[knnauc]] - Table1[[#This Row],[auc]], "")</f>
        <v/>
      </c>
      <c r="AC114" s="1" t="str">
        <f>IF(AND(Table1[[#This Row],[5 anomalies]]="YES", Table1[[#This Row],[5 anomalies and better]]="YES"), Table1[[#This Row],[auc]] - Table1[[#This Row],[knnauc]], "")</f>
        <v/>
      </c>
    </row>
    <row r="115" spans="1:29" hidden="1" x14ac:dyDescent="0.25">
      <c r="A115">
        <v>32</v>
      </c>
      <c r="B115">
        <v>8</v>
      </c>
      <c r="C115">
        <v>3</v>
      </c>
      <c r="D115" t="s">
        <v>19</v>
      </c>
      <c r="E115" t="s">
        <v>20</v>
      </c>
      <c r="F115">
        <v>128</v>
      </c>
      <c r="G115">
        <v>32</v>
      </c>
      <c r="H115">
        <v>0.05</v>
      </c>
      <c r="I115">
        <v>2</v>
      </c>
      <c r="J115">
        <v>8.3333333333333301E-2</v>
      </c>
      <c r="K115">
        <v>0.86505768063145105</v>
      </c>
      <c r="L115">
        <v>0.22120673048378001</v>
      </c>
      <c r="M115">
        <v>0.26233452600893398</v>
      </c>
      <c r="N115">
        <v>0.89905889496053404</v>
      </c>
      <c r="O115">
        <v>0.4</v>
      </c>
      <c r="P115">
        <v>0.33333333333333298</v>
      </c>
      <c r="Q115">
        <v>0.05</v>
      </c>
      <c r="R115" t="s">
        <v>21</v>
      </c>
      <c r="S115" t="s">
        <v>24</v>
      </c>
      <c r="T115" t="str">
        <f>IF(Table1[[#This Row],[auc]]&gt;=Table1[[#This Row],[knnauc]], "YES", "NO")</f>
        <v>NO</v>
      </c>
      <c r="U115" t="str">
        <f>IF(AND(I115 &gt; I114, K115 &lt; K114), "LOWER", "")</f>
        <v/>
      </c>
      <c r="V115" t="str">
        <f>IF(AND(I115&gt;=I116, I115 &lt; 5), "YES", "NO")</f>
        <v>YES</v>
      </c>
      <c r="W115" s="1" t="str">
        <f>IF(AND(Table1[[#This Row],[Last lower than 5]]="YES", Table1[[#This Row],[better or same as KNN]]="YES"), "YES", "NO")</f>
        <v>NO</v>
      </c>
      <c r="X115" s="1">
        <f>IF(AND(Table1[[#This Row],[Last lower than 5]]="YES", Table1[[#This Row],[last and better]]="NO"), Table1[[#This Row],[knnauc]], "")</f>
        <v>0.89905889496053404</v>
      </c>
      <c r="Y115" s="1" t="str">
        <f>IF(AND(Table1[[#This Row],[Last lower than 5]]="YES", Table1[[#This Row],[last and better]]="YES"), Table1[[#This Row],[auc]], "")</f>
        <v/>
      </c>
      <c r="Z115" s="1" t="str">
        <f>IF(I115=5, "YES", "NO")</f>
        <v>NO</v>
      </c>
      <c r="AA115" s="1" t="str">
        <f>IF(AND(Table1[[#This Row],[5 anomalies]]="YES", Table1[[#This Row],[better or same as KNN]]="YES"), "YES", "NO")</f>
        <v>NO</v>
      </c>
      <c r="AB115" s="1" t="str">
        <f>IF(AND(Table1[[#This Row],[5 anomalies]]="YES", Table1[[#This Row],[5 anomalies and better]]="NO"), Table1[[#This Row],[knnauc]] - Table1[[#This Row],[auc]], "")</f>
        <v/>
      </c>
      <c r="AC115" s="1" t="str">
        <f>IF(AND(Table1[[#This Row],[5 anomalies]]="YES", Table1[[#This Row],[5 anomalies and better]]="YES"), Table1[[#This Row],[auc]] - Table1[[#This Row],[knnauc]], "")</f>
        <v/>
      </c>
    </row>
    <row r="116" spans="1:29" hidden="1" x14ac:dyDescent="0.25">
      <c r="A116">
        <v>32</v>
      </c>
      <c r="B116">
        <v>8</v>
      </c>
      <c r="C116">
        <v>3</v>
      </c>
      <c r="D116" t="s">
        <v>19</v>
      </c>
      <c r="E116" t="s">
        <v>20</v>
      </c>
      <c r="F116">
        <v>64</v>
      </c>
      <c r="G116">
        <v>16</v>
      </c>
      <c r="H116">
        <v>0.05</v>
      </c>
      <c r="I116">
        <v>1</v>
      </c>
      <c r="J116">
        <v>0.133333333333333</v>
      </c>
      <c r="K116">
        <v>0.81045081967213095</v>
      </c>
      <c r="L116">
        <v>0.242605104098473</v>
      </c>
      <c r="M116">
        <v>0.280420710606132</v>
      </c>
      <c r="N116">
        <v>0.48633879781420702</v>
      </c>
      <c r="O116" t="s">
        <v>23</v>
      </c>
      <c r="P116">
        <v>0</v>
      </c>
      <c r="Q116">
        <v>0.01</v>
      </c>
      <c r="R116" t="s">
        <v>21</v>
      </c>
      <c r="S116" t="s">
        <v>24</v>
      </c>
      <c r="T116" t="str">
        <f>IF(Table1[[#This Row],[auc]]&gt;=Table1[[#This Row],[knnauc]], "YES", "NO")</f>
        <v>YES</v>
      </c>
      <c r="U116" t="str">
        <f>IF(AND(I116 &gt; I115, K116 &lt; K115), "LOWER", "")</f>
        <v/>
      </c>
      <c r="V116" t="str">
        <f>IF(AND(I116&gt;=I117, I116 &lt; 5), "YES", "NO")</f>
        <v>NO</v>
      </c>
      <c r="W116" s="1" t="str">
        <f>IF(AND(Table1[[#This Row],[Last lower than 5]]="YES", Table1[[#This Row],[better or same as KNN]]="YES"), "YES", "NO")</f>
        <v>NO</v>
      </c>
      <c r="X116" s="1" t="str">
        <f>IF(AND(Table1[[#This Row],[Last lower than 5]]="YES", Table1[[#This Row],[last and better]]="NO"), Table1[[#This Row],[knnauc]], "")</f>
        <v/>
      </c>
      <c r="Y116" s="1" t="str">
        <f>IF(AND(Table1[[#This Row],[Last lower than 5]]="YES", Table1[[#This Row],[last and better]]="YES"), Table1[[#This Row],[auc]], "")</f>
        <v/>
      </c>
      <c r="Z116" s="1" t="str">
        <f>IF(I116=5, "YES", "NO")</f>
        <v>NO</v>
      </c>
      <c r="AA116" s="1" t="str">
        <f>IF(AND(Table1[[#This Row],[5 anomalies]]="YES", Table1[[#This Row],[better or same as KNN]]="YES"), "YES", "NO")</f>
        <v>NO</v>
      </c>
      <c r="AB116" s="1" t="str">
        <f>IF(AND(Table1[[#This Row],[5 anomalies]]="YES", Table1[[#This Row],[5 anomalies and better]]="NO"), Table1[[#This Row],[knnauc]] - Table1[[#This Row],[auc]], "")</f>
        <v/>
      </c>
      <c r="AC116" s="1" t="str">
        <f>IF(AND(Table1[[#This Row],[5 anomalies]]="YES", Table1[[#This Row],[5 anomalies and better]]="YES"), Table1[[#This Row],[auc]] - Table1[[#This Row],[knnauc]], "")</f>
        <v/>
      </c>
    </row>
    <row r="117" spans="1:29" hidden="1" x14ac:dyDescent="0.25">
      <c r="A117">
        <v>32</v>
      </c>
      <c r="B117">
        <v>8</v>
      </c>
      <c r="C117">
        <v>3</v>
      </c>
      <c r="D117" t="s">
        <v>19</v>
      </c>
      <c r="E117" t="s">
        <v>20</v>
      </c>
      <c r="F117">
        <v>64</v>
      </c>
      <c r="G117">
        <v>16</v>
      </c>
      <c r="H117">
        <v>0.05</v>
      </c>
      <c r="I117">
        <v>2</v>
      </c>
      <c r="J117">
        <v>0.105263157894736</v>
      </c>
      <c r="K117">
        <v>0.86543715846994496</v>
      </c>
      <c r="L117">
        <v>0.242605104098473</v>
      </c>
      <c r="M117">
        <v>0.280420710606132</v>
      </c>
      <c r="N117">
        <v>0.48633879781420702</v>
      </c>
      <c r="O117" t="s">
        <v>23</v>
      </c>
      <c r="P117">
        <v>0</v>
      </c>
      <c r="Q117">
        <v>0.01</v>
      </c>
      <c r="R117" t="s">
        <v>21</v>
      </c>
      <c r="S117" t="s">
        <v>24</v>
      </c>
      <c r="T117" t="str">
        <f>IF(Table1[[#This Row],[auc]]&gt;=Table1[[#This Row],[knnauc]], "YES", "NO")</f>
        <v>YES</v>
      </c>
      <c r="U117" t="str">
        <f>IF(AND(I117 &gt; I116, K117 &lt; K116), "LOWER", "")</f>
        <v/>
      </c>
      <c r="V117" t="str">
        <f>IF(AND(I117&gt;=I118, I117 &lt; 5), "YES", "NO")</f>
        <v>NO</v>
      </c>
      <c r="W117" s="1" t="str">
        <f>IF(AND(Table1[[#This Row],[Last lower than 5]]="YES", Table1[[#This Row],[better or same as KNN]]="YES"), "YES", "NO")</f>
        <v>NO</v>
      </c>
      <c r="X117" s="1" t="str">
        <f>IF(AND(Table1[[#This Row],[Last lower than 5]]="YES", Table1[[#This Row],[last and better]]="NO"), Table1[[#This Row],[knnauc]], "")</f>
        <v/>
      </c>
      <c r="Y117" s="1" t="str">
        <f>IF(AND(Table1[[#This Row],[Last lower than 5]]="YES", Table1[[#This Row],[last and better]]="YES"), Table1[[#This Row],[auc]], "")</f>
        <v/>
      </c>
      <c r="Z117" s="1" t="str">
        <f>IF(I117=5, "YES", "NO")</f>
        <v>NO</v>
      </c>
      <c r="AA117" s="1" t="str">
        <f>IF(AND(Table1[[#This Row],[5 anomalies]]="YES", Table1[[#This Row],[better or same as KNN]]="YES"), "YES", "NO")</f>
        <v>NO</v>
      </c>
      <c r="AB117" s="1" t="str">
        <f>IF(AND(Table1[[#This Row],[5 anomalies]]="YES", Table1[[#This Row],[5 anomalies and better]]="NO"), Table1[[#This Row],[knnauc]] - Table1[[#This Row],[auc]], "")</f>
        <v/>
      </c>
      <c r="AC117" s="1" t="str">
        <f>IF(AND(Table1[[#This Row],[5 anomalies]]="YES", Table1[[#This Row],[5 anomalies and better]]="YES"), Table1[[#This Row],[auc]] - Table1[[#This Row],[knnauc]], "")</f>
        <v/>
      </c>
    </row>
    <row r="118" spans="1:29" hidden="1" x14ac:dyDescent="0.25">
      <c r="A118">
        <v>32</v>
      </c>
      <c r="B118">
        <v>8</v>
      </c>
      <c r="C118">
        <v>3</v>
      </c>
      <c r="D118" t="s">
        <v>19</v>
      </c>
      <c r="E118" t="s">
        <v>20</v>
      </c>
      <c r="F118">
        <v>64</v>
      </c>
      <c r="G118">
        <v>16</v>
      </c>
      <c r="H118">
        <v>0.05</v>
      </c>
      <c r="I118">
        <v>3</v>
      </c>
      <c r="J118">
        <v>7.4074074074074001E-2</v>
      </c>
      <c r="K118">
        <v>0.91120218579234902</v>
      </c>
      <c r="L118">
        <v>0.242605104098473</v>
      </c>
      <c r="M118">
        <v>0.280420710606132</v>
      </c>
      <c r="N118">
        <v>0.48633879781420702</v>
      </c>
      <c r="O118" t="s">
        <v>23</v>
      </c>
      <c r="P118">
        <v>0</v>
      </c>
      <c r="Q118">
        <v>0.01</v>
      </c>
      <c r="R118" t="s">
        <v>21</v>
      </c>
      <c r="S118" t="s">
        <v>24</v>
      </c>
      <c r="T118" t="str">
        <f>IF(Table1[[#This Row],[auc]]&gt;=Table1[[#This Row],[knnauc]], "YES", "NO")</f>
        <v>YES</v>
      </c>
      <c r="U118" t="str">
        <f>IF(AND(I118 &gt; I117, K118 &lt; K117), "LOWER", "")</f>
        <v/>
      </c>
      <c r="V118" t="str">
        <f>IF(AND(I118&gt;=I119, I118 &lt; 5), "YES", "NO")</f>
        <v>NO</v>
      </c>
      <c r="W118" s="1" t="str">
        <f>IF(AND(Table1[[#This Row],[Last lower than 5]]="YES", Table1[[#This Row],[better or same as KNN]]="YES"), "YES", "NO")</f>
        <v>NO</v>
      </c>
      <c r="X118" s="1" t="str">
        <f>IF(AND(Table1[[#This Row],[Last lower than 5]]="YES", Table1[[#This Row],[last and better]]="NO"), Table1[[#This Row],[knnauc]], "")</f>
        <v/>
      </c>
      <c r="Y118" s="1" t="str">
        <f>IF(AND(Table1[[#This Row],[Last lower than 5]]="YES", Table1[[#This Row],[last and better]]="YES"), Table1[[#This Row],[auc]], "")</f>
        <v/>
      </c>
      <c r="Z118" s="1" t="str">
        <f>IF(I118=5, "YES", "NO")</f>
        <v>NO</v>
      </c>
      <c r="AA118" s="1" t="str">
        <f>IF(AND(Table1[[#This Row],[5 anomalies]]="YES", Table1[[#This Row],[better or same as KNN]]="YES"), "YES", "NO")</f>
        <v>NO</v>
      </c>
      <c r="AB118" s="1" t="str">
        <f>IF(AND(Table1[[#This Row],[5 anomalies]]="YES", Table1[[#This Row],[5 anomalies and better]]="NO"), Table1[[#This Row],[knnauc]] - Table1[[#This Row],[auc]], "")</f>
        <v/>
      </c>
      <c r="AC118" s="1" t="str">
        <f>IF(AND(Table1[[#This Row],[5 anomalies]]="YES", Table1[[#This Row],[5 anomalies and better]]="YES"), Table1[[#This Row],[auc]] - Table1[[#This Row],[knnauc]], "")</f>
        <v/>
      </c>
    </row>
    <row r="119" spans="1:29" hidden="1" x14ac:dyDescent="0.25">
      <c r="A119">
        <v>32</v>
      </c>
      <c r="B119">
        <v>8</v>
      </c>
      <c r="C119">
        <v>3</v>
      </c>
      <c r="D119" t="s">
        <v>19</v>
      </c>
      <c r="E119" t="s">
        <v>20</v>
      </c>
      <c r="F119">
        <v>64</v>
      </c>
      <c r="G119">
        <v>16</v>
      </c>
      <c r="H119">
        <v>0.05</v>
      </c>
      <c r="I119">
        <v>4</v>
      </c>
      <c r="J119">
        <v>0.133333333333333</v>
      </c>
      <c r="K119">
        <v>0.91120218579234902</v>
      </c>
      <c r="L119">
        <v>0.242605104098473</v>
      </c>
      <c r="M119">
        <v>0.280420710606132</v>
      </c>
      <c r="N119">
        <v>0.48633879781420702</v>
      </c>
      <c r="O119" t="s">
        <v>23</v>
      </c>
      <c r="P119">
        <v>0</v>
      </c>
      <c r="Q119">
        <v>0.01</v>
      </c>
      <c r="R119" t="s">
        <v>21</v>
      </c>
      <c r="S119" t="s">
        <v>24</v>
      </c>
      <c r="T119" t="str">
        <f>IF(Table1[[#This Row],[auc]]&gt;=Table1[[#This Row],[knnauc]], "YES", "NO")</f>
        <v>YES</v>
      </c>
      <c r="U119" t="str">
        <f>IF(AND(I119 &gt; I118, K119 &lt; K118), "LOWER", "")</f>
        <v/>
      </c>
      <c r="V119" t="str">
        <f>IF(AND(I119&gt;=I120, I119 &lt; 5), "YES", "NO")</f>
        <v>YES</v>
      </c>
      <c r="W119" s="1" t="str">
        <f>IF(AND(Table1[[#This Row],[Last lower than 5]]="YES", Table1[[#This Row],[better or same as KNN]]="YES"), "YES", "NO")</f>
        <v>YES</v>
      </c>
      <c r="X119" s="1" t="str">
        <f>IF(AND(Table1[[#This Row],[Last lower than 5]]="YES", Table1[[#This Row],[last and better]]="NO"), Table1[[#This Row],[knnauc]], "")</f>
        <v/>
      </c>
      <c r="Y119" s="1">
        <f>IF(AND(Table1[[#This Row],[Last lower than 5]]="YES", Table1[[#This Row],[last and better]]="YES"), Table1[[#This Row],[auc]], "")</f>
        <v>0.91120218579234902</v>
      </c>
      <c r="Z119" s="1" t="str">
        <f>IF(I119=5, "YES", "NO")</f>
        <v>NO</v>
      </c>
      <c r="AA119" s="1" t="str">
        <f>IF(AND(Table1[[#This Row],[5 anomalies]]="YES", Table1[[#This Row],[better or same as KNN]]="YES"), "YES", "NO")</f>
        <v>NO</v>
      </c>
      <c r="AB119" s="1" t="str">
        <f>IF(AND(Table1[[#This Row],[5 anomalies]]="YES", Table1[[#This Row],[5 anomalies and better]]="NO"), Table1[[#This Row],[knnauc]] - Table1[[#This Row],[auc]], "")</f>
        <v/>
      </c>
      <c r="AC119" s="1" t="str">
        <f>IF(AND(Table1[[#This Row],[5 anomalies]]="YES", Table1[[#This Row],[5 anomalies and better]]="YES"), Table1[[#This Row],[auc]] - Table1[[#This Row],[knnauc]], "")</f>
        <v/>
      </c>
    </row>
    <row r="120" spans="1:29" hidden="1" x14ac:dyDescent="0.25">
      <c r="A120">
        <v>32</v>
      </c>
      <c r="B120">
        <v>8</v>
      </c>
      <c r="C120">
        <v>3</v>
      </c>
      <c r="D120" t="s">
        <v>19</v>
      </c>
      <c r="E120" t="s">
        <v>20</v>
      </c>
      <c r="F120">
        <v>128</v>
      </c>
      <c r="G120">
        <v>32</v>
      </c>
      <c r="H120">
        <v>0.05</v>
      </c>
      <c r="I120">
        <v>3</v>
      </c>
      <c r="J120">
        <v>0.266666666666666</v>
      </c>
      <c r="K120">
        <v>0.83659684274438295</v>
      </c>
      <c r="L120">
        <v>0.22120673048378001</v>
      </c>
      <c r="M120">
        <v>0.26233452600893398</v>
      </c>
      <c r="N120">
        <v>0.89905889496053404</v>
      </c>
      <c r="O120">
        <v>0.4</v>
      </c>
      <c r="P120">
        <v>0.33333333333333298</v>
      </c>
      <c r="Q120">
        <v>0.05</v>
      </c>
      <c r="R120" t="s">
        <v>21</v>
      </c>
      <c r="S120" t="s">
        <v>24</v>
      </c>
      <c r="T120" t="str">
        <f>IF(Table1[[#This Row],[auc]]&gt;=Table1[[#This Row],[knnauc]], "YES", "NO")</f>
        <v>NO</v>
      </c>
      <c r="U120" t="str">
        <f>IF(AND(I120 &gt; I119, K120 &lt; K119), "LOWER", "")</f>
        <v/>
      </c>
      <c r="V120" t="str">
        <f>IF(AND(I120&gt;=I121, I120 &lt; 5), "YES", "NO")</f>
        <v>YES</v>
      </c>
      <c r="W120" s="1" t="str">
        <f>IF(AND(Table1[[#This Row],[Last lower than 5]]="YES", Table1[[#This Row],[better or same as KNN]]="YES"), "YES", "NO")</f>
        <v>NO</v>
      </c>
      <c r="X120" s="1">
        <f>IF(AND(Table1[[#This Row],[Last lower than 5]]="YES", Table1[[#This Row],[last and better]]="NO"), Table1[[#This Row],[knnauc]], "")</f>
        <v>0.89905889496053404</v>
      </c>
      <c r="Y120" s="1" t="str">
        <f>IF(AND(Table1[[#This Row],[Last lower than 5]]="YES", Table1[[#This Row],[last and better]]="YES"), Table1[[#This Row],[auc]], "")</f>
        <v/>
      </c>
      <c r="Z120" s="1" t="str">
        <f>IF(I120=5, "YES", "NO")</f>
        <v>NO</v>
      </c>
      <c r="AA120" s="1" t="str">
        <f>IF(AND(Table1[[#This Row],[5 anomalies]]="YES", Table1[[#This Row],[better or same as KNN]]="YES"), "YES", "NO")</f>
        <v>NO</v>
      </c>
      <c r="AB120" s="1" t="str">
        <f>IF(AND(Table1[[#This Row],[5 anomalies]]="YES", Table1[[#This Row],[5 anomalies and better]]="NO"), Table1[[#This Row],[knnauc]] - Table1[[#This Row],[auc]], "")</f>
        <v/>
      </c>
      <c r="AC120" s="1" t="str">
        <f>IF(AND(Table1[[#This Row],[5 anomalies]]="YES", Table1[[#This Row],[5 anomalies and better]]="YES"), Table1[[#This Row],[auc]] - Table1[[#This Row],[knnauc]], "")</f>
        <v/>
      </c>
    </row>
    <row r="121" spans="1:29" hidden="1" x14ac:dyDescent="0.25">
      <c r="A121">
        <v>32</v>
      </c>
      <c r="B121">
        <v>8</v>
      </c>
      <c r="C121">
        <v>3</v>
      </c>
      <c r="D121" t="s">
        <v>19</v>
      </c>
      <c r="E121" t="s">
        <v>20</v>
      </c>
      <c r="F121">
        <v>64</v>
      </c>
      <c r="G121">
        <v>16</v>
      </c>
      <c r="H121">
        <v>0.05</v>
      </c>
      <c r="I121">
        <v>1</v>
      </c>
      <c r="J121">
        <v>9.5238095238095205E-2</v>
      </c>
      <c r="K121">
        <v>0.90012143290831803</v>
      </c>
      <c r="L121">
        <v>0.23862315082368199</v>
      </c>
      <c r="M121">
        <v>0.27055508968459702</v>
      </c>
      <c r="N121">
        <v>0.863539769277474</v>
      </c>
      <c r="O121">
        <v>0.3</v>
      </c>
      <c r="P121">
        <v>0.16666666666666599</v>
      </c>
      <c r="Q121">
        <v>0.05</v>
      </c>
      <c r="R121" t="s">
        <v>21</v>
      </c>
      <c r="S121" t="s">
        <v>24</v>
      </c>
      <c r="T121" t="str">
        <f>IF(Table1[[#This Row],[auc]]&gt;=Table1[[#This Row],[knnauc]], "YES", "NO")</f>
        <v>YES</v>
      </c>
      <c r="U121" t="str">
        <f>IF(AND(I121 &gt; I120, K121 &lt; K120), "LOWER", "")</f>
        <v/>
      </c>
      <c r="V121" t="str">
        <f>IF(AND(I121&gt;=I122, I121 &lt; 5), "YES", "NO")</f>
        <v>NO</v>
      </c>
      <c r="W121" s="1" t="str">
        <f>IF(AND(Table1[[#This Row],[Last lower than 5]]="YES", Table1[[#This Row],[better or same as KNN]]="YES"), "YES", "NO")</f>
        <v>NO</v>
      </c>
      <c r="X121" s="1" t="str">
        <f>IF(AND(Table1[[#This Row],[Last lower than 5]]="YES", Table1[[#This Row],[last and better]]="NO"), Table1[[#This Row],[knnauc]], "")</f>
        <v/>
      </c>
      <c r="Y121" s="1" t="str">
        <f>IF(AND(Table1[[#This Row],[Last lower than 5]]="YES", Table1[[#This Row],[last and better]]="YES"), Table1[[#This Row],[auc]], "")</f>
        <v/>
      </c>
      <c r="Z121" s="1" t="str">
        <f>IF(I121=5, "YES", "NO")</f>
        <v>NO</v>
      </c>
      <c r="AA121" s="1" t="str">
        <f>IF(AND(Table1[[#This Row],[5 anomalies]]="YES", Table1[[#This Row],[better or same as KNN]]="YES"), "YES", "NO")</f>
        <v>NO</v>
      </c>
      <c r="AB121" s="1" t="str">
        <f>IF(AND(Table1[[#This Row],[5 anomalies]]="YES", Table1[[#This Row],[5 anomalies and better]]="NO"), Table1[[#This Row],[knnauc]] - Table1[[#This Row],[auc]], "")</f>
        <v/>
      </c>
      <c r="AC121" s="1" t="str">
        <f>IF(AND(Table1[[#This Row],[5 anomalies]]="YES", Table1[[#This Row],[5 anomalies and better]]="YES"), Table1[[#This Row],[auc]] - Table1[[#This Row],[knnauc]], "")</f>
        <v/>
      </c>
    </row>
    <row r="122" spans="1:29" hidden="1" x14ac:dyDescent="0.25">
      <c r="A122">
        <v>32</v>
      </c>
      <c r="B122">
        <v>8</v>
      </c>
      <c r="C122">
        <v>3</v>
      </c>
      <c r="D122" t="s">
        <v>19</v>
      </c>
      <c r="E122" t="s">
        <v>20</v>
      </c>
      <c r="F122">
        <v>64</v>
      </c>
      <c r="G122">
        <v>16</v>
      </c>
      <c r="H122">
        <v>0.05</v>
      </c>
      <c r="I122">
        <v>2</v>
      </c>
      <c r="J122">
        <v>0.15384615384615299</v>
      </c>
      <c r="K122">
        <v>0.91036733454766205</v>
      </c>
      <c r="L122">
        <v>0.23862315082368199</v>
      </c>
      <c r="M122">
        <v>0.27055508968459702</v>
      </c>
      <c r="N122">
        <v>0.863539769277474</v>
      </c>
      <c r="O122">
        <v>0.3</v>
      </c>
      <c r="P122">
        <v>0.16666666666666599</v>
      </c>
      <c r="Q122">
        <v>0.05</v>
      </c>
      <c r="R122" t="s">
        <v>21</v>
      </c>
      <c r="S122" t="s">
        <v>24</v>
      </c>
      <c r="T122" t="str">
        <f>IF(Table1[[#This Row],[auc]]&gt;=Table1[[#This Row],[knnauc]], "YES", "NO")</f>
        <v>YES</v>
      </c>
      <c r="U122" t="str">
        <f>IF(AND(I122 &gt; I121, K122 &lt; K121), "LOWER", "")</f>
        <v/>
      </c>
      <c r="V122" t="str">
        <f>IF(AND(I122&gt;=I123, I122 &lt; 5), "YES", "NO")</f>
        <v>YES</v>
      </c>
      <c r="W122" s="1" t="str">
        <f>IF(AND(Table1[[#This Row],[Last lower than 5]]="YES", Table1[[#This Row],[better or same as KNN]]="YES"), "YES", "NO")</f>
        <v>YES</v>
      </c>
      <c r="X122" s="1" t="str">
        <f>IF(AND(Table1[[#This Row],[Last lower than 5]]="YES", Table1[[#This Row],[last and better]]="NO"), Table1[[#This Row],[knnauc]], "")</f>
        <v/>
      </c>
      <c r="Y122" s="1">
        <f>IF(AND(Table1[[#This Row],[Last lower than 5]]="YES", Table1[[#This Row],[last and better]]="YES"), Table1[[#This Row],[auc]], "")</f>
        <v>0.91036733454766205</v>
      </c>
      <c r="Z122" s="1" t="str">
        <f>IF(I122=5, "YES", "NO")</f>
        <v>NO</v>
      </c>
      <c r="AA122" s="1" t="str">
        <f>IF(AND(Table1[[#This Row],[5 anomalies]]="YES", Table1[[#This Row],[better or same as KNN]]="YES"), "YES", "NO")</f>
        <v>NO</v>
      </c>
      <c r="AB122" s="1" t="str">
        <f>IF(AND(Table1[[#This Row],[5 anomalies]]="YES", Table1[[#This Row],[5 anomalies and better]]="NO"), Table1[[#This Row],[knnauc]] - Table1[[#This Row],[auc]], "")</f>
        <v/>
      </c>
      <c r="AC122" s="1" t="str">
        <f>IF(AND(Table1[[#This Row],[5 anomalies]]="YES", Table1[[#This Row],[5 anomalies and better]]="YES"), Table1[[#This Row],[auc]] - Table1[[#This Row],[knnauc]], "")</f>
        <v/>
      </c>
    </row>
    <row r="123" spans="1:29" x14ac:dyDescent="0.25">
      <c r="A123">
        <v>32</v>
      </c>
      <c r="B123">
        <v>8</v>
      </c>
      <c r="C123">
        <v>3</v>
      </c>
      <c r="D123" t="s">
        <v>19</v>
      </c>
      <c r="E123" t="s">
        <v>20</v>
      </c>
      <c r="F123">
        <v>512</v>
      </c>
      <c r="G123">
        <v>16</v>
      </c>
      <c r="H123">
        <v>0.05</v>
      </c>
      <c r="I123">
        <v>2</v>
      </c>
      <c r="J123">
        <v>0</v>
      </c>
      <c r="K123">
        <v>0.68715846994535501</v>
      </c>
      <c r="L123">
        <v>0.233228134649653</v>
      </c>
      <c r="M123">
        <v>0.27698468624656503</v>
      </c>
      <c r="N123">
        <v>0.74590163934426201</v>
      </c>
      <c r="O123" t="s">
        <v>23</v>
      </c>
      <c r="P123">
        <v>0</v>
      </c>
      <c r="Q123">
        <v>5.0000000000000001E-3</v>
      </c>
      <c r="R123" t="s">
        <v>21</v>
      </c>
      <c r="S123" t="s">
        <v>24</v>
      </c>
      <c r="T123" t="str">
        <f>IF(Table1[[#This Row],[auc]]&gt;=Table1[[#This Row],[knnauc]], "YES", "NO")</f>
        <v>NO</v>
      </c>
      <c r="U123" t="str">
        <f>IF(AND(I123 &gt; I122, K123 &lt; K122), "LOWER", "")</f>
        <v/>
      </c>
      <c r="V123" t="str">
        <f>IF(AND(I123&gt;=I124, I123 &lt; 5), "YES", "NO")</f>
        <v>NO</v>
      </c>
      <c r="W123" s="1" t="str">
        <f>IF(AND(Table1[[#This Row],[Last lower than 5]]="YES", Table1[[#This Row],[better or same as KNN]]="YES"), "YES", "NO")</f>
        <v>NO</v>
      </c>
      <c r="X123" s="1" t="str">
        <f>IF(AND(Table1[[#This Row],[Last lower than 5]]="YES", Table1[[#This Row],[last and better]]="NO"), Table1[[#This Row],[knnauc]], "")</f>
        <v/>
      </c>
      <c r="Y123" s="1" t="str">
        <f>IF(AND(Table1[[#This Row],[Last lower than 5]]="YES", Table1[[#This Row],[last and better]]="YES"), Table1[[#This Row],[auc]], "")</f>
        <v/>
      </c>
      <c r="Z123" s="1" t="str">
        <f>IF(I123=5, "YES", "NO")</f>
        <v>NO</v>
      </c>
      <c r="AA123" s="1" t="str">
        <f>IF(AND(Table1[[#This Row],[5 anomalies]]="YES", Table1[[#This Row],[better or same as KNN]]="YES"), "YES", "NO")</f>
        <v>NO</v>
      </c>
      <c r="AB123" s="1" t="str">
        <f>IF(AND(Table1[[#This Row],[5 anomalies]]="YES", Table1[[#This Row],[5 anomalies and better]]="NO"), Table1[[#This Row],[knnauc]] - Table1[[#This Row],[auc]], "")</f>
        <v/>
      </c>
      <c r="AC123" s="1" t="str">
        <f>IF(AND(Table1[[#This Row],[5 anomalies]]="YES", Table1[[#This Row],[5 anomalies and better]]="YES"), Table1[[#This Row],[auc]] - Table1[[#This Row],[knnauc]], "")</f>
        <v/>
      </c>
    </row>
    <row r="124" spans="1:29" x14ac:dyDescent="0.25">
      <c r="A124">
        <v>32</v>
      </c>
      <c r="B124">
        <v>8</v>
      </c>
      <c r="C124">
        <v>3</v>
      </c>
      <c r="D124" t="s">
        <v>19</v>
      </c>
      <c r="E124" t="s">
        <v>20</v>
      </c>
      <c r="F124">
        <v>512</v>
      </c>
      <c r="G124">
        <v>16</v>
      </c>
      <c r="H124">
        <v>0.05</v>
      </c>
      <c r="I124">
        <v>3</v>
      </c>
      <c r="J124">
        <v>0</v>
      </c>
      <c r="K124">
        <v>0.68306010928961702</v>
      </c>
      <c r="L124">
        <v>0.233228134649653</v>
      </c>
      <c r="M124">
        <v>0.27698468624656503</v>
      </c>
      <c r="N124">
        <v>0.74590163934426201</v>
      </c>
      <c r="O124" t="s">
        <v>23</v>
      </c>
      <c r="P124">
        <v>0</v>
      </c>
      <c r="Q124">
        <v>5.0000000000000001E-3</v>
      </c>
      <c r="R124" t="s">
        <v>21</v>
      </c>
      <c r="S124" t="s">
        <v>24</v>
      </c>
      <c r="T124" t="str">
        <f>IF(Table1[[#This Row],[auc]]&gt;=Table1[[#This Row],[knnauc]], "YES", "NO")</f>
        <v>NO</v>
      </c>
      <c r="U124" t="str">
        <f>IF(AND(I124 &gt; I123, K124 &lt; K123), "LOWER", "")</f>
        <v>LOWER</v>
      </c>
      <c r="V124" t="str">
        <f>IF(AND(I124&gt;=I125, I124 &lt; 5), "YES", "NO")</f>
        <v>YES</v>
      </c>
      <c r="W124" s="1" t="str">
        <f>IF(AND(Table1[[#This Row],[Last lower than 5]]="YES", Table1[[#This Row],[better or same as KNN]]="YES"), "YES", "NO")</f>
        <v>NO</v>
      </c>
      <c r="X124" s="1">
        <f>IF(AND(Table1[[#This Row],[Last lower than 5]]="YES", Table1[[#This Row],[last and better]]="NO"), Table1[[#This Row],[knnauc]], "")</f>
        <v>0.74590163934426201</v>
      </c>
      <c r="Y124" s="1" t="str">
        <f>IF(AND(Table1[[#This Row],[Last lower than 5]]="YES", Table1[[#This Row],[last and better]]="YES"), Table1[[#This Row],[auc]], "")</f>
        <v/>
      </c>
      <c r="Z124" s="1" t="str">
        <f>IF(I124=5, "YES", "NO")</f>
        <v>NO</v>
      </c>
      <c r="AA124" s="1" t="str">
        <f>IF(AND(Table1[[#This Row],[5 anomalies]]="YES", Table1[[#This Row],[better or same as KNN]]="YES"), "YES", "NO")</f>
        <v>NO</v>
      </c>
      <c r="AB124" s="1" t="str">
        <f>IF(AND(Table1[[#This Row],[5 anomalies]]="YES", Table1[[#This Row],[5 anomalies and better]]="NO"), Table1[[#This Row],[knnauc]] - Table1[[#This Row],[auc]], "")</f>
        <v/>
      </c>
      <c r="AC124" s="1" t="str">
        <f>IF(AND(Table1[[#This Row],[5 anomalies]]="YES", Table1[[#This Row],[5 anomalies and better]]="YES"), Table1[[#This Row],[auc]] - Table1[[#This Row],[knnauc]], "")</f>
        <v/>
      </c>
    </row>
    <row r="125" spans="1:29" x14ac:dyDescent="0.25">
      <c r="A125">
        <v>32</v>
      </c>
      <c r="B125">
        <v>8</v>
      </c>
      <c r="C125">
        <v>3</v>
      </c>
      <c r="D125" t="s">
        <v>19</v>
      </c>
      <c r="E125" t="s">
        <v>20</v>
      </c>
      <c r="F125">
        <v>128</v>
      </c>
      <c r="G125">
        <v>16</v>
      </c>
      <c r="H125">
        <v>0.05</v>
      </c>
      <c r="I125">
        <v>1</v>
      </c>
      <c r="J125">
        <v>0</v>
      </c>
      <c r="K125">
        <v>0.37568306010928898</v>
      </c>
      <c r="L125">
        <v>0.21326132749012799</v>
      </c>
      <c r="M125">
        <v>0.24552536331199901</v>
      </c>
      <c r="N125">
        <v>0.99316939890710298</v>
      </c>
      <c r="O125" t="s">
        <v>23</v>
      </c>
      <c r="P125">
        <v>0</v>
      </c>
      <c r="Q125">
        <v>5.0000000000000001E-3</v>
      </c>
      <c r="R125" t="s">
        <v>21</v>
      </c>
      <c r="S125" t="s">
        <v>24</v>
      </c>
      <c r="T125" t="str">
        <f>IF(Table1[[#This Row],[auc]]&gt;=Table1[[#This Row],[knnauc]], "YES", "NO")</f>
        <v>NO</v>
      </c>
      <c r="U125" t="str">
        <f>IF(AND(I125 &gt; I124, K125 &lt; K124), "LOWER", "")</f>
        <v/>
      </c>
      <c r="V125" t="str">
        <f>IF(AND(I125&gt;=I126, I125 &lt; 5), "YES", "NO")</f>
        <v>YES</v>
      </c>
      <c r="W125" s="1" t="str">
        <f>IF(AND(Table1[[#This Row],[Last lower than 5]]="YES", Table1[[#This Row],[better or same as KNN]]="YES"), "YES", "NO")</f>
        <v>NO</v>
      </c>
      <c r="X125" s="1">
        <f>IF(AND(Table1[[#This Row],[Last lower than 5]]="YES", Table1[[#This Row],[last and better]]="NO"), Table1[[#This Row],[knnauc]], "")</f>
        <v>0.99316939890710298</v>
      </c>
      <c r="Y125" s="1" t="str">
        <f>IF(AND(Table1[[#This Row],[Last lower than 5]]="YES", Table1[[#This Row],[last and better]]="YES"), Table1[[#This Row],[auc]], "")</f>
        <v/>
      </c>
      <c r="Z125" s="1" t="str">
        <f>IF(I125=5, "YES", "NO")</f>
        <v>NO</v>
      </c>
      <c r="AA125" s="1" t="str">
        <f>IF(AND(Table1[[#This Row],[5 anomalies]]="YES", Table1[[#This Row],[better or same as KNN]]="YES"), "YES", "NO")</f>
        <v>NO</v>
      </c>
      <c r="AB125" s="1" t="str">
        <f>IF(AND(Table1[[#This Row],[5 anomalies]]="YES", Table1[[#This Row],[5 anomalies and better]]="NO"), Table1[[#This Row],[knnauc]] - Table1[[#This Row],[auc]], "")</f>
        <v/>
      </c>
      <c r="AC125" s="1" t="str">
        <f>IF(AND(Table1[[#This Row],[5 anomalies]]="YES", Table1[[#This Row],[5 anomalies and better]]="YES"), Table1[[#This Row],[auc]] - Table1[[#This Row],[knnauc]], "")</f>
        <v/>
      </c>
    </row>
    <row r="126" spans="1:29" x14ac:dyDescent="0.25">
      <c r="A126">
        <v>32</v>
      </c>
      <c r="B126">
        <v>8</v>
      </c>
      <c r="C126">
        <v>3</v>
      </c>
      <c r="D126" t="s">
        <v>19</v>
      </c>
      <c r="E126" t="s">
        <v>20</v>
      </c>
      <c r="F126">
        <v>64</v>
      </c>
      <c r="G126">
        <v>32</v>
      </c>
      <c r="H126">
        <v>0.05</v>
      </c>
      <c r="I126">
        <v>1</v>
      </c>
      <c r="J126">
        <v>0.14285714285714199</v>
      </c>
      <c r="K126">
        <v>0.95081967213114704</v>
      </c>
      <c r="L126">
        <v>0.27045151689207297</v>
      </c>
      <c r="M126">
        <v>0.33040903768482699</v>
      </c>
      <c r="N126">
        <v>0.74931693989071002</v>
      </c>
      <c r="O126" t="s">
        <v>23</v>
      </c>
      <c r="P126">
        <v>0</v>
      </c>
      <c r="Q126">
        <v>5.0000000000000001E-3</v>
      </c>
      <c r="R126" t="s">
        <v>21</v>
      </c>
      <c r="S126" t="s">
        <v>24</v>
      </c>
      <c r="T126" t="str">
        <f>IF(Table1[[#This Row],[auc]]&gt;=Table1[[#This Row],[knnauc]], "YES", "NO")</f>
        <v>YES</v>
      </c>
      <c r="U126" t="str">
        <f>IF(AND(I126 &gt; I125, K126 &lt; K125), "LOWER", "")</f>
        <v/>
      </c>
      <c r="V126" t="str">
        <f>IF(AND(I126&gt;=I127, I126 &lt; 5), "YES", "NO")</f>
        <v>NO</v>
      </c>
      <c r="W126" s="1" t="str">
        <f>IF(AND(Table1[[#This Row],[Last lower than 5]]="YES", Table1[[#This Row],[better or same as KNN]]="YES"), "YES", "NO")</f>
        <v>NO</v>
      </c>
      <c r="X126" s="1" t="str">
        <f>IF(AND(Table1[[#This Row],[Last lower than 5]]="YES", Table1[[#This Row],[last and better]]="NO"), Table1[[#This Row],[knnauc]], "")</f>
        <v/>
      </c>
      <c r="Y126" s="1" t="str">
        <f>IF(AND(Table1[[#This Row],[Last lower than 5]]="YES", Table1[[#This Row],[last and better]]="YES"), Table1[[#This Row],[auc]], "")</f>
        <v/>
      </c>
      <c r="Z126" s="1" t="str">
        <f>IF(I126=5, "YES", "NO")</f>
        <v>NO</v>
      </c>
      <c r="AA126" s="1" t="str">
        <f>IF(AND(Table1[[#This Row],[5 anomalies]]="YES", Table1[[#This Row],[better or same as KNN]]="YES"), "YES", "NO")</f>
        <v>NO</v>
      </c>
      <c r="AB126" s="1" t="str">
        <f>IF(AND(Table1[[#This Row],[5 anomalies]]="YES", Table1[[#This Row],[5 anomalies and better]]="NO"), Table1[[#This Row],[knnauc]] - Table1[[#This Row],[auc]], "")</f>
        <v/>
      </c>
      <c r="AC126" s="1" t="str">
        <f>IF(AND(Table1[[#This Row],[5 anomalies]]="YES", Table1[[#This Row],[5 anomalies and better]]="YES"), Table1[[#This Row],[auc]] - Table1[[#This Row],[knnauc]], "")</f>
        <v/>
      </c>
    </row>
    <row r="127" spans="1:29" x14ac:dyDescent="0.25">
      <c r="A127">
        <v>32</v>
      </c>
      <c r="B127">
        <v>8</v>
      </c>
      <c r="C127">
        <v>3</v>
      </c>
      <c r="D127" t="s">
        <v>19</v>
      </c>
      <c r="E127" t="s">
        <v>20</v>
      </c>
      <c r="F127">
        <v>64</v>
      </c>
      <c r="G127">
        <v>32</v>
      </c>
      <c r="H127">
        <v>0.05</v>
      </c>
      <c r="I127">
        <v>2</v>
      </c>
      <c r="J127">
        <v>0</v>
      </c>
      <c r="K127">
        <v>0.96174863387978105</v>
      </c>
      <c r="L127">
        <v>0.27045151689207297</v>
      </c>
      <c r="M127">
        <v>0.33040903768482699</v>
      </c>
      <c r="N127">
        <v>0.74931693989071002</v>
      </c>
      <c r="O127" t="s">
        <v>23</v>
      </c>
      <c r="P127">
        <v>0</v>
      </c>
      <c r="Q127">
        <v>5.0000000000000001E-3</v>
      </c>
      <c r="R127" t="s">
        <v>21</v>
      </c>
      <c r="S127" t="s">
        <v>24</v>
      </c>
      <c r="T127" t="str">
        <f>IF(Table1[[#This Row],[auc]]&gt;=Table1[[#This Row],[knnauc]], "YES", "NO")</f>
        <v>YES</v>
      </c>
      <c r="U127" t="str">
        <f>IF(AND(I127 &gt; I126, K127 &lt; K126), "LOWER", "")</f>
        <v/>
      </c>
      <c r="V127" t="str">
        <f>IF(AND(I127&gt;=I128, I127 &lt; 5), "YES", "NO")</f>
        <v>NO</v>
      </c>
      <c r="W127" s="1" t="str">
        <f>IF(AND(Table1[[#This Row],[Last lower than 5]]="YES", Table1[[#This Row],[better or same as KNN]]="YES"), "YES", "NO")</f>
        <v>NO</v>
      </c>
      <c r="X127" s="1" t="str">
        <f>IF(AND(Table1[[#This Row],[Last lower than 5]]="YES", Table1[[#This Row],[last and better]]="NO"), Table1[[#This Row],[knnauc]], "")</f>
        <v/>
      </c>
      <c r="Y127" s="1" t="str">
        <f>IF(AND(Table1[[#This Row],[Last lower than 5]]="YES", Table1[[#This Row],[last and better]]="YES"), Table1[[#This Row],[auc]], "")</f>
        <v/>
      </c>
      <c r="Z127" s="1" t="str">
        <f>IF(I127=5, "YES", "NO")</f>
        <v>NO</v>
      </c>
      <c r="AA127" s="1" t="str">
        <f>IF(AND(Table1[[#This Row],[5 anomalies]]="YES", Table1[[#This Row],[better or same as KNN]]="YES"), "YES", "NO")</f>
        <v>NO</v>
      </c>
      <c r="AB127" s="1" t="str">
        <f>IF(AND(Table1[[#This Row],[5 anomalies]]="YES", Table1[[#This Row],[5 anomalies and better]]="NO"), Table1[[#This Row],[knnauc]] - Table1[[#This Row],[auc]], "")</f>
        <v/>
      </c>
      <c r="AC127" s="1" t="str">
        <f>IF(AND(Table1[[#This Row],[5 anomalies]]="YES", Table1[[#This Row],[5 anomalies and better]]="YES"), Table1[[#This Row],[auc]] - Table1[[#This Row],[knnauc]], "")</f>
        <v/>
      </c>
    </row>
    <row r="128" spans="1:29" x14ac:dyDescent="0.25">
      <c r="A128">
        <v>32</v>
      </c>
      <c r="B128">
        <v>8</v>
      </c>
      <c r="C128">
        <v>3</v>
      </c>
      <c r="D128" t="s">
        <v>19</v>
      </c>
      <c r="E128" t="s">
        <v>20</v>
      </c>
      <c r="F128">
        <v>64</v>
      </c>
      <c r="G128">
        <v>32</v>
      </c>
      <c r="H128">
        <v>0.05</v>
      </c>
      <c r="I128">
        <v>3</v>
      </c>
      <c r="J128">
        <v>0</v>
      </c>
      <c r="K128">
        <v>0.96721311475409799</v>
      </c>
      <c r="L128">
        <v>0.27045151689207297</v>
      </c>
      <c r="M128">
        <v>0.33040903768482699</v>
      </c>
      <c r="N128">
        <v>0.74931693989071002</v>
      </c>
      <c r="O128" t="s">
        <v>23</v>
      </c>
      <c r="P128">
        <v>0</v>
      </c>
      <c r="Q128">
        <v>5.0000000000000001E-3</v>
      </c>
      <c r="R128" t="s">
        <v>21</v>
      </c>
      <c r="S128" t="s">
        <v>24</v>
      </c>
      <c r="T128" t="str">
        <f>IF(Table1[[#This Row],[auc]]&gt;=Table1[[#This Row],[knnauc]], "YES", "NO")</f>
        <v>YES</v>
      </c>
      <c r="U128" t="str">
        <f>IF(AND(I128 &gt; I127, K128 &lt; K127), "LOWER", "")</f>
        <v/>
      </c>
      <c r="V128" t="str">
        <f>IF(AND(I128&gt;=I129, I128 &lt; 5), "YES", "NO")</f>
        <v>NO</v>
      </c>
      <c r="W128" s="1" t="str">
        <f>IF(AND(Table1[[#This Row],[Last lower than 5]]="YES", Table1[[#This Row],[better or same as KNN]]="YES"), "YES", "NO")</f>
        <v>NO</v>
      </c>
      <c r="X128" s="1" t="str">
        <f>IF(AND(Table1[[#This Row],[Last lower than 5]]="YES", Table1[[#This Row],[last and better]]="NO"), Table1[[#This Row],[knnauc]], "")</f>
        <v/>
      </c>
      <c r="Y128" s="1" t="str">
        <f>IF(AND(Table1[[#This Row],[Last lower than 5]]="YES", Table1[[#This Row],[last and better]]="YES"), Table1[[#This Row],[auc]], "")</f>
        <v/>
      </c>
      <c r="Z128" s="1" t="str">
        <f>IF(I128=5, "YES", "NO")</f>
        <v>NO</v>
      </c>
      <c r="AA128" s="1" t="str">
        <f>IF(AND(Table1[[#This Row],[5 anomalies]]="YES", Table1[[#This Row],[better or same as KNN]]="YES"), "YES", "NO")</f>
        <v>NO</v>
      </c>
      <c r="AB128" s="1" t="str">
        <f>IF(AND(Table1[[#This Row],[5 anomalies]]="YES", Table1[[#This Row],[5 anomalies and better]]="NO"), Table1[[#This Row],[knnauc]] - Table1[[#This Row],[auc]], "")</f>
        <v/>
      </c>
      <c r="AC128" s="1" t="str">
        <f>IF(AND(Table1[[#This Row],[5 anomalies]]="YES", Table1[[#This Row],[5 anomalies and better]]="YES"), Table1[[#This Row],[auc]] - Table1[[#This Row],[knnauc]], "")</f>
        <v/>
      </c>
    </row>
    <row r="129" spans="1:29" x14ac:dyDescent="0.25">
      <c r="A129">
        <v>32</v>
      </c>
      <c r="B129">
        <v>8</v>
      </c>
      <c r="C129">
        <v>3</v>
      </c>
      <c r="D129" t="s">
        <v>19</v>
      </c>
      <c r="E129" t="s">
        <v>20</v>
      </c>
      <c r="F129">
        <v>512</v>
      </c>
      <c r="G129">
        <v>16</v>
      </c>
      <c r="H129">
        <v>0.05</v>
      </c>
      <c r="I129">
        <v>4</v>
      </c>
      <c r="J129">
        <v>0</v>
      </c>
      <c r="K129">
        <v>0.67759562841529997</v>
      </c>
      <c r="L129">
        <v>0.233228134649653</v>
      </c>
      <c r="M129">
        <v>0.27698468624656503</v>
      </c>
      <c r="N129">
        <v>0.74590163934426201</v>
      </c>
      <c r="O129" t="s">
        <v>23</v>
      </c>
      <c r="P129">
        <v>0</v>
      </c>
      <c r="Q129">
        <v>5.0000000000000001E-3</v>
      </c>
      <c r="R129" t="s">
        <v>21</v>
      </c>
      <c r="S129" t="s">
        <v>24</v>
      </c>
      <c r="T129" t="str">
        <f>IF(Table1[[#This Row],[auc]]&gt;=Table1[[#This Row],[knnauc]], "YES", "NO")</f>
        <v>NO</v>
      </c>
      <c r="U129" t="str">
        <f>IF(AND(I129 &gt; I128, K129 &lt; K128), "LOWER", "")</f>
        <v>LOWER</v>
      </c>
      <c r="V129" t="str">
        <f>IF(AND(I129&gt;=I130, I129 &lt; 5), "YES", "NO")</f>
        <v>YES</v>
      </c>
      <c r="W129" s="1" t="str">
        <f>IF(AND(Table1[[#This Row],[Last lower than 5]]="YES", Table1[[#This Row],[better or same as KNN]]="YES"), "YES", "NO")</f>
        <v>NO</v>
      </c>
      <c r="X129" s="1">
        <f>IF(AND(Table1[[#This Row],[Last lower than 5]]="YES", Table1[[#This Row],[last and better]]="NO"), Table1[[#This Row],[knnauc]], "")</f>
        <v>0.74590163934426201</v>
      </c>
      <c r="Y129" s="1" t="str">
        <f>IF(AND(Table1[[#This Row],[Last lower than 5]]="YES", Table1[[#This Row],[last and better]]="YES"), Table1[[#This Row],[auc]], "")</f>
        <v/>
      </c>
      <c r="Z129" s="1" t="str">
        <f>IF(I129=5, "YES", "NO")</f>
        <v>NO</v>
      </c>
      <c r="AA129" s="1" t="str">
        <f>IF(AND(Table1[[#This Row],[5 anomalies]]="YES", Table1[[#This Row],[better or same as KNN]]="YES"), "YES", "NO")</f>
        <v>NO</v>
      </c>
      <c r="AB129" s="1" t="str">
        <f>IF(AND(Table1[[#This Row],[5 anomalies]]="YES", Table1[[#This Row],[5 anomalies and better]]="NO"), Table1[[#This Row],[knnauc]] - Table1[[#This Row],[auc]], "")</f>
        <v/>
      </c>
      <c r="AC129" s="1" t="str">
        <f>IF(AND(Table1[[#This Row],[5 anomalies]]="YES", Table1[[#This Row],[5 anomalies and better]]="YES"), Table1[[#This Row],[auc]] - Table1[[#This Row],[knnauc]], "")</f>
        <v/>
      </c>
    </row>
    <row r="130" spans="1:29" x14ac:dyDescent="0.25">
      <c r="A130">
        <v>32</v>
      </c>
      <c r="B130">
        <v>8</v>
      </c>
      <c r="C130">
        <v>3</v>
      </c>
      <c r="D130" t="s">
        <v>19</v>
      </c>
      <c r="E130" t="s">
        <v>20</v>
      </c>
      <c r="F130">
        <v>128</v>
      </c>
      <c r="G130">
        <v>16</v>
      </c>
      <c r="H130">
        <v>0.05</v>
      </c>
      <c r="I130">
        <v>2</v>
      </c>
      <c r="J130">
        <v>0</v>
      </c>
      <c r="K130">
        <v>0.61338797814207602</v>
      </c>
      <c r="L130">
        <v>0.21326132749012799</v>
      </c>
      <c r="M130">
        <v>0.24552536331199901</v>
      </c>
      <c r="N130">
        <v>0.99316939890710298</v>
      </c>
      <c r="O130" t="s">
        <v>23</v>
      </c>
      <c r="P130">
        <v>0</v>
      </c>
      <c r="Q130">
        <v>5.0000000000000001E-3</v>
      </c>
      <c r="R130" t="s">
        <v>21</v>
      </c>
      <c r="S130" t="s">
        <v>24</v>
      </c>
      <c r="T130" t="str">
        <f>IF(Table1[[#This Row],[auc]]&gt;=Table1[[#This Row],[knnauc]], "YES", "NO")</f>
        <v>NO</v>
      </c>
      <c r="U130" t="str">
        <f>IF(AND(I130 &gt; I129, K130 &lt; K129), "LOWER", "")</f>
        <v/>
      </c>
      <c r="V130" t="str">
        <f>IF(AND(I130&gt;=I131, I130 &lt; 5), "YES", "NO")</f>
        <v>YES</v>
      </c>
      <c r="W130" s="1" t="str">
        <f>IF(AND(Table1[[#This Row],[Last lower than 5]]="YES", Table1[[#This Row],[better or same as KNN]]="YES"), "YES", "NO")</f>
        <v>NO</v>
      </c>
      <c r="X130" s="1">
        <f>IF(AND(Table1[[#This Row],[Last lower than 5]]="YES", Table1[[#This Row],[last and better]]="NO"), Table1[[#This Row],[knnauc]], "")</f>
        <v>0.99316939890710298</v>
      </c>
      <c r="Y130" s="1" t="str">
        <f>IF(AND(Table1[[#This Row],[Last lower than 5]]="YES", Table1[[#This Row],[last and better]]="YES"), Table1[[#This Row],[auc]], "")</f>
        <v/>
      </c>
      <c r="Z130" s="1" t="str">
        <f>IF(I130=5, "YES", "NO")</f>
        <v>NO</v>
      </c>
      <c r="AA130" s="1" t="str">
        <f>IF(AND(Table1[[#This Row],[5 anomalies]]="YES", Table1[[#This Row],[better or same as KNN]]="YES"), "YES", "NO")</f>
        <v>NO</v>
      </c>
      <c r="AB130" s="1" t="str">
        <f>IF(AND(Table1[[#This Row],[5 anomalies]]="YES", Table1[[#This Row],[5 anomalies and better]]="NO"), Table1[[#This Row],[knnauc]] - Table1[[#This Row],[auc]], "")</f>
        <v/>
      </c>
      <c r="AC130" s="1" t="str">
        <f>IF(AND(Table1[[#This Row],[5 anomalies]]="YES", Table1[[#This Row],[5 anomalies and better]]="YES"), Table1[[#This Row],[auc]] - Table1[[#This Row],[knnauc]], "")</f>
        <v/>
      </c>
    </row>
    <row r="131" spans="1:29" hidden="1" x14ac:dyDescent="0.25">
      <c r="A131">
        <v>32</v>
      </c>
      <c r="B131">
        <v>8</v>
      </c>
      <c r="C131">
        <v>3</v>
      </c>
      <c r="D131" t="s">
        <v>19</v>
      </c>
      <c r="E131" t="s">
        <v>20</v>
      </c>
      <c r="F131">
        <v>64</v>
      </c>
      <c r="G131">
        <v>32</v>
      </c>
      <c r="H131">
        <v>0.05</v>
      </c>
      <c r="I131">
        <v>1</v>
      </c>
      <c r="J131">
        <v>0.33333333333333298</v>
      </c>
      <c r="K131">
        <v>0.90710382513661203</v>
      </c>
      <c r="L131">
        <v>0.24389297790880801</v>
      </c>
      <c r="M131">
        <v>0.29688606809260698</v>
      </c>
      <c r="N131">
        <v>0.739071038251366</v>
      </c>
      <c r="O131">
        <v>0</v>
      </c>
      <c r="P131">
        <v>0</v>
      </c>
      <c r="Q131">
        <v>0.01</v>
      </c>
      <c r="R131" t="s">
        <v>21</v>
      </c>
      <c r="S131" t="s">
        <v>24</v>
      </c>
      <c r="T131" t="str">
        <f>IF(Table1[[#This Row],[auc]]&gt;=Table1[[#This Row],[knnauc]], "YES", "NO")</f>
        <v>YES</v>
      </c>
      <c r="U131" t="str">
        <f>IF(AND(I131 &gt; I130, K131 &lt; K130), "LOWER", "")</f>
        <v/>
      </c>
      <c r="V131" t="str">
        <f>IF(AND(I131&gt;=I132, I131 &lt; 5), "YES", "NO")</f>
        <v>NO</v>
      </c>
      <c r="W131" s="1" t="str">
        <f>IF(AND(Table1[[#This Row],[Last lower than 5]]="YES", Table1[[#This Row],[better or same as KNN]]="YES"), "YES", "NO")</f>
        <v>NO</v>
      </c>
      <c r="X131" s="1" t="str">
        <f>IF(AND(Table1[[#This Row],[Last lower than 5]]="YES", Table1[[#This Row],[last and better]]="NO"), Table1[[#This Row],[knnauc]], "")</f>
        <v/>
      </c>
      <c r="Y131" s="1" t="str">
        <f>IF(AND(Table1[[#This Row],[Last lower than 5]]="YES", Table1[[#This Row],[last and better]]="YES"), Table1[[#This Row],[auc]], "")</f>
        <v/>
      </c>
      <c r="Z131" s="1" t="str">
        <f>IF(I131=5, "YES", "NO")</f>
        <v>NO</v>
      </c>
      <c r="AA131" s="1" t="str">
        <f>IF(AND(Table1[[#This Row],[5 anomalies]]="YES", Table1[[#This Row],[better or same as KNN]]="YES"), "YES", "NO")</f>
        <v>NO</v>
      </c>
      <c r="AB131" s="1" t="str">
        <f>IF(AND(Table1[[#This Row],[5 anomalies]]="YES", Table1[[#This Row],[5 anomalies and better]]="NO"), Table1[[#This Row],[knnauc]] - Table1[[#This Row],[auc]], "")</f>
        <v/>
      </c>
      <c r="AC131" s="1" t="str">
        <f>IF(AND(Table1[[#This Row],[5 anomalies]]="YES", Table1[[#This Row],[5 anomalies and better]]="YES"), Table1[[#This Row],[auc]] - Table1[[#This Row],[knnauc]], "")</f>
        <v/>
      </c>
    </row>
    <row r="132" spans="1:29" hidden="1" x14ac:dyDescent="0.25">
      <c r="A132">
        <v>32</v>
      </c>
      <c r="B132">
        <v>8</v>
      </c>
      <c r="C132">
        <v>3</v>
      </c>
      <c r="D132" t="s">
        <v>19</v>
      </c>
      <c r="E132" t="s">
        <v>20</v>
      </c>
      <c r="F132">
        <v>512</v>
      </c>
      <c r="G132">
        <v>16</v>
      </c>
      <c r="H132">
        <v>0.05</v>
      </c>
      <c r="I132">
        <v>4</v>
      </c>
      <c r="J132">
        <v>0.28571428571428498</v>
      </c>
      <c r="K132">
        <v>0.83948087431693996</v>
      </c>
      <c r="L132">
        <v>0.216470001692599</v>
      </c>
      <c r="M132">
        <v>0.23987643293017</v>
      </c>
      <c r="N132">
        <v>0.74248633879781401</v>
      </c>
      <c r="O132">
        <v>1</v>
      </c>
      <c r="P132">
        <v>0.5</v>
      </c>
      <c r="Q132">
        <v>0.01</v>
      </c>
      <c r="R132" t="s">
        <v>21</v>
      </c>
      <c r="S132" t="s">
        <v>24</v>
      </c>
      <c r="T132" t="str">
        <f>IF(Table1[[#This Row],[auc]]&gt;=Table1[[#This Row],[knnauc]], "YES", "NO")</f>
        <v>YES</v>
      </c>
      <c r="U132" t="str">
        <f>IF(AND(I132 &gt; I131, K132 &lt; K131), "LOWER", "")</f>
        <v>LOWER</v>
      </c>
      <c r="V132" t="str">
        <f>IF(AND(I132&gt;=I133, I132 &lt; 5), "YES", "NO")</f>
        <v>YES</v>
      </c>
      <c r="W132" s="1" t="str">
        <f>IF(AND(Table1[[#This Row],[Last lower than 5]]="YES", Table1[[#This Row],[better or same as KNN]]="YES"), "YES", "NO")</f>
        <v>YES</v>
      </c>
      <c r="X132" s="1" t="str">
        <f>IF(AND(Table1[[#This Row],[Last lower than 5]]="YES", Table1[[#This Row],[last and better]]="NO"), Table1[[#This Row],[knnauc]], "")</f>
        <v/>
      </c>
      <c r="Y132" s="1">
        <f>IF(AND(Table1[[#This Row],[Last lower than 5]]="YES", Table1[[#This Row],[last and better]]="YES"), Table1[[#This Row],[auc]], "")</f>
        <v>0.83948087431693996</v>
      </c>
      <c r="Z132" s="1" t="str">
        <f>IF(I132=5, "YES", "NO")</f>
        <v>NO</v>
      </c>
      <c r="AA132" s="1" t="str">
        <f>IF(AND(Table1[[#This Row],[5 anomalies]]="YES", Table1[[#This Row],[better or same as KNN]]="YES"), "YES", "NO")</f>
        <v>NO</v>
      </c>
      <c r="AB132" s="1" t="str">
        <f>IF(AND(Table1[[#This Row],[5 anomalies]]="YES", Table1[[#This Row],[5 anomalies and better]]="NO"), Table1[[#This Row],[knnauc]] - Table1[[#This Row],[auc]], "")</f>
        <v/>
      </c>
      <c r="AC132" s="1" t="str">
        <f>IF(AND(Table1[[#This Row],[5 anomalies]]="YES", Table1[[#This Row],[5 anomalies and better]]="YES"), Table1[[#This Row],[auc]] - Table1[[#This Row],[knnauc]], "")</f>
        <v/>
      </c>
    </row>
    <row r="133" spans="1:29" hidden="1" x14ac:dyDescent="0.25">
      <c r="A133">
        <v>32</v>
      </c>
      <c r="B133">
        <v>8</v>
      </c>
      <c r="C133">
        <v>3</v>
      </c>
      <c r="D133" t="s">
        <v>19</v>
      </c>
      <c r="E133" t="s">
        <v>20</v>
      </c>
      <c r="F133">
        <v>64</v>
      </c>
      <c r="G133">
        <v>32</v>
      </c>
      <c r="H133">
        <v>0.05</v>
      </c>
      <c r="I133">
        <v>3</v>
      </c>
      <c r="J133">
        <v>9.5238095238095205E-2</v>
      </c>
      <c r="K133">
        <v>0.89959016393442603</v>
      </c>
      <c r="L133">
        <v>0.24389297790880801</v>
      </c>
      <c r="M133">
        <v>0.29688606809260698</v>
      </c>
      <c r="N133">
        <v>0.739071038251366</v>
      </c>
      <c r="O133">
        <v>0</v>
      </c>
      <c r="P133">
        <v>0</v>
      </c>
      <c r="Q133">
        <v>0.01</v>
      </c>
      <c r="R133" t="s">
        <v>21</v>
      </c>
      <c r="S133" t="s">
        <v>24</v>
      </c>
      <c r="T133" t="str">
        <f>IF(Table1[[#This Row],[auc]]&gt;=Table1[[#This Row],[knnauc]], "YES", "NO")</f>
        <v>YES</v>
      </c>
      <c r="U133" t="str">
        <f>IF(AND(I133 &gt; I132, K133 &lt; K132), "LOWER", "")</f>
        <v/>
      </c>
      <c r="V133" t="str">
        <f>IF(AND(I133&gt;=I134, I133 &lt; 5), "YES", "NO")</f>
        <v>YES</v>
      </c>
      <c r="W133" s="1" t="str">
        <f>IF(AND(Table1[[#This Row],[Last lower than 5]]="YES", Table1[[#This Row],[better or same as KNN]]="YES"), "YES", "NO")</f>
        <v>YES</v>
      </c>
      <c r="X133" s="1" t="str">
        <f>IF(AND(Table1[[#This Row],[Last lower than 5]]="YES", Table1[[#This Row],[last and better]]="NO"), Table1[[#This Row],[knnauc]], "")</f>
        <v/>
      </c>
      <c r="Y133" s="1">
        <f>IF(AND(Table1[[#This Row],[Last lower than 5]]="YES", Table1[[#This Row],[last and better]]="YES"), Table1[[#This Row],[auc]], "")</f>
        <v>0.89959016393442603</v>
      </c>
      <c r="Z133" s="1" t="str">
        <f>IF(I133=5, "YES", "NO")</f>
        <v>NO</v>
      </c>
      <c r="AA133" s="1" t="str">
        <f>IF(AND(Table1[[#This Row],[5 anomalies]]="YES", Table1[[#This Row],[better or same as KNN]]="YES"), "YES", "NO")</f>
        <v>NO</v>
      </c>
      <c r="AB133" s="1" t="str">
        <f>IF(AND(Table1[[#This Row],[5 anomalies]]="YES", Table1[[#This Row],[5 anomalies and better]]="NO"), Table1[[#This Row],[knnauc]] - Table1[[#This Row],[auc]], "")</f>
        <v/>
      </c>
      <c r="AC133" s="1" t="str">
        <f>IF(AND(Table1[[#This Row],[5 anomalies]]="YES", Table1[[#This Row],[5 anomalies and better]]="YES"), Table1[[#This Row],[auc]] - Table1[[#This Row],[knnauc]], "")</f>
        <v/>
      </c>
    </row>
    <row r="134" spans="1:29" hidden="1" x14ac:dyDescent="0.25">
      <c r="A134">
        <v>32</v>
      </c>
      <c r="B134">
        <v>8</v>
      </c>
      <c r="C134">
        <v>3</v>
      </c>
      <c r="D134" t="s">
        <v>19</v>
      </c>
      <c r="E134" t="s">
        <v>20</v>
      </c>
      <c r="F134">
        <v>512</v>
      </c>
      <c r="G134">
        <v>16</v>
      </c>
      <c r="H134">
        <v>0.05</v>
      </c>
      <c r="I134">
        <v>2</v>
      </c>
      <c r="J134">
        <v>0</v>
      </c>
      <c r="K134">
        <v>0.84380692167577398</v>
      </c>
      <c r="L134">
        <v>0.25909012973089401</v>
      </c>
      <c r="M134">
        <v>0.299866204390484</v>
      </c>
      <c r="N134">
        <v>0.83872191863995105</v>
      </c>
      <c r="O134">
        <v>0.44444444444444398</v>
      </c>
      <c r="P134">
        <v>0.22222222222222199</v>
      </c>
      <c r="Q134">
        <v>0.05</v>
      </c>
      <c r="R134" t="s">
        <v>21</v>
      </c>
      <c r="S134" t="s">
        <v>24</v>
      </c>
      <c r="T134" t="str">
        <f>IF(Table1[[#This Row],[auc]]&gt;=Table1[[#This Row],[knnauc]], "YES", "NO")</f>
        <v>YES</v>
      </c>
      <c r="U134" t="str">
        <f>IF(AND(I134 &gt; I133, K134 &lt; K133), "LOWER", "")</f>
        <v/>
      </c>
      <c r="V134" t="str">
        <f>IF(AND(I134&gt;=I135, I134 &lt; 5), "YES", "NO")</f>
        <v>YES</v>
      </c>
      <c r="W134" s="1" t="str">
        <f>IF(AND(Table1[[#This Row],[Last lower than 5]]="YES", Table1[[#This Row],[better or same as KNN]]="YES"), "YES", "NO")</f>
        <v>YES</v>
      </c>
      <c r="X134" s="1" t="str">
        <f>IF(AND(Table1[[#This Row],[Last lower than 5]]="YES", Table1[[#This Row],[last and better]]="NO"), Table1[[#This Row],[knnauc]], "")</f>
        <v/>
      </c>
      <c r="Y134" s="1">
        <f>IF(AND(Table1[[#This Row],[Last lower than 5]]="YES", Table1[[#This Row],[last and better]]="YES"), Table1[[#This Row],[auc]], "")</f>
        <v>0.84380692167577398</v>
      </c>
      <c r="Z134" s="1" t="str">
        <f>IF(I134=5, "YES", "NO")</f>
        <v>NO</v>
      </c>
      <c r="AA134" s="1" t="str">
        <f>IF(AND(Table1[[#This Row],[5 anomalies]]="YES", Table1[[#This Row],[better or same as KNN]]="YES"), "YES", "NO")</f>
        <v>NO</v>
      </c>
      <c r="AB134" s="1" t="str">
        <f>IF(AND(Table1[[#This Row],[5 anomalies]]="YES", Table1[[#This Row],[5 anomalies and better]]="NO"), Table1[[#This Row],[knnauc]] - Table1[[#This Row],[auc]], "")</f>
        <v/>
      </c>
      <c r="AC134" s="1" t="str">
        <f>IF(AND(Table1[[#This Row],[5 anomalies]]="YES", Table1[[#This Row],[5 anomalies and better]]="YES"), Table1[[#This Row],[auc]] - Table1[[#This Row],[knnauc]], "")</f>
        <v/>
      </c>
    </row>
    <row r="135" spans="1:29" x14ac:dyDescent="0.25">
      <c r="A135">
        <v>32</v>
      </c>
      <c r="B135">
        <v>8</v>
      </c>
      <c r="C135">
        <v>3</v>
      </c>
      <c r="D135" t="s">
        <v>19</v>
      </c>
      <c r="E135" t="s">
        <v>20</v>
      </c>
      <c r="F135">
        <v>512</v>
      </c>
      <c r="G135">
        <v>32</v>
      </c>
      <c r="H135">
        <v>0.05</v>
      </c>
      <c r="I135">
        <v>2</v>
      </c>
      <c r="J135">
        <v>0</v>
      </c>
      <c r="K135">
        <v>0.96994535519125602</v>
      </c>
      <c r="L135">
        <v>0.23385700887434299</v>
      </c>
      <c r="M135">
        <v>0.26429611392043401</v>
      </c>
      <c r="N135">
        <v>0.74385245901639296</v>
      </c>
      <c r="O135" t="s">
        <v>23</v>
      </c>
      <c r="P135">
        <v>0</v>
      </c>
      <c r="Q135">
        <v>5.0000000000000001E-3</v>
      </c>
      <c r="R135" t="s">
        <v>21</v>
      </c>
      <c r="S135" t="s">
        <v>24</v>
      </c>
      <c r="T135" t="str">
        <f>IF(Table1[[#This Row],[auc]]&gt;=Table1[[#This Row],[knnauc]], "YES", "NO")</f>
        <v>YES</v>
      </c>
      <c r="U135" t="str">
        <f>IF(AND(I135 &gt; I134, K135 &lt; K134), "LOWER", "")</f>
        <v/>
      </c>
      <c r="V135" t="str">
        <f>IF(AND(I135&gt;=I136, I135 &lt; 5), "YES", "NO")</f>
        <v>NO</v>
      </c>
      <c r="W135" s="1" t="str">
        <f>IF(AND(Table1[[#This Row],[Last lower than 5]]="YES", Table1[[#This Row],[better or same as KNN]]="YES"), "YES", "NO")</f>
        <v>NO</v>
      </c>
      <c r="X135" s="1" t="str">
        <f>IF(AND(Table1[[#This Row],[Last lower than 5]]="YES", Table1[[#This Row],[last and better]]="NO"), Table1[[#This Row],[knnauc]], "")</f>
        <v/>
      </c>
      <c r="Y135" s="1" t="str">
        <f>IF(AND(Table1[[#This Row],[Last lower than 5]]="YES", Table1[[#This Row],[last and better]]="YES"), Table1[[#This Row],[auc]], "")</f>
        <v/>
      </c>
      <c r="Z135" s="1" t="str">
        <f>IF(I135=5, "YES", "NO")</f>
        <v>NO</v>
      </c>
      <c r="AA135" s="1" t="str">
        <f>IF(AND(Table1[[#This Row],[5 anomalies]]="YES", Table1[[#This Row],[better or same as KNN]]="YES"), "YES", "NO")</f>
        <v>NO</v>
      </c>
      <c r="AB135" s="1" t="str">
        <f>IF(AND(Table1[[#This Row],[5 anomalies]]="YES", Table1[[#This Row],[5 anomalies and better]]="NO"), Table1[[#This Row],[knnauc]] - Table1[[#This Row],[auc]], "")</f>
        <v/>
      </c>
      <c r="AC135" s="1" t="str">
        <f>IF(AND(Table1[[#This Row],[5 anomalies]]="YES", Table1[[#This Row],[5 anomalies and better]]="YES"), Table1[[#This Row],[auc]] - Table1[[#This Row],[knnauc]], "")</f>
        <v/>
      </c>
    </row>
    <row r="136" spans="1:29" x14ac:dyDescent="0.25">
      <c r="A136">
        <v>32</v>
      </c>
      <c r="B136">
        <v>8</v>
      </c>
      <c r="C136">
        <v>3</v>
      </c>
      <c r="D136" t="s">
        <v>19</v>
      </c>
      <c r="E136" t="s">
        <v>20</v>
      </c>
      <c r="F136">
        <v>128</v>
      </c>
      <c r="G136">
        <v>16</v>
      </c>
      <c r="H136">
        <v>0.05</v>
      </c>
      <c r="I136">
        <v>3</v>
      </c>
      <c r="J136">
        <v>0</v>
      </c>
      <c r="K136">
        <v>0.51502732240437099</v>
      </c>
      <c r="L136">
        <v>0.21326132749012799</v>
      </c>
      <c r="M136">
        <v>0.24552536331199901</v>
      </c>
      <c r="N136">
        <v>0.99316939890710298</v>
      </c>
      <c r="O136" t="s">
        <v>23</v>
      </c>
      <c r="P136">
        <v>0</v>
      </c>
      <c r="Q136">
        <v>5.0000000000000001E-3</v>
      </c>
      <c r="R136" t="s">
        <v>21</v>
      </c>
      <c r="S136" t="s">
        <v>24</v>
      </c>
      <c r="T136" t="str">
        <f>IF(Table1[[#This Row],[auc]]&gt;=Table1[[#This Row],[knnauc]], "YES", "NO")</f>
        <v>NO</v>
      </c>
      <c r="U136" t="str">
        <f>IF(AND(I136 &gt; I135, K136 &lt; K135), "LOWER", "")</f>
        <v>LOWER</v>
      </c>
      <c r="V136" t="str">
        <f>IF(AND(I136&gt;=I137, I136 &lt; 5), "YES", "NO")</f>
        <v>YES</v>
      </c>
      <c r="W136" s="1" t="str">
        <f>IF(AND(Table1[[#This Row],[Last lower than 5]]="YES", Table1[[#This Row],[better or same as KNN]]="YES"), "YES", "NO")</f>
        <v>NO</v>
      </c>
      <c r="X136" s="1">
        <f>IF(AND(Table1[[#This Row],[Last lower than 5]]="YES", Table1[[#This Row],[last and better]]="NO"), Table1[[#This Row],[knnauc]], "")</f>
        <v>0.99316939890710298</v>
      </c>
      <c r="Y136" s="1" t="str">
        <f>IF(AND(Table1[[#This Row],[Last lower than 5]]="YES", Table1[[#This Row],[last and better]]="YES"), Table1[[#This Row],[auc]], "")</f>
        <v/>
      </c>
      <c r="Z136" s="1" t="str">
        <f>IF(I136=5, "YES", "NO")</f>
        <v>NO</v>
      </c>
      <c r="AA136" s="1" t="str">
        <f>IF(AND(Table1[[#This Row],[5 anomalies]]="YES", Table1[[#This Row],[better or same as KNN]]="YES"), "YES", "NO")</f>
        <v>NO</v>
      </c>
      <c r="AB136" s="1" t="str">
        <f>IF(AND(Table1[[#This Row],[5 anomalies]]="YES", Table1[[#This Row],[5 anomalies and better]]="NO"), Table1[[#This Row],[knnauc]] - Table1[[#This Row],[auc]], "")</f>
        <v/>
      </c>
      <c r="AC136" s="1" t="str">
        <f>IF(AND(Table1[[#This Row],[5 anomalies]]="YES", Table1[[#This Row],[5 anomalies and better]]="YES"), Table1[[#This Row],[auc]] - Table1[[#This Row],[knnauc]], "")</f>
        <v/>
      </c>
    </row>
    <row r="137" spans="1:29" hidden="1" x14ac:dyDescent="0.25">
      <c r="A137">
        <v>32</v>
      </c>
      <c r="B137">
        <v>8</v>
      </c>
      <c r="C137">
        <v>3</v>
      </c>
      <c r="D137" t="s">
        <v>19</v>
      </c>
      <c r="E137" t="s">
        <v>20</v>
      </c>
      <c r="F137">
        <v>64</v>
      </c>
      <c r="G137">
        <v>32</v>
      </c>
      <c r="H137">
        <v>0.05</v>
      </c>
      <c r="I137">
        <v>2</v>
      </c>
      <c r="J137">
        <v>7.1428571428571397E-2</v>
      </c>
      <c r="K137">
        <v>0.86369156041287098</v>
      </c>
      <c r="L137">
        <v>0.26008786582078097</v>
      </c>
      <c r="M137">
        <v>0.30363471317144303</v>
      </c>
      <c r="N137">
        <v>0.92091681845780204</v>
      </c>
      <c r="O137">
        <v>0.42857142857142799</v>
      </c>
      <c r="P137">
        <v>0.33333333333333298</v>
      </c>
      <c r="Q137">
        <v>0.05</v>
      </c>
      <c r="R137" t="s">
        <v>21</v>
      </c>
      <c r="S137" t="s">
        <v>24</v>
      </c>
      <c r="T137" t="str">
        <f>IF(Table1[[#This Row],[auc]]&gt;=Table1[[#This Row],[knnauc]], "YES", "NO")</f>
        <v>NO</v>
      </c>
      <c r="U137" t="str">
        <f>IF(AND(I137 &gt; I136, K137 &lt; K136), "LOWER", "")</f>
        <v/>
      </c>
      <c r="V137" t="str">
        <f>IF(AND(I137&gt;=I138, I137 &lt; 5), "YES", "NO")</f>
        <v>NO</v>
      </c>
      <c r="W137" s="1" t="str">
        <f>IF(AND(Table1[[#This Row],[Last lower than 5]]="YES", Table1[[#This Row],[better or same as KNN]]="YES"), "YES", "NO")</f>
        <v>NO</v>
      </c>
      <c r="X137" s="1" t="str">
        <f>IF(AND(Table1[[#This Row],[Last lower than 5]]="YES", Table1[[#This Row],[last and better]]="NO"), Table1[[#This Row],[knnauc]], "")</f>
        <v/>
      </c>
      <c r="Y137" s="1" t="str">
        <f>IF(AND(Table1[[#This Row],[Last lower than 5]]="YES", Table1[[#This Row],[last and better]]="YES"), Table1[[#This Row],[auc]], "")</f>
        <v/>
      </c>
      <c r="Z137" s="1" t="str">
        <f>IF(I137=5, "YES", "NO")</f>
        <v>NO</v>
      </c>
      <c r="AA137" s="1" t="str">
        <f>IF(AND(Table1[[#This Row],[5 anomalies]]="YES", Table1[[#This Row],[better or same as KNN]]="YES"), "YES", "NO")</f>
        <v>NO</v>
      </c>
      <c r="AB137" s="1" t="str">
        <f>IF(AND(Table1[[#This Row],[5 anomalies]]="YES", Table1[[#This Row],[5 anomalies and better]]="NO"), Table1[[#This Row],[knnauc]] - Table1[[#This Row],[auc]], "")</f>
        <v/>
      </c>
      <c r="AC137" s="1" t="str">
        <f>IF(AND(Table1[[#This Row],[5 anomalies]]="YES", Table1[[#This Row],[5 anomalies and better]]="YES"), Table1[[#This Row],[auc]] - Table1[[#This Row],[knnauc]], "")</f>
        <v/>
      </c>
    </row>
    <row r="138" spans="1:29" hidden="1" x14ac:dyDescent="0.25">
      <c r="A138">
        <v>32</v>
      </c>
      <c r="B138">
        <v>8</v>
      </c>
      <c r="C138">
        <v>3</v>
      </c>
      <c r="D138" t="s">
        <v>19</v>
      </c>
      <c r="E138" t="s">
        <v>20</v>
      </c>
      <c r="F138">
        <v>64</v>
      </c>
      <c r="G138">
        <v>32</v>
      </c>
      <c r="H138">
        <v>0.05</v>
      </c>
      <c r="I138">
        <v>3</v>
      </c>
      <c r="J138">
        <v>0.13793103448275801</v>
      </c>
      <c r="K138">
        <v>0.93275652701882195</v>
      </c>
      <c r="L138">
        <v>0.26008786582078097</v>
      </c>
      <c r="M138">
        <v>0.30363471317144303</v>
      </c>
      <c r="N138">
        <v>0.92091681845780204</v>
      </c>
      <c r="O138">
        <v>0.42857142857142799</v>
      </c>
      <c r="P138">
        <v>0.33333333333333298</v>
      </c>
      <c r="Q138">
        <v>0.05</v>
      </c>
      <c r="R138" t="s">
        <v>21</v>
      </c>
      <c r="S138" t="s">
        <v>24</v>
      </c>
      <c r="T138" t="str">
        <f>IF(Table1[[#This Row],[auc]]&gt;=Table1[[#This Row],[knnauc]], "YES", "NO")</f>
        <v>YES</v>
      </c>
      <c r="U138" t="str">
        <f>IF(AND(I138 &gt; I137, K138 &lt; K137), "LOWER", "")</f>
        <v/>
      </c>
      <c r="V138" t="str">
        <f>IF(AND(I138&gt;=I139, I138 &lt; 5), "YES", "NO")</f>
        <v>NO</v>
      </c>
      <c r="W138" s="1" t="str">
        <f>IF(AND(Table1[[#This Row],[Last lower than 5]]="YES", Table1[[#This Row],[better or same as KNN]]="YES"), "YES", "NO")</f>
        <v>NO</v>
      </c>
      <c r="X138" s="1" t="str">
        <f>IF(AND(Table1[[#This Row],[Last lower than 5]]="YES", Table1[[#This Row],[last and better]]="NO"), Table1[[#This Row],[knnauc]], "")</f>
        <v/>
      </c>
      <c r="Y138" s="1" t="str">
        <f>IF(AND(Table1[[#This Row],[Last lower than 5]]="YES", Table1[[#This Row],[last and better]]="YES"), Table1[[#This Row],[auc]], "")</f>
        <v/>
      </c>
      <c r="Z138" s="1" t="str">
        <f>IF(I138=5, "YES", "NO")</f>
        <v>NO</v>
      </c>
      <c r="AA138" s="1" t="str">
        <f>IF(AND(Table1[[#This Row],[5 anomalies]]="YES", Table1[[#This Row],[better or same as KNN]]="YES"), "YES", "NO")</f>
        <v>NO</v>
      </c>
      <c r="AB138" s="1" t="str">
        <f>IF(AND(Table1[[#This Row],[5 anomalies]]="YES", Table1[[#This Row],[5 anomalies and better]]="NO"), Table1[[#This Row],[knnauc]] - Table1[[#This Row],[auc]], "")</f>
        <v/>
      </c>
      <c r="AC138" s="1" t="str">
        <f>IF(AND(Table1[[#This Row],[5 anomalies]]="YES", Table1[[#This Row],[5 anomalies and better]]="YES"), Table1[[#This Row],[auc]] - Table1[[#This Row],[knnauc]], "")</f>
        <v/>
      </c>
    </row>
    <row r="139" spans="1:29" hidden="1" x14ac:dyDescent="0.25">
      <c r="A139">
        <v>32</v>
      </c>
      <c r="B139">
        <v>8</v>
      </c>
      <c r="C139">
        <v>3</v>
      </c>
      <c r="D139" t="s">
        <v>19</v>
      </c>
      <c r="E139" t="s">
        <v>20</v>
      </c>
      <c r="F139">
        <v>64</v>
      </c>
      <c r="G139">
        <v>32</v>
      </c>
      <c r="H139">
        <v>0.05</v>
      </c>
      <c r="I139">
        <v>4</v>
      </c>
      <c r="J139">
        <v>0.1875</v>
      </c>
      <c r="K139">
        <v>0.93321190042501501</v>
      </c>
      <c r="L139">
        <v>0.26008786582078097</v>
      </c>
      <c r="M139">
        <v>0.30363471317144303</v>
      </c>
      <c r="N139">
        <v>0.92091681845780204</v>
      </c>
      <c r="O139">
        <v>0.42857142857142799</v>
      </c>
      <c r="P139">
        <v>0.33333333333333298</v>
      </c>
      <c r="Q139">
        <v>0.05</v>
      </c>
      <c r="R139" t="s">
        <v>21</v>
      </c>
      <c r="S139" t="s">
        <v>24</v>
      </c>
      <c r="T139" t="str">
        <f>IF(Table1[[#This Row],[auc]]&gt;=Table1[[#This Row],[knnauc]], "YES", "NO")</f>
        <v>YES</v>
      </c>
      <c r="U139" t="str">
        <f>IF(AND(I139 &gt; I138, K139 &lt; K138), "LOWER", "")</f>
        <v/>
      </c>
      <c r="V139" t="str">
        <f>IF(AND(I139&gt;=I140, I139 &lt; 5), "YES", "NO")</f>
        <v>NO</v>
      </c>
      <c r="W139" s="1" t="str">
        <f>IF(AND(Table1[[#This Row],[Last lower than 5]]="YES", Table1[[#This Row],[better or same as KNN]]="YES"), "YES", "NO")</f>
        <v>NO</v>
      </c>
      <c r="X139" s="1" t="str">
        <f>IF(AND(Table1[[#This Row],[Last lower than 5]]="YES", Table1[[#This Row],[last and better]]="NO"), Table1[[#This Row],[knnauc]], "")</f>
        <v/>
      </c>
      <c r="Y139" s="1" t="str">
        <f>IF(AND(Table1[[#This Row],[Last lower than 5]]="YES", Table1[[#This Row],[last and better]]="YES"), Table1[[#This Row],[auc]], "")</f>
        <v/>
      </c>
      <c r="Z139" s="1" t="str">
        <f>IF(I139=5, "YES", "NO")</f>
        <v>NO</v>
      </c>
      <c r="AA139" s="1" t="str">
        <f>IF(AND(Table1[[#This Row],[5 anomalies]]="YES", Table1[[#This Row],[better or same as KNN]]="YES"), "YES", "NO")</f>
        <v>NO</v>
      </c>
      <c r="AB139" s="1" t="str">
        <f>IF(AND(Table1[[#This Row],[5 anomalies]]="YES", Table1[[#This Row],[5 anomalies and better]]="NO"), Table1[[#This Row],[knnauc]] - Table1[[#This Row],[auc]], "")</f>
        <v/>
      </c>
      <c r="AC139" s="1" t="str">
        <f>IF(AND(Table1[[#This Row],[5 anomalies]]="YES", Table1[[#This Row],[5 anomalies and better]]="YES"), Table1[[#This Row],[auc]] - Table1[[#This Row],[knnauc]], "")</f>
        <v/>
      </c>
    </row>
    <row r="140" spans="1:29" x14ac:dyDescent="0.25">
      <c r="A140">
        <v>32</v>
      </c>
      <c r="B140">
        <v>8</v>
      </c>
      <c r="C140">
        <v>3</v>
      </c>
      <c r="D140" t="s">
        <v>19</v>
      </c>
      <c r="E140" t="s">
        <v>20</v>
      </c>
      <c r="F140">
        <v>32</v>
      </c>
      <c r="G140">
        <v>16</v>
      </c>
      <c r="H140">
        <v>0.05</v>
      </c>
      <c r="I140">
        <v>5</v>
      </c>
      <c r="J140">
        <v>4.8780487804878002E-2</v>
      </c>
      <c r="K140">
        <v>0.80464480874316902</v>
      </c>
      <c r="L140">
        <v>0.26099621632714898</v>
      </c>
      <c r="M140">
        <v>0.31481329466306401</v>
      </c>
      <c r="N140">
        <v>0.49590163934426201</v>
      </c>
      <c r="O140" t="s">
        <v>23</v>
      </c>
      <c r="P140">
        <v>0</v>
      </c>
      <c r="Q140">
        <v>5.0000000000000001E-3</v>
      </c>
      <c r="R140" t="s">
        <v>21</v>
      </c>
      <c r="S140" t="s">
        <v>24</v>
      </c>
      <c r="T140" t="str">
        <f>IF(Table1[[#This Row],[auc]]&gt;=Table1[[#This Row],[knnauc]], "YES", "NO")</f>
        <v>YES</v>
      </c>
      <c r="U140" t="str">
        <f>IF(AND(I140 &gt; I139, K140 &lt; K139), "LOWER", "")</f>
        <v>LOWER</v>
      </c>
      <c r="V140" t="str">
        <f>IF(AND(I140&gt;=I141, I140 &lt; 5), "YES", "NO")</f>
        <v>NO</v>
      </c>
      <c r="W140" s="1" t="str">
        <f>IF(AND(Table1[[#This Row],[Last lower than 5]]="YES", Table1[[#This Row],[better or same as KNN]]="YES"), "YES", "NO")</f>
        <v>NO</v>
      </c>
      <c r="X140" s="1" t="str">
        <f>IF(AND(Table1[[#This Row],[Last lower than 5]]="YES", Table1[[#This Row],[last and better]]="NO"), Table1[[#This Row],[knnauc]], "")</f>
        <v/>
      </c>
      <c r="Y140" s="1" t="str">
        <f>IF(AND(Table1[[#This Row],[Last lower than 5]]="YES", Table1[[#This Row],[last and better]]="YES"), Table1[[#This Row],[auc]], "")</f>
        <v/>
      </c>
      <c r="Z140" s="1" t="str">
        <f>IF(I140=5, "YES", "NO")</f>
        <v>YES</v>
      </c>
      <c r="AA140" s="1" t="str">
        <f>IF(AND(Table1[[#This Row],[5 anomalies]]="YES", Table1[[#This Row],[better or same as KNN]]="YES"), "YES", "NO")</f>
        <v>YES</v>
      </c>
      <c r="AB140" s="1" t="str">
        <f>IF(AND(Table1[[#This Row],[5 anomalies]]="YES", Table1[[#This Row],[5 anomalies and better]]="NO"), Table1[[#This Row],[knnauc]] - Table1[[#This Row],[auc]], "")</f>
        <v/>
      </c>
      <c r="AC140" s="1">
        <f>IF(AND(Table1[[#This Row],[5 anomalies]]="YES", Table1[[#This Row],[5 anomalies and better]]="YES"), Table1[[#This Row],[auc]] - Table1[[#This Row],[knnauc]], "")</f>
        <v>0.308743169398907</v>
      </c>
    </row>
    <row r="141" spans="1:29" x14ac:dyDescent="0.25">
      <c r="A141">
        <v>32</v>
      </c>
      <c r="B141">
        <v>8</v>
      </c>
      <c r="C141">
        <v>3</v>
      </c>
      <c r="D141" t="s">
        <v>19</v>
      </c>
      <c r="E141" t="s">
        <v>20</v>
      </c>
      <c r="F141">
        <v>128</v>
      </c>
      <c r="G141">
        <v>16</v>
      </c>
      <c r="H141">
        <v>0.05</v>
      </c>
      <c r="I141">
        <v>4</v>
      </c>
      <c r="J141">
        <v>0</v>
      </c>
      <c r="K141">
        <v>0.44467213114754101</v>
      </c>
      <c r="L141">
        <v>0.21326132749012799</v>
      </c>
      <c r="M141">
        <v>0.24552536331199901</v>
      </c>
      <c r="N141">
        <v>0.99316939890710298</v>
      </c>
      <c r="O141" t="s">
        <v>23</v>
      </c>
      <c r="P141">
        <v>0</v>
      </c>
      <c r="Q141">
        <v>5.0000000000000001E-3</v>
      </c>
      <c r="R141" t="s">
        <v>21</v>
      </c>
      <c r="S141" t="s">
        <v>24</v>
      </c>
      <c r="T141" t="str">
        <f>IF(Table1[[#This Row],[auc]]&gt;=Table1[[#This Row],[knnauc]], "YES", "NO")</f>
        <v>NO</v>
      </c>
      <c r="U141" t="str">
        <f>IF(AND(I141 &gt; I140, K141 &lt; K140), "LOWER", "")</f>
        <v/>
      </c>
      <c r="V141" t="str">
        <f>IF(AND(I141&gt;=I142, I141 &lt; 5), "YES", "NO")</f>
        <v>YES</v>
      </c>
      <c r="W141" s="1" t="str">
        <f>IF(AND(Table1[[#This Row],[Last lower than 5]]="YES", Table1[[#This Row],[better or same as KNN]]="YES"), "YES", "NO")</f>
        <v>NO</v>
      </c>
      <c r="X141" s="1">
        <f>IF(AND(Table1[[#This Row],[Last lower than 5]]="YES", Table1[[#This Row],[last and better]]="NO"), Table1[[#This Row],[knnauc]], "")</f>
        <v>0.99316939890710298</v>
      </c>
      <c r="Y141" s="1" t="str">
        <f>IF(AND(Table1[[#This Row],[Last lower than 5]]="YES", Table1[[#This Row],[last and better]]="YES"), Table1[[#This Row],[auc]], "")</f>
        <v/>
      </c>
      <c r="Z141" s="1" t="str">
        <f>IF(I141=5, "YES", "NO")</f>
        <v>NO</v>
      </c>
      <c r="AA141" s="1" t="str">
        <f>IF(AND(Table1[[#This Row],[5 anomalies]]="YES", Table1[[#This Row],[better or same as KNN]]="YES"), "YES", "NO")</f>
        <v>NO</v>
      </c>
      <c r="AB141" s="1" t="str">
        <f>IF(AND(Table1[[#This Row],[5 anomalies]]="YES", Table1[[#This Row],[5 anomalies and better]]="NO"), Table1[[#This Row],[knnauc]] - Table1[[#This Row],[auc]], "")</f>
        <v/>
      </c>
      <c r="AC141" s="1" t="str">
        <f>IF(AND(Table1[[#This Row],[5 anomalies]]="YES", Table1[[#This Row],[5 anomalies and better]]="YES"), Table1[[#This Row],[auc]] - Table1[[#This Row],[knnauc]], "")</f>
        <v/>
      </c>
    </row>
    <row r="142" spans="1:29" hidden="1" x14ac:dyDescent="0.25">
      <c r="A142">
        <v>32</v>
      </c>
      <c r="B142">
        <v>8</v>
      </c>
      <c r="C142">
        <v>3</v>
      </c>
      <c r="D142" t="s">
        <v>19</v>
      </c>
      <c r="E142" t="s">
        <v>20</v>
      </c>
      <c r="F142">
        <v>512</v>
      </c>
      <c r="G142">
        <v>32</v>
      </c>
      <c r="H142">
        <v>0.05</v>
      </c>
      <c r="I142">
        <v>1</v>
      </c>
      <c r="J142">
        <v>0</v>
      </c>
      <c r="K142">
        <v>0.68306010928961702</v>
      </c>
      <c r="L142">
        <v>0.267415732556264</v>
      </c>
      <c r="M142">
        <v>0.31545065748495998</v>
      </c>
      <c r="N142">
        <v>0.98155737704918</v>
      </c>
      <c r="O142" t="s">
        <v>23</v>
      </c>
      <c r="P142">
        <v>0</v>
      </c>
      <c r="Q142">
        <v>0.01</v>
      </c>
      <c r="R142" t="s">
        <v>21</v>
      </c>
      <c r="S142" t="s">
        <v>24</v>
      </c>
      <c r="T142" t="str">
        <f>IF(Table1[[#This Row],[auc]]&gt;=Table1[[#This Row],[knnauc]], "YES", "NO")</f>
        <v>NO</v>
      </c>
      <c r="U142" t="str">
        <f>IF(AND(I142 &gt; I141, K142 &lt; K141), "LOWER", "")</f>
        <v/>
      </c>
      <c r="V142" t="str">
        <f>IF(AND(I142&gt;=I143, I142 &lt; 5), "YES", "NO")</f>
        <v>NO</v>
      </c>
      <c r="W142" s="1" t="str">
        <f>IF(AND(Table1[[#This Row],[Last lower than 5]]="YES", Table1[[#This Row],[better or same as KNN]]="YES"), "YES", "NO")</f>
        <v>NO</v>
      </c>
      <c r="X142" s="1" t="str">
        <f>IF(AND(Table1[[#This Row],[Last lower than 5]]="YES", Table1[[#This Row],[last and better]]="NO"), Table1[[#This Row],[knnauc]], "")</f>
        <v/>
      </c>
      <c r="Y142" s="1" t="str">
        <f>IF(AND(Table1[[#This Row],[Last lower than 5]]="YES", Table1[[#This Row],[last and better]]="YES"), Table1[[#This Row],[auc]], "")</f>
        <v/>
      </c>
      <c r="Z142" s="1" t="str">
        <f>IF(I142=5, "YES", "NO")</f>
        <v>NO</v>
      </c>
      <c r="AA142" s="1" t="str">
        <f>IF(AND(Table1[[#This Row],[5 anomalies]]="YES", Table1[[#This Row],[better or same as KNN]]="YES"), "YES", "NO")</f>
        <v>NO</v>
      </c>
      <c r="AB142" s="1" t="str">
        <f>IF(AND(Table1[[#This Row],[5 anomalies]]="YES", Table1[[#This Row],[5 anomalies and better]]="NO"), Table1[[#This Row],[knnauc]] - Table1[[#This Row],[auc]], "")</f>
        <v/>
      </c>
      <c r="AC142" s="1" t="str">
        <f>IF(AND(Table1[[#This Row],[5 anomalies]]="YES", Table1[[#This Row],[5 anomalies and better]]="YES"), Table1[[#This Row],[auc]] - Table1[[#This Row],[knnauc]], "")</f>
        <v/>
      </c>
    </row>
    <row r="143" spans="1:29" hidden="1" x14ac:dyDescent="0.25">
      <c r="A143">
        <v>32</v>
      </c>
      <c r="B143">
        <v>8</v>
      </c>
      <c r="C143">
        <v>3</v>
      </c>
      <c r="D143" t="s">
        <v>19</v>
      </c>
      <c r="E143" t="s">
        <v>20</v>
      </c>
      <c r="F143">
        <v>32</v>
      </c>
      <c r="G143">
        <v>16</v>
      </c>
      <c r="H143">
        <v>0.05</v>
      </c>
      <c r="I143">
        <v>5</v>
      </c>
      <c r="J143">
        <v>0.08</v>
      </c>
      <c r="K143">
        <v>0.84084699453551903</v>
      </c>
      <c r="L143">
        <v>0.239326221266628</v>
      </c>
      <c r="M143">
        <v>0.27884676496240202</v>
      </c>
      <c r="N143">
        <v>0.87397540983606503</v>
      </c>
      <c r="O143" t="s">
        <v>23</v>
      </c>
      <c r="P143">
        <v>0</v>
      </c>
      <c r="Q143">
        <v>0.01</v>
      </c>
      <c r="R143" t="s">
        <v>21</v>
      </c>
      <c r="S143" t="s">
        <v>24</v>
      </c>
      <c r="T143" t="str">
        <f>IF(Table1[[#This Row],[auc]]&gt;=Table1[[#This Row],[knnauc]], "YES", "NO")</f>
        <v>NO</v>
      </c>
      <c r="U143" t="str">
        <f>IF(AND(I143 &gt; I142, K143 &lt; K142), "LOWER", "")</f>
        <v/>
      </c>
      <c r="V143" t="str">
        <f>IF(AND(I143&gt;=I144, I143 &lt; 5), "YES", "NO")</f>
        <v>NO</v>
      </c>
      <c r="W143" s="1" t="str">
        <f>IF(AND(Table1[[#This Row],[Last lower than 5]]="YES", Table1[[#This Row],[better or same as KNN]]="YES"), "YES", "NO")</f>
        <v>NO</v>
      </c>
      <c r="X143" s="1" t="str">
        <f>IF(AND(Table1[[#This Row],[Last lower than 5]]="YES", Table1[[#This Row],[last and better]]="NO"), Table1[[#This Row],[knnauc]], "")</f>
        <v/>
      </c>
      <c r="Y143" s="1" t="str">
        <f>IF(AND(Table1[[#This Row],[Last lower than 5]]="YES", Table1[[#This Row],[last and better]]="YES"), Table1[[#This Row],[auc]], "")</f>
        <v/>
      </c>
      <c r="Z143" s="1" t="str">
        <f>IF(I143=5, "YES", "NO")</f>
        <v>YES</v>
      </c>
      <c r="AA143" s="1" t="str">
        <f>IF(AND(Table1[[#This Row],[5 anomalies]]="YES", Table1[[#This Row],[better or same as KNN]]="YES"), "YES", "NO")</f>
        <v>NO</v>
      </c>
      <c r="AB143" s="1">
        <f>IF(AND(Table1[[#This Row],[5 anomalies]]="YES", Table1[[#This Row],[5 anomalies and better]]="NO"), Table1[[#This Row],[knnauc]] - Table1[[#This Row],[auc]], "")</f>
        <v>3.3128415300545999E-2</v>
      </c>
      <c r="AC143" s="1" t="str">
        <f>IF(AND(Table1[[#This Row],[5 anomalies]]="YES", Table1[[#This Row],[5 anomalies and better]]="YES"), Table1[[#This Row],[auc]] - Table1[[#This Row],[knnauc]], "")</f>
        <v/>
      </c>
    </row>
    <row r="144" spans="1:29" hidden="1" x14ac:dyDescent="0.25">
      <c r="A144">
        <v>32</v>
      </c>
      <c r="B144">
        <v>8</v>
      </c>
      <c r="C144">
        <v>3</v>
      </c>
      <c r="D144" t="s">
        <v>19</v>
      </c>
      <c r="E144" t="s">
        <v>20</v>
      </c>
      <c r="F144">
        <v>128</v>
      </c>
      <c r="G144">
        <v>16</v>
      </c>
      <c r="H144">
        <v>0.05</v>
      </c>
      <c r="I144">
        <v>1</v>
      </c>
      <c r="J144">
        <v>0</v>
      </c>
      <c r="K144">
        <v>0.94945355191256797</v>
      </c>
      <c r="L144">
        <v>0.24674207722166799</v>
      </c>
      <c r="M144">
        <v>0.30200154108107502</v>
      </c>
      <c r="N144">
        <v>0.86475409836065498</v>
      </c>
      <c r="O144">
        <v>0</v>
      </c>
      <c r="P144">
        <v>0</v>
      </c>
      <c r="Q144">
        <v>0.01</v>
      </c>
      <c r="R144" t="s">
        <v>21</v>
      </c>
      <c r="S144" t="s">
        <v>24</v>
      </c>
      <c r="T144" t="str">
        <f>IF(Table1[[#This Row],[auc]]&gt;=Table1[[#This Row],[knnauc]], "YES", "NO")</f>
        <v>YES</v>
      </c>
      <c r="U144" t="str">
        <f>IF(AND(I144 &gt; I143, K144 &lt; K143), "LOWER", "")</f>
        <v/>
      </c>
      <c r="V144" t="str">
        <f>IF(AND(I144&gt;=I145, I144 &lt; 5), "YES", "NO")</f>
        <v>NO</v>
      </c>
      <c r="W144" s="1" t="str">
        <f>IF(AND(Table1[[#This Row],[Last lower than 5]]="YES", Table1[[#This Row],[better or same as KNN]]="YES"), "YES", "NO")</f>
        <v>NO</v>
      </c>
      <c r="X144" s="1" t="str">
        <f>IF(AND(Table1[[#This Row],[Last lower than 5]]="YES", Table1[[#This Row],[last and better]]="NO"), Table1[[#This Row],[knnauc]], "")</f>
        <v/>
      </c>
      <c r="Y144" s="1" t="str">
        <f>IF(AND(Table1[[#This Row],[Last lower than 5]]="YES", Table1[[#This Row],[last and better]]="YES"), Table1[[#This Row],[auc]], "")</f>
        <v/>
      </c>
      <c r="Z144" s="1" t="str">
        <f>IF(I144=5, "YES", "NO")</f>
        <v>NO</v>
      </c>
      <c r="AA144" s="1" t="str">
        <f>IF(AND(Table1[[#This Row],[5 anomalies]]="YES", Table1[[#This Row],[better or same as KNN]]="YES"), "YES", "NO")</f>
        <v>NO</v>
      </c>
      <c r="AB144" s="1" t="str">
        <f>IF(AND(Table1[[#This Row],[5 anomalies]]="YES", Table1[[#This Row],[5 anomalies and better]]="NO"), Table1[[#This Row],[knnauc]] - Table1[[#This Row],[auc]], "")</f>
        <v/>
      </c>
      <c r="AC144" s="1" t="str">
        <f>IF(AND(Table1[[#This Row],[5 anomalies]]="YES", Table1[[#This Row],[5 anomalies and better]]="YES"), Table1[[#This Row],[auc]] - Table1[[#This Row],[knnauc]], "")</f>
        <v/>
      </c>
    </row>
    <row r="145" spans="1:29" hidden="1" x14ac:dyDescent="0.25">
      <c r="A145">
        <v>32</v>
      </c>
      <c r="B145">
        <v>8</v>
      </c>
      <c r="C145">
        <v>3</v>
      </c>
      <c r="D145" t="s">
        <v>19</v>
      </c>
      <c r="E145" t="s">
        <v>20</v>
      </c>
      <c r="F145">
        <v>512</v>
      </c>
      <c r="G145">
        <v>16</v>
      </c>
      <c r="H145">
        <v>0.05</v>
      </c>
      <c r="I145">
        <v>5</v>
      </c>
      <c r="J145">
        <v>7.4074074074074001E-2</v>
      </c>
      <c r="K145">
        <v>0.86149058894960495</v>
      </c>
      <c r="L145">
        <v>0.25909012973089401</v>
      </c>
      <c r="M145">
        <v>0.299866204390484</v>
      </c>
      <c r="N145">
        <v>0.83872191863995105</v>
      </c>
      <c r="O145">
        <v>0.44444444444444398</v>
      </c>
      <c r="P145">
        <v>0.22222222222222199</v>
      </c>
      <c r="Q145">
        <v>0.05</v>
      </c>
      <c r="R145" t="s">
        <v>21</v>
      </c>
      <c r="S145" t="s">
        <v>24</v>
      </c>
      <c r="T145" t="str">
        <f>IF(Table1[[#This Row],[auc]]&gt;=Table1[[#This Row],[knnauc]], "YES", "NO")</f>
        <v>YES</v>
      </c>
      <c r="U145" t="str">
        <f>IF(AND(I145 &gt; I144, K145 &lt; K144), "LOWER", "")</f>
        <v>LOWER</v>
      </c>
      <c r="V145" t="str">
        <f>IF(AND(I145&gt;=I146, I145 &lt; 5), "YES", "NO")</f>
        <v>NO</v>
      </c>
      <c r="W145" s="1" t="str">
        <f>IF(AND(Table1[[#This Row],[Last lower than 5]]="YES", Table1[[#This Row],[better or same as KNN]]="YES"), "YES", "NO")</f>
        <v>NO</v>
      </c>
      <c r="X145" s="1" t="str">
        <f>IF(AND(Table1[[#This Row],[Last lower than 5]]="YES", Table1[[#This Row],[last and better]]="NO"), Table1[[#This Row],[knnauc]], "")</f>
        <v/>
      </c>
      <c r="Y145" s="1" t="str">
        <f>IF(AND(Table1[[#This Row],[Last lower than 5]]="YES", Table1[[#This Row],[last and better]]="YES"), Table1[[#This Row],[auc]], "")</f>
        <v/>
      </c>
      <c r="Z145" s="1" t="str">
        <f>IF(I145=5, "YES", "NO")</f>
        <v>YES</v>
      </c>
      <c r="AA145" s="1" t="str">
        <f>IF(AND(Table1[[#This Row],[5 anomalies]]="YES", Table1[[#This Row],[better or same as KNN]]="YES"), "YES", "NO")</f>
        <v>YES</v>
      </c>
      <c r="AB145" s="1" t="str">
        <f>IF(AND(Table1[[#This Row],[5 anomalies]]="YES", Table1[[#This Row],[5 anomalies and better]]="NO"), Table1[[#This Row],[knnauc]] - Table1[[#This Row],[auc]], "")</f>
        <v/>
      </c>
      <c r="AC145" s="1">
        <f>IF(AND(Table1[[#This Row],[5 anomalies]]="YES", Table1[[#This Row],[5 anomalies and better]]="YES"), Table1[[#This Row],[auc]] - Table1[[#This Row],[knnauc]], "")</f>
        <v>2.2768670309653904E-2</v>
      </c>
    </row>
    <row r="146" spans="1:29" hidden="1" x14ac:dyDescent="0.25">
      <c r="A146">
        <v>32</v>
      </c>
      <c r="B146">
        <v>8</v>
      </c>
      <c r="C146">
        <v>3</v>
      </c>
      <c r="D146" t="s">
        <v>19</v>
      </c>
      <c r="E146" t="s">
        <v>20</v>
      </c>
      <c r="F146">
        <v>128</v>
      </c>
      <c r="G146">
        <v>16</v>
      </c>
      <c r="H146">
        <v>0.05</v>
      </c>
      <c r="I146">
        <v>3</v>
      </c>
      <c r="J146">
        <v>0.11111111111111099</v>
      </c>
      <c r="K146">
        <v>0.93306010928961702</v>
      </c>
      <c r="L146">
        <v>0.24674207722166799</v>
      </c>
      <c r="M146">
        <v>0.30200154108107502</v>
      </c>
      <c r="N146">
        <v>0.86475409836065498</v>
      </c>
      <c r="O146">
        <v>0</v>
      </c>
      <c r="P146">
        <v>0</v>
      </c>
      <c r="Q146">
        <v>0.01</v>
      </c>
      <c r="R146" t="s">
        <v>21</v>
      </c>
      <c r="S146" t="s">
        <v>24</v>
      </c>
      <c r="T146" t="str">
        <f>IF(Table1[[#This Row],[auc]]&gt;=Table1[[#This Row],[knnauc]], "YES", "NO")</f>
        <v>YES</v>
      </c>
      <c r="U146" t="str">
        <f>IF(AND(I146 &gt; I145, K146 &lt; K145), "LOWER", "")</f>
        <v/>
      </c>
      <c r="V146" t="str">
        <f>IF(AND(I146&gt;=I147, I146 &lt; 5), "YES", "NO")</f>
        <v>NO</v>
      </c>
      <c r="W146" s="1" t="str">
        <f>IF(AND(Table1[[#This Row],[Last lower than 5]]="YES", Table1[[#This Row],[better or same as KNN]]="YES"), "YES", "NO")</f>
        <v>NO</v>
      </c>
      <c r="X146" s="1" t="str">
        <f>IF(AND(Table1[[#This Row],[Last lower than 5]]="YES", Table1[[#This Row],[last and better]]="NO"), Table1[[#This Row],[knnauc]], "")</f>
        <v/>
      </c>
      <c r="Y146" s="1" t="str">
        <f>IF(AND(Table1[[#This Row],[Last lower than 5]]="YES", Table1[[#This Row],[last and better]]="YES"), Table1[[#This Row],[auc]], "")</f>
        <v/>
      </c>
      <c r="Z146" s="1" t="str">
        <f>IF(I146=5, "YES", "NO")</f>
        <v>NO</v>
      </c>
      <c r="AA146" s="1" t="str">
        <f>IF(AND(Table1[[#This Row],[5 anomalies]]="YES", Table1[[#This Row],[better or same as KNN]]="YES"), "YES", "NO")</f>
        <v>NO</v>
      </c>
      <c r="AB146" s="1" t="str">
        <f>IF(AND(Table1[[#This Row],[5 anomalies]]="YES", Table1[[#This Row],[5 anomalies and better]]="NO"), Table1[[#This Row],[knnauc]] - Table1[[#This Row],[auc]], "")</f>
        <v/>
      </c>
      <c r="AC146" s="1" t="str">
        <f>IF(AND(Table1[[#This Row],[5 anomalies]]="YES", Table1[[#This Row],[5 anomalies and better]]="YES"), Table1[[#This Row],[auc]] - Table1[[#This Row],[knnauc]], "")</f>
        <v/>
      </c>
    </row>
    <row r="147" spans="1:29" hidden="1" x14ac:dyDescent="0.25">
      <c r="A147">
        <v>32</v>
      </c>
      <c r="B147">
        <v>8</v>
      </c>
      <c r="C147">
        <v>3</v>
      </c>
      <c r="D147" t="s">
        <v>19</v>
      </c>
      <c r="E147" t="s">
        <v>20</v>
      </c>
      <c r="F147">
        <v>64</v>
      </c>
      <c r="G147">
        <v>32</v>
      </c>
      <c r="H147">
        <v>0.05</v>
      </c>
      <c r="I147">
        <v>5</v>
      </c>
      <c r="J147">
        <v>0.16666666666666599</v>
      </c>
      <c r="K147">
        <v>0.93548876745597997</v>
      </c>
      <c r="L147">
        <v>0.26008786582078097</v>
      </c>
      <c r="M147">
        <v>0.30363471317144303</v>
      </c>
      <c r="N147">
        <v>0.92091681845780204</v>
      </c>
      <c r="O147">
        <v>0.42857142857142799</v>
      </c>
      <c r="P147">
        <v>0.33333333333333298</v>
      </c>
      <c r="Q147">
        <v>0.05</v>
      </c>
      <c r="R147" t="s">
        <v>21</v>
      </c>
      <c r="S147" t="s">
        <v>24</v>
      </c>
      <c r="T147" t="str">
        <f>IF(Table1[[#This Row],[auc]]&gt;=Table1[[#This Row],[knnauc]], "YES", "NO")</f>
        <v>YES</v>
      </c>
      <c r="U147" t="str">
        <f>IF(AND(I147 &gt; I146, K147 &lt; K146), "LOWER", "")</f>
        <v/>
      </c>
      <c r="V147" t="str">
        <f>IF(AND(I147&gt;=I148, I147 &lt; 5), "YES", "NO")</f>
        <v>NO</v>
      </c>
      <c r="W147" s="1" t="str">
        <f>IF(AND(Table1[[#This Row],[Last lower than 5]]="YES", Table1[[#This Row],[better or same as KNN]]="YES"), "YES", "NO")</f>
        <v>NO</v>
      </c>
      <c r="X147" s="1" t="str">
        <f>IF(AND(Table1[[#This Row],[Last lower than 5]]="YES", Table1[[#This Row],[last and better]]="NO"), Table1[[#This Row],[knnauc]], "")</f>
        <v/>
      </c>
      <c r="Y147" s="1" t="str">
        <f>IF(AND(Table1[[#This Row],[Last lower than 5]]="YES", Table1[[#This Row],[last and better]]="YES"), Table1[[#This Row],[auc]], "")</f>
        <v/>
      </c>
      <c r="Z147" s="1" t="str">
        <f>IF(I147=5, "YES", "NO")</f>
        <v>YES</v>
      </c>
      <c r="AA147" s="1" t="str">
        <f>IF(AND(Table1[[#This Row],[5 anomalies]]="YES", Table1[[#This Row],[better or same as KNN]]="YES"), "YES", "NO")</f>
        <v>YES</v>
      </c>
      <c r="AB147" s="1" t="str">
        <f>IF(AND(Table1[[#This Row],[5 anomalies]]="YES", Table1[[#This Row],[5 anomalies and better]]="NO"), Table1[[#This Row],[knnauc]] - Table1[[#This Row],[auc]], "")</f>
        <v/>
      </c>
      <c r="AC147" s="1">
        <f>IF(AND(Table1[[#This Row],[5 anomalies]]="YES", Table1[[#This Row],[5 anomalies and better]]="YES"), Table1[[#This Row],[auc]] - Table1[[#This Row],[knnauc]], "")</f>
        <v>1.457194899817793E-2</v>
      </c>
    </row>
    <row r="148" spans="1:29" hidden="1" x14ac:dyDescent="0.25">
      <c r="A148">
        <v>32</v>
      </c>
      <c r="B148">
        <v>8</v>
      </c>
      <c r="C148">
        <v>3</v>
      </c>
      <c r="D148" t="s">
        <v>19</v>
      </c>
      <c r="E148" t="s">
        <v>20</v>
      </c>
      <c r="F148">
        <v>128</v>
      </c>
      <c r="G148">
        <v>16</v>
      </c>
      <c r="H148">
        <v>0.05</v>
      </c>
      <c r="I148">
        <v>1</v>
      </c>
      <c r="J148">
        <v>0</v>
      </c>
      <c r="K148">
        <v>0.73284760170006003</v>
      </c>
      <c r="L148">
        <v>0.27968092982337101</v>
      </c>
      <c r="M148">
        <v>0.327238129289254</v>
      </c>
      <c r="N148">
        <v>0.93108682452944702</v>
      </c>
      <c r="O148">
        <v>0.625</v>
      </c>
      <c r="P148">
        <v>0.27777777777777701</v>
      </c>
      <c r="Q148">
        <v>0.05</v>
      </c>
      <c r="R148" t="s">
        <v>21</v>
      </c>
      <c r="S148" t="s">
        <v>24</v>
      </c>
      <c r="T148" t="str">
        <f>IF(Table1[[#This Row],[auc]]&gt;=Table1[[#This Row],[knnauc]], "YES", "NO")</f>
        <v>NO</v>
      </c>
      <c r="U148" t="str">
        <f>IF(AND(I148 &gt; I147, K148 &lt; K147), "LOWER", "")</f>
        <v/>
      </c>
      <c r="V148" t="str">
        <f>IF(AND(I148&gt;=I149, I148 &lt; 5), "YES", "NO")</f>
        <v>NO</v>
      </c>
      <c r="W148" s="1" t="str">
        <f>IF(AND(Table1[[#This Row],[Last lower than 5]]="YES", Table1[[#This Row],[better or same as KNN]]="YES"), "YES", "NO")</f>
        <v>NO</v>
      </c>
      <c r="X148" s="1" t="str">
        <f>IF(AND(Table1[[#This Row],[Last lower than 5]]="YES", Table1[[#This Row],[last and better]]="NO"), Table1[[#This Row],[knnauc]], "")</f>
        <v/>
      </c>
      <c r="Y148" s="1" t="str">
        <f>IF(AND(Table1[[#This Row],[Last lower than 5]]="YES", Table1[[#This Row],[last and better]]="YES"), Table1[[#This Row],[auc]], "")</f>
        <v/>
      </c>
      <c r="Z148" s="1" t="str">
        <f>IF(I148=5, "YES", "NO")</f>
        <v>NO</v>
      </c>
      <c r="AA148" s="1" t="str">
        <f>IF(AND(Table1[[#This Row],[5 anomalies]]="YES", Table1[[#This Row],[better or same as KNN]]="YES"), "YES", "NO")</f>
        <v>NO</v>
      </c>
      <c r="AB148" s="1" t="str">
        <f>IF(AND(Table1[[#This Row],[5 anomalies]]="YES", Table1[[#This Row],[5 anomalies and better]]="NO"), Table1[[#This Row],[knnauc]] - Table1[[#This Row],[auc]], "")</f>
        <v/>
      </c>
      <c r="AC148" s="1" t="str">
        <f>IF(AND(Table1[[#This Row],[5 anomalies]]="YES", Table1[[#This Row],[5 anomalies and better]]="YES"), Table1[[#This Row],[auc]] - Table1[[#This Row],[knnauc]], "")</f>
        <v/>
      </c>
    </row>
    <row r="149" spans="1:29" hidden="1" x14ac:dyDescent="0.25">
      <c r="A149">
        <v>32</v>
      </c>
      <c r="B149">
        <v>8</v>
      </c>
      <c r="C149">
        <v>3</v>
      </c>
      <c r="D149" t="s">
        <v>19</v>
      </c>
      <c r="E149" t="s">
        <v>20</v>
      </c>
      <c r="F149">
        <v>128</v>
      </c>
      <c r="G149">
        <v>16</v>
      </c>
      <c r="H149">
        <v>0.05</v>
      </c>
      <c r="I149">
        <v>2</v>
      </c>
      <c r="J149">
        <v>0.1</v>
      </c>
      <c r="K149">
        <v>0.74825440194292603</v>
      </c>
      <c r="L149">
        <v>0.27968092982337101</v>
      </c>
      <c r="M149">
        <v>0.327238129289254</v>
      </c>
      <c r="N149">
        <v>0.93108682452944702</v>
      </c>
      <c r="O149">
        <v>0.625</v>
      </c>
      <c r="P149">
        <v>0.27777777777777701</v>
      </c>
      <c r="Q149">
        <v>0.05</v>
      </c>
      <c r="R149" t="s">
        <v>21</v>
      </c>
      <c r="S149" t="s">
        <v>24</v>
      </c>
      <c r="T149" t="str">
        <f>IF(Table1[[#This Row],[auc]]&gt;=Table1[[#This Row],[knnauc]], "YES", "NO")</f>
        <v>NO</v>
      </c>
      <c r="U149" t="str">
        <f>IF(AND(I149 &gt; I148, K149 &lt; K148), "LOWER", "")</f>
        <v/>
      </c>
      <c r="V149" t="str">
        <f>IF(AND(I149&gt;=I150, I149 &lt; 5), "YES", "NO")</f>
        <v>NO</v>
      </c>
      <c r="W149" s="1" t="str">
        <f>IF(AND(Table1[[#This Row],[Last lower than 5]]="YES", Table1[[#This Row],[better or same as KNN]]="YES"), "YES", "NO")</f>
        <v>NO</v>
      </c>
      <c r="X149" s="1" t="str">
        <f>IF(AND(Table1[[#This Row],[Last lower than 5]]="YES", Table1[[#This Row],[last and better]]="NO"), Table1[[#This Row],[knnauc]], "")</f>
        <v/>
      </c>
      <c r="Y149" s="1" t="str">
        <f>IF(AND(Table1[[#This Row],[Last lower than 5]]="YES", Table1[[#This Row],[last and better]]="YES"), Table1[[#This Row],[auc]], "")</f>
        <v/>
      </c>
      <c r="Z149" s="1" t="str">
        <f>IF(I149=5, "YES", "NO")</f>
        <v>NO</v>
      </c>
      <c r="AA149" s="1" t="str">
        <f>IF(AND(Table1[[#This Row],[5 anomalies]]="YES", Table1[[#This Row],[better or same as KNN]]="YES"), "YES", "NO")</f>
        <v>NO</v>
      </c>
      <c r="AB149" s="1" t="str">
        <f>IF(AND(Table1[[#This Row],[5 anomalies]]="YES", Table1[[#This Row],[5 anomalies and better]]="NO"), Table1[[#This Row],[knnauc]] - Table1[[#This Row],[auc]], "")</f>
        <v/>
      </c>
      <c r="AC149" s="1" t="str">
        <f>IF(AND(Table1[[#This Row],[5 anomalies]]="YES", Table1[[#This Row],[5 anomalies and better]]="YES"), Table1[[#This Row],[auc]] - Table1[[#This Row],[knnauc]], "")</f>
        <v/>
      </c>
    </row>
    <row r="150" spans="1:29" hidden="1" x14ac:dyDescent="0.25">
      <c r="A150">
        <v>32</v>
      </c>
      <c r="B150">
        <v>8</v>
      </c>
      <c r="C150">
        <v>3</v>
      </c>
      <c r="D150" t="s">
        <v>19</v>
      </c>
      <c r="E150" t="s">
        <v>20</v>
      </c>
      <c r="F150">
        <v>128</v>
      </c>
      <c r="G150">
        <v>16</v>
      </c>
      <c r="H150">
        <v>0.05</v>
      </c>
      <c r="I150">
        <v>3</v>
      </c>
      <c r="J150">
        <v>0.25806451612903197</v>
      </c>
      <c r="K150">
        <v>0.93685488767455904</v>
      </c>
      <c r="L150">
        <v>0.27968092982337101</v>
      </c>
      <c r="M150">
        <v>0.327238129289254</v>
      </c>
      <c r="N150">
        <v>0.93108682452944702</v>
      </c>
      <c r="O150">
        <v>0.625</v>
      </c>
      <c r="P150">
        <v>0.27777777777777701</v>
      </c>
      <c r="Q150">
        <v>0.05</v>
      </c>
      <c r="R150" t="s">
        <v>21</v>
      </c>
      <c r="S150" t="s">
        <v>24</v>
      </c>
      <c r="T150" t="str">
        <f>IF(Table1[[#This Row],[auc]]&gt;=Table1[[#This Row],[knnauc]], "YES", "NO")</f>
        <v>YES</v>
      </c>
      <c r="U150" t="str">
        <f>IF(AND(I150 &gt; I149, K150 &lt; K149), "LOWER", "")</f>
        <v/>
      </c>
      <c r="V150" t="str">
        <f>IF(AND(I150&gt;=I151, I150 &lt; 5), "YES", "NO")</f>
        <v>NO</v>
      </c>
      <c r="W150" s="1" t="str">
        <f>IF(AND(Table1[[#This Row],[Last lower than 5]]="YES", Table1[[#This Row],[better or same as KNN]]="YES"), "YES", "NO")</f>
        <v>NO</v>
      </c>
      <c r="X150" s="1" t="str">
        <f>IF(AND(Table1[[#This Row],[Last lower than 5]]="YES", Table1[[#This Row],[last and better]]="NO"), Table1[[#This Row],[knnauc]], "")</f>
        <v/>
      </c>
      <c r="Y150" s="1" t="str">
        <f>IF(AND(Table1[[#This Row],[Last lower than 5]]="YES", Table1[[#This Row],[last and better]]="YES"), Table1[[#This Row],[auc]], "")</f>
        <v/>
      </c>
      <c r="Z150" s="1" t="str">
        <f>IF(I150=5, "YES", "NO")</f>
        <v>NO</v>
      </c>
      <c r="AA150" s="1" t="str">
        <f>IF(AND(Table1[[#This Row],[5 anomalies]]="YES", Table1[[#This Row],[better or same as KNN]]="YES"), "YES", "NO")</f>
        <v>NO</v>
      </c>
      <c r="AB150" s="1" t="str">
        <f>IF(AND(Table1[[#This Row],[5 anomalies]]="YES", Table1[[#This Row],[5 anomalies and better]]="NO"), Table1[[#This Row],[knnauc]] - Table1[[#This Row],[auc]], "")</f>
        <v/>
      </c>
      <c r="AC150" s="1" t="str">
        <f>IF(AND(Table1[[#This Row],[5 anomalies]]="YES", Table1[[#This Row],[5 anomalies and better]]="YES"), Table1[[#This Row],[auc]] - Table1[[#This Row],[knnauc]], "")</f>
        <v/>
      </c>
    </row>
    <row r="151" spans="1:29" x14ac:dyDescent="0.25">
      <c r="A151">
        <v>32</v>
      </c>
      <c r="B151">
        <v>8</v>
      </c>
      <c r="C151">
        <v>3</v>
      </c>
      <c r="D151" t="s">
        <v>19</v>
      </c>
      <c r="E151" t="s">
        <v>20</v>
      </c>
      <c r="F151">
        <v>32</v>
      </c>
      <c r="G151">
        <v>32</v>
      </c>
      <c r="H151">
        <v>0.05</v>
      </c>
      <c r="I151">
        <v>5</v>
      </c>
      <c r="J151">
        <v>0.08</v>
      </c>
      <c r="K151">
        <v>0.94672131147540906</v>
      </c>
      <c r="L151">
        <v>0.22952582026392401</v>
      </c>
      <c r="M151">
        <v>0.26521937412150498</v>
      </c>
      <c r="N151">
        <v>0.74521857923497203</v>
      </c>
      <c r="O151" t="s">
        <v>23</v>
      </c>
      <c r="P151">
        <v>0</v>
      </c>
      <c r="Q151">
        <v>5.0000000000000001E-3</v>
      </c>
      <c r="R151" t="s">
        <v>21</v>
      </c>
      <c r="S151" t="s">
        <v>24</v>
      </c>
      <c r="T151" t="str">
        <f>IF(Table1[[#This Row],[auc]]&gt;=Table1[[#This Row],[knnauc]], "YES", "NO")</f>
        <v>YES</v>
      </c>
      <c r="U151" t="str">
        <f>IF(AND(I151 &gt; I150, K151 &lt; K150), "LOWER", "")</f>
        <v/>
      </c>
      <c r="V151" t="str">
        <f>IF(AND(I151&gt;=I152, I151 &lt; 5), "YES", "NO")</f>
        <v>NO</v>
      </c>
      <c r="W151" s="1" t="str">
        <f>IF(AND(Table1[[#This Row],[Last lower than 5]]="YES", Table1[[#This Row],[better or same as KNN]]="YES"), "YES", "NO")</f>
        <v>NO</v>
      </c>
      <c r="X151" s="1" t="str">
        <f>IF(AND(Table1[[#This Row],[Last lower than 5]]="YES", Table1[[#This Row],[last and better]]="NO"), Table1[[#This Row],[knnauc]], "")</f>
        <v/>
      </c>
      <c r="Y151" s="1" t="str">
        <f>IF(AND(Table1[[#This Row],[Last lower than 5]]="YES", Table1[[#This Row],[last and better]]="YES"), Table1[[#This Row],[auc]], "")</f>
        <v/>
      </c>
      <c r="Z151" s="1" t="str">
        <f>IF(I151=5, "YES", "NO")</f>
        <v>YES</v>
      </c>
      <c r="AA151" s="1" t="str">
        <f>IF(AND(Table1[[#This Row],[5 anomalies]]="YES", Table1[[#This Row],[better or same as KNN]]="YES"), "YES", "NO")</f>
        <v>YES</v>
      </c>
      <c r="AB151" s="1" t="str">
        <f>IF(AND(Table1[[#This Row],[5 anomalies]]="YES", Table1[[#This Row],[5 anomalies and better]]="NO"), Table1[[#This Row],[knnauc]] - Table1[[#This Row],[auc]], "")</f>
        <v/>
      </c>
      <c r="AC151" s="1">
        <f>IF(AND(Table1[[#This Row],[5 anomalies]]="YES", Table1[[#This Row],[5 anomalies and better]]="YES"), Table1[[#This Row],[auc]] - Table1[[#This Row],[knnauc]], "")</f>
        <v>0.20150273224043702</v>
      </c>
    </row>
    <row r="152" spans="1:29" x14ac:dyDescent="0.25">
      <c r="A152">
        <v>32</v>
      </c>
      <c r="B152">
        <v>8</v>
      </c>
      <c r="C152">
        <v>3</v>
      </c>
      <c r="D152" t="s">
        <v>19</v>
      </c>
      <c r="E152" t="s">
        <v>20</v>
      </c>
      <c r="F152">
        <v>128</v>
      </c>
      <c r="G152">
        <v>32</v>
      </c>
      <c r="H152">
        <v>0.05</v>
      </c>
      <c r="I152">
        <v>1</v>
      </c>
      <c r="J152">
        <v>0</v>
      </c>
      <c r="K152">
        <v>0.435792349726775</v>
      </c>
      <c r="L152">
        <v>0.212035879652718</v>
      </c>
      <c r="M152">
        <v>0.242905457235638</v>
      </c>
      <c r="N152">
        <v>0.49590163934426201</v>
      </c>
      <c r="O152" t="s">
        <v>23</v>
      </c>
      <c r="P152">
        <v>0</v>
      </c>
      <c r="Q152">
        <v>5.0000000000000001E-3</v>
      </c>
      <c r="R152" t="s">
        <v>21</v>
      </c>
      <c r="S152" t="s">
        <v>24</v>
      </c>
      <c r="T152" t="str">
        <f>IF(Table1[[#This Row],[auc]]&gt;=Table1[[#This Row],[knnauc]], "YES", "NO")</f>
        <v>NO</v>
      </c>
      <c r="U152" t="str">
        <f>IF(AND(I152 &gt; I151, K152 &lt; K151), "LOWER", "")</f>
        <v/>
      </c>
      <c r="V152" t="str">
        <f>IF(AND(I152&gt;=I153, I152 &lt; 5), "YES", "NO")</f>
        <v>NO</v>
      </c>
      <c r="W152" s="1" t="str">
        <f>IF(AND(Table1[[#This Row],[Last lower than 5]]="YES", Table1[[#This Row],[better or same as KNN]]="YES"), "YES", "NO")</f>
        <v>NO</v>
      </c>
      <c r="X152" s="1" t="str">
        <f>IF(AND(Table1[[#This Row],[Last lower than 5]]="YES", Table1[[#This Row],[last and better]]="NO"), Table1[[#This Row],[knnauc]], "")</f>
        <v/>
      </c>
      <c r="Y152" s="1" t="str">
        <f>IF(AND(Table1[[#This Row],[Last lower than 5]]="YES", Table1[[#This Row],[last and better]]="YES"), Table1[[#This Row],[auc]], "")</f>
        <v/>
      </c>
      <c r="Z152" s="1" t="str">
        <f>IF(I152=5, "YES", "NO")</f>
        <v>NO</v>
      </c>
      <c r="AA152" s="1" t="str">
        <f>IF(AND(Table1[[#This Row],[5 anomalies]]="YES", Table1[[#This Row],[better or same as KNN]]="YES"), "YES", "NO")</f>
        <v>NO</v>
      </c>
      <c r="AB152" s="1" t="str">
        <f>IF(AND(Table1[[#This Row],[5 anomalies]]="YES", Table1[[#This Row],[5 anomalies and better]]="NO"), Table1[[#This Row],[knnauc]] - Table1[[#This Row],[auc]], "")</f>
        <v/>
      </c>
      <c r="AC152" s="1" t="str">
        <f>IF(AND(Table1[[#This Row],[5 anomalies]]="YES", Table1[[#This Row],[5 anomalies and better]]="YES"), Table1[[#This Row],[auc]] - Table1[[#This Row],[knnauc]], "")</f>
        <v/>
      </c>
    </row>
    <row r="153" spans="1:29" x14ac:dyDescent="0.25">
      <c r="A153">
        <v>32</v>
      </c>
      <c r="B153">
        <v>8</v>
      </c>
      <c r="C153">
        <v>3</v>
      </c>
      <c r="D153" t="s">
        <v>19</v>
      </c>
      <c r="E153" t="s">
        <v>20</v>
      </c>
      <c r="F153">
        <v>128</v>
      </c>
      <c r="G153">
        <v>32</v>
      </c>
      <c r="H153">
        <v>0.05</v>
      </c>
      <c r="I153">
        <v>3</v>
      </c>
      <c r="J153">
        <v>0</v>
      </c>
      <c r="K153">
        <v>0.79644808743169304</v>
      </c>
      <c r="L153">
        <v>0.212035879652718</v>
      </c>
      <c r="M153">
        <v>0.242905457235638</v>
      </c>
      <c r="N153">
        <v>0.49590163934426201</v>
      </c>
      <c r="O153" t="s">
        <v>23</v>
      </c>
      <c r="P153">
        <v>0</v>
      </c>
      <c r="Q153">
        <v>5.0000000000000001E-3</v>
      </c>
      <c r="R153" t="s">
        <v>21</v>
      </c>
      <c r="S153" t="s">
        <v>24</v>
      </c>
      <c r="T153" t="str">
        <f>IF(Table1[[#This Row],[auc]]&gt;=Table1[[#This Row],[knnauc]], "YES", "NO")</f>
        <v>YES</v>
      </c>
      <c r="U153" t="str">
        <f>IF(AND(I153 &gt; I152, K153 &lt; K152), "LOWER", "")</f>
        <v/>
      </c>
      <c r="V153" t="str">
        <f>IF(AND(I153&gt;=I154, I153 &lt; 5), "YES", "NO")</f>
        <v>NO</v>
      </c>
      <c r="W153" s="1" t="str">
        <f>IF(AND(Table1[[#This Row],[Last lower than 5]]="YES", Table1[[#This Row],[better or same as KNN]]="YES"), "YES", "NO")</f>
        <v>NO</v>
      </c>
      <c r="X153" s="1" t="str">
        <f>IF(AND(Table1[[#This Row],[Last lower than 5]]="YES", Table1[[#This Row],[last and better]]="NO"), Table1[[#This Row],[knnauc]], "")</f>
        <v/>
      </c>
      <c r="Y153" s="1" t="str">
        <f>IF(AND(Table1[[#This Row],[Last lower than 5]]="YES", Table1[[#This Row],[last and better]]="YES"), Table1[[#This Row],[auc]], "")</f>
        <v/>
      </c>
      <c r="Z153" s="1" t="str">
        <f>IF(I153=5, "YES", "NO")</f>
        <v>NO</v>
      </c>
      <c r="AA153" s="1" t="str">
        <f>IF(AND(Table1[[#This Row],[5 anomalies]]="YES", Table1[[#This Row],[better or same as KNN]]="YES"), "YES", "NO")</f>
        <v>NO</v>
      </c>
      <c r="AB153" s="1" t="str">
        <f>IF(AND(Table1[[#This Row],[5 anomalies]]="YES", Table1[[#This Row],[5 anomalies and better]]="NO"), Table1[[#This Row],[knnauc]] - Table1[[#This Row],[auc]], "")</f>
        <v/>
      </c>
      <c r="AC153" s="1" t="str">
        <f>IF(AND(Table1[[#This Row],[5 anomalies]]="YES", Table1[[#This Row],[5 anomalies and better]]="YES"), Table1[[#This Row],[auc]] - Table1[[#This Row],[knnauc]], "")</f>
        <v/>
      </c>
    </row>
    <row r="154" spans="1:29" x14ac:dyDescent="0.25">
      <c r="A154">
        <v>32</v>
      </c>
      <c r="B154">
        <v>8</v>
      </c>
      <c r="C154">
        <v>3</v>
      </c>
      <c r="D154" t="s">
        <v>19</v>
      </c>
      <c r="E154" t="s">
        <v>20</v>
      </c>
      <c r="F154">
        <v>128</v>
      </c>
      <c r="G154">
        <v>32</v>
      </c>
      <c r="H154">
        <v>0.05</v>
      </c>
      <c r="I154">
        <v>4</v>
      </c>
      <c r="J154">
        <v>0</v>
      </c>
      <c r="K154">
        <v>0.93579234972677505</v>
      </c>
      <c r="L154">
        <v>0.212035879652718</v>
      </c>
      <c r="M154">
        <v>0.242905457235638</v>
      </c>
      <c r="N154">
        <v>0.49590163934426201</v>
      </c>
      <c r="O154" t="s">
        <v>23</v>
      </c>
      <c r="P154">
        <v>0</v>
      </c>
      <c r="Q154">
        <v>5.0000000000000001E-3</v>
      </c>
      <c r="R154" t="s">
        <v>21</v>
      </c>
      <c r="S154" t="s">
        <v>24</v>
      </c>
      <c r="T154" t="str">
        <f>IF(Table1[[#This Row],[auc]]&gt;=Table1[[#This Row],[knnauc]], "YES", "NO")</f>
        <v>YES</v>
      </c>
      <c r="U154" t="str">
        <f>IF(AND(I154 &gt; I153, K154 &lt; K153), "LOWER", "")</f>
        <v/>
      </c>
      <c r="V154" t="str">
        <f>IF(AND(I154&gt;=I155, I154 &lt; 5), "YES", "NO")</f>
        <v>YES</v>
      </c>
      <c r="W154" s="1" t="str">
        <f>IF(AND(Table1[[#This Row],[Last lower than 5]]="YES", Table1[[#This Row],[better or same as KNN]]="YES"), "YES", "NO")</f>
        <v>YES</v>
      </c>
      <c r="X154" s="1" t="str">
        <f>IF(AND(Table1[[#This Row],[Last lower than 5]]="YES", Table1[[#This Row],[last and better]]="NO"), Table1[[#This Row],[knnauc]], "")</f>
        <v/>
      </c>
      <c r="Y154" s="1">
        <f>IF(AND(Table1[[#This Row],[Last lower than 5]]="YES", Table1[[#This Row],[last and better]]="YES"), Table1[[#This Row],[auc]], "")</f>
        <v>0.93579234972677505</v>
      </c>
      <c r="Z154" s="1" t="str">
        <f>IF(I154=5, "YES", "NO")</f>
        <v>NO</v>
      </c>
      <c r="AA154" s="1" t="str">
        <f>IF(AND(Table1[[#This Row],[5 anomalies]]="YES", Table1[[#This Row],[better or same as KNN]]="YES"), "YES", "NO")</f>
        <v>NO</v>
      </c>
      <c r="AB154" s="1" t="str">
        <f>IF(AND(Table1[[#This Row],[5 anomalies]]="YES", Table1[[#This Row],[5 anomalies and better]]="NO"), Table1[[#This Row],[knnauc]] - Table1[[#This Row],[auc]], "")</f>
        <v/>
      </c>
      <c r="AC154" s="1" t="str">
        <f>IF(AND(Table1[[#This Row],[5 anomalies]]="YES", Table1[[#This Row],[5 anomalies and better]]="YES"), Table1[[#This Row],[auc]] - Table1[[#This Row],[knnauc]], "")</f>
        <v/>
      </c>
    </row>
    <row r="155" spans="1:29" hidden="1" x14ac:dyDescent="0.25">
      <c r="A155">
        <v>32</v>
      </c>
      <c r="B155">
        <v>8</v>
      </c>
      <c r="C155">
        <v>3</v>
      </c>
      <c r="D155" t="s">
        <v>19</v>
      </c>
      <c r="E155" t="s">
        <v>20</v>
      </c>
      <c r="F155">
        <v>128</v>
      </c>
      <c r="G155">
        <v>32</v>
      </c>
      <c r="H155">
        <v>0.05</v>
      </c>
      <c r="I155">
        <v>1</v>
      </c>
      <c r="J155">
        <v>0</v>
      </c>
      <c r="K155">
        <v>0.91666666666666596</v>
      </c>
      <c r="L155">
        <v>0.24356080326642801</v>
      </c>
      <c r="M155">
        <v>0.29571508898834198</v>
      </c>
      <c r="N155">
        <v>0.61304644808743103</v>
      </c>
      <c r="O155">
        <v>0</v>
      </c>
      <c r="P155">
        <v>0</v>
      </c>
      <c r="Q155">
        <v>0.01</v>
      </c>
      <c r="R155" t="s">
        <v>21</v>
      </c>
      <c r="S155" t="s">
        <v>24</v>
      </c>
      <c r="T155" t="str">
        <f>IF(Table1[[#This Row],[auc]]&gt;=Table1[[#This Row],[knnauc]], "YES", "NO")</f>
        <v>YES</v>
      </c>
      <c r="U155" t="str">
        <f>IF(AND(I155 &gt; I154, K155 &lt; K154), "LOWER", "")</f>
        <v/>
      </c>
      <c r="V155" t="str">
        <f>IF(AND(I155&gt;=I156, I155 &lt; 5), "YES", "NO")</f>
        <v>NO</v>
      </c>
      <c r="W155" s="1" t="str">
        <f>IF(AND(Table1[[#This Row],[Last lower than 5]]="YES", Table1[[#This Row],[better or same as KNN]]="YES"), "YES", "NO")</f>
        <v>NO</v>
      </c>
      <c r="X155" s="1" t="str">
        <f>IF(AND(Table1[[#This Row],[Last lower than 5]]="YES", Table1[[#This Row],[last and better]]="NO"), Table1[[#This Row],[knnauc]], "")</f>
        <v/>
      </c>
      <c r="Y155" s="1" t="str">
        <f>IF(AND(Table1[[#This Row],[Last lower than 5]]="YES", Table1[[#This Row],[last and better]]="YES"), Table1[[#This Row],[auc]], "")</f>
        <v/>
      </c>
      <c r="Z155" s="1" t="str">
        <f>IF(I155=5, "YES", "NO")</f>
        <v>NO</v>
      </c>
      <c r="AA155" s="1" t="str">
        <f>IF(AND(Table1[[#This Row],[5 anomalies]]="YES", Table1[[#This Row],[better or same as KNN]]="YES"), "YES", "NO")</f>
        <v>NO</v>
      </c>
      <c r="AB155" s="1" t="str">
        <f>IF(AND(Table1[[#This Row],[5 anomalies]]="YES", Table1[[#This Row],[5 anomalies and better]]="NO"), Table1[[#This Row],[knnauc]] - Table1[[#This Row],[auc]], "")</f>
        <v/>
      </c>
      <c r="AC155" s="1" t="str">
        <f>IF(AND(Table1[[#This Row],[5 anomalies]]="YES", Table1[[#This Row],[5 anomalies and better]]="YES"), Table1[[#This Row],[auc]] - Table1[[#This Row],[knnauc]], "")</f>
        <v/>
      </c>
    </row>
    <row r="156" spans="1:29" hidden="1" x14ac:dyDescent="0.25">
      <c r="A156">
        <v>32</v>
      </c>
      <c r="B156">
        <v>8</v>
      </c>
      <c r="C156">
        <v>3</v>
      </c>
      <c r="D156" t="s">
        <v>19</v>
      </c>
      <c r="E156" t="s">
        <v>20</v>
      </c>
      <c r="F156">
        <v>128</v>
      </c>
      <c r="G156">
        <v>32</v>
      </c>
      <c r="H156">
        <v>0.05</v>
      </c>
      <c r="I156">
        <v>4</v>
      </c>
      <c r="J156">
        <v>0.11764705882352899</v>
      </c>
      <c r="K156">
        <v>0.915300546448087</v>
      </c>
      <c r="L156">
        <v>0.22120673048378001</v>
      </c>
      <c r="M156">
        <v>0.26233452600893398</v>
      </c>
      <c r="N156">
        <v>0.89905889496053404</v>
      </c>
      <c r="O156">
        <v>0.4</v>
      </c>
      <c r="P156">
        <v>0.33333333333333298</v>
      </c>
      <c r="Q156">
        <v>0.05</v>
      </c>
      <c r="R156" t="s">
        <v>21</v>
      </c>
      <c r="S156" t="s">
        <v>24</v>
      </c>
      <c r="T156" t="str">
        <f>IF(Table1[[#This Row],[auc]]&gt;=Table1[[#This Row],[knnauc]], "YES", "NO")</f>
        <v>YES</v>
      </c>
      <c r="U156" t="str">
        <f>IF(AND(I156 &gt; I155, K156 &lt; K155), "LOWER", "")</f>
        <v>LOWER</v>
      </c>
      <c r="V156" t="str">
        <f>IF(AND(I156&gt;=I157, I156 &lt; 5), "YES", "NO")</f>
        <v>YES</v>
      </c>
      <c r="W156" s="1" t="str">
        <f>IF(AND(Table1[[#This Row],[Last lower than 5]]="YES", Table1[[#This Row],[better or same as KNN]]="YES"), "YES", "NO")</f>
        <v>YES</v>
      </c>
      <c r="X156" s="1" t="str">
        <f>IF(AND(Table1[[#This Row],[Last lower than 5]]="YES", Table1[[#This Row],[last and better]]="NO"), Table1[[#This Row],[knnauc]], "")</f>
        <v/>
      </c>
      <c r="Y156" s="1">
        <f>IF(AND(Table1[[#This Row],[Last lower than 5]]="YES", Table1[[#This Row],[last and better]]="YES"), Table1[[#This Row],[auc]], "")</f>
        <v>0.915300546448087</v>
      </c>
      <c r="Z156" s="1" t="str">
        <f>IF(I156=5, "YES", "NO")</f>
        <v>NO</v>
      </c>
      <c r="AA156" s="1" t="str">
        <f>IF(AND(Table1[[#This Row],[5 anomalies]]="YES", Table1[[#This Row],[better or same as KNN]]="YES"), "YES", "NO")</f>
        <v>NO</v>
      </c>
      <c r="AB156" s="1" t="str">
        <f>IF(AND(Table1[[#This Row],[5 anomalies]]="YES", Table1[[#This Row],[5 anomalies and better]]="NO"), Table1[[#This Row],[knnauc]] - Table1[[#This Row],[auc]], "")</f>
        <v/>
      </c>
      <c r="AC156" s="1" t="str">
        <f>IF(AND(Table1[[#This Row],[5 anomalies]]="YES", Table1[[#This Row],[5 anomalies and better]]="YES"), Table1[[#This Row],[auc]] - Table1[[#This Row],[knnauc]], "")</f>
        <v/>
      </c>
    </row>
    <row r="157" spans="1:29" hidden="1" x14ac:dyDescent="0.25">
      <c r="A157">
        <v>32</v>
      </c>
      <c r="B157">
        <v>8</v>
      </c>
      <c r="C157">
        <v>3</v>
      </c>
      <c r="D157" t="s">
        <v>19</v>
      </c>
      <c r="E157" t="s">
        <v>20</v>
      </c>
      <c r="F157">
        <v>128</v>
      </c>
      <c r="G157">
        <v>32</v>
      </c>
      <c r="H157">
        <v>0.05</v>
      </c>
      <c r="I157">
        <v>3</v>
      </c>
      <c r="J157">
        <v>0.125</v>
      </c>
      <c r="K157">
        <v>0.89617486338797803</v>
      </c>
      <c r="L157">
        <v>0.24356080326642801</v>
      </c>
      <c r="M157">
        <v>0.29571508898834198</v>
      </c>
      <c r="N157">
        <v>0.61304644808743103</v>
      </c>
      <c r="O157">
        <v>0</v>
      </c>
      <c r="P157">
        <v>0</v>
      </c>
      <c r="Q157">
        <v>0.01</v>
      </c>
      <c r="R157" t="s">
        <v>21</v>
      </c>
      <c r="S157" t="s">
        <v>24</v>
      </c>
      <c r="T157" t="str">
        <f>IF(Table1[[#This Row],[auc]]&gt;=Table1[[#This Row],[knnauc]], "YES", "NO")</f>
        <v>YES</v>
      </c>
      <c r="U157" t="str">
        <f>IF(AND(I157 &gt; I156, K157 &lt; K156), "LOWER", "")</f>
        <v/>
      </c>
      <c r="V157" t="str">
        <f>IF(AND(I157&gt;=I158, I157 &lt; 5), "YES", "NO")</f>
        <v>YES</v>
      </c>
      <c r="W157" s="1" t="str">
        <f>IF(AND(Table1[[#This Row],[Last lower than 5]]="YES", Table1[[#This Row],[better or same as KNN]]="YES"), "YES", "NO")</f>
        <v>YES</v>
      </c>
      <c r="X157" s="1" t="str">
        <f>IF(AND(Table1[[#This Row],[Last lower than 5]]="YES", Table1[[#This Row],[last and better]]="NO"), Table1[[#This Row],[knnauc]], "")</f>
        <v/>
      </c>
      <c r="Y157" s="1">
        <f>IF(AND(Table1[[#This Row],[Last lower than 5]]="YES", Table1[[#This Row],[last and better]]="YES"), Table1[[#This Row],[auc]], "")</f>
        <v>0.89617486338797803</v>
      </c>
      <c r="Z157" s="1" t="str">
        <f>IF(I157=5, "YES", "NO")</f>
        <v>NO</v>
      </c>
      <c r="AA157" s="1" t="str">
        <f>IF(AND(Table1[[#This Row],[5 anomalies]]="YES", Table1[[#This Row],[better or same as KNN]]="YES"), "YES", "NO")</f>
        <v>NO</v>
      </c>
      <c r="AB157" s="1" t="str">
        <f>IF(AND(Table1[[#This Row],[5 anomalies]]="YES", Table1[[#This Row],[5 anomalies and better]]="NO"), Table1[[#This Row],[knnauc]] - Table1[[#This Row],[auc]], "")</f>
        <v/>
      </c>
      <c r="AC157" s="1" t="str">
        <f>IF(AND(Table1[[#This Row],[5 anomalies]]="YES", Table1[[#This Row],[5 anomalies and better]]="YES"), Table1[[#This Row],[auc]] - Table1[[#This Row],[knnauc]], "")</f>
        <v/>
      </c>
    </row>
    <row r="158" spans="1:29" hidden="1" x14ac:dyDescent="0.25">
      <c r="A158">
        <v>32</v>
      </c>
      <c r="B158">
        <v>8</v>
      </c>
      <c r="C158">
        <v>3</v>
      </c>
      <c r="D158" t="s">
        <v>19</v>
      </c>
      <c r="E158" t="s">
        <v>20</v>
      </c>
      <c r="F158">
        <v>128</v>
      </c>
      <c r="G158">
        <v>32</v>
      </c>
      <c r="H158">
        <v>0.05</v>
      </c>
      <c r="I158">
        <v>1</v>
      </c>
      <c r="J158">
        <v>9.5238095238095205E-2</v>
      </c>
      <c r="K158">
        <v>0.88706739526411604</v>
      </c>
      <c r="L158">
        <v>0.22120673048378001</v>
      </c>
      <c r="M158">
        <v>0.26233452600893398</v>
      </c>
      <c r="N158">
        <v>0.89905889496053404</v>
      </c>
      <c r="O158">
        <v>0.4</v>
      </c>
      <c r="P158">
        <v>0.33333333333333298</v>
      </c>
      <c r="Q158">
        <v>0.05</v>
      </c>
      <c r="R158" t="s">
        <v>21</v>
      </c>
      <c r="S158" t="s">
        <v>24</v>
      </c>
      <c r="T158" t="str">
        <f>IF(Table1[[#This Row],[auc]]&gt;=Table1[[#This Row],[knnauc]], "YES", "NO")</f>
        <v>NO</v>
      </c>
      <c r="U158" t="str">
        <f>IF(AND(I158 &gt; I157, K158 &lt; K157), "LOWER", "")</f>
        <v/>
      </c>
      <c r="V158" t="str">
        <f>IF(AND(I158&gt;=I159, I158 &lt; 5), "YES", "NO")</f>
        <v>NO</v>
      </c>
      <c r="W158" s="1" t="str">
        <f>IF(AND(Table1[[#This Row],[Last lower than 5]]="YES", Table1[[#This Row],[better or same as KNN]]="YES"), "YES", "NO")</f>
        <v>NO</v>
      </c>
      <c r="X158" s="1" t="str">
        <f>IF(AND(Table1[[#This Row],[Last lower than 5]]="YES", Table1[[#This Row],[last and better]]="NO"), Table1[[#This Row],[knnauc]], "")</f>
        <v/>
      </c>
      <c r="Y158" s="1" t="str">
        <f>IF(AND(Table1[[#This Row],[Last lower than 5]]="YES", Table1[[#This Row],[last and better]]="YES"), Table1[[#This Row],[auc]], "")</f>
        <v/>
      </c>
      <c r="Z158" s="1" t="str">
        <f>IF(I158=5, "YES", "NO")</f>
        <v>NO</v>
      </c>
      <c r="AA158" s="1" t="str">
        <f>IF(AND(Table1[[#This Row],[5 anomalies]]="YES", Table1[[#This Row],[better or same as KNN]]="YES"), "YES", "NO")</f>
        <v>NO</v>
      </c>
      <c r="AB158" s="1" t="str">
        <f>IF(AND(Table1[[#This Row],[5 anomalies]]="YES", Table1[[#This Row],[5 anomalies and better]]="NO"), Table1[[#This Row],[knnauc]] - Table1[[#This Row],[auc]], "")</f>
        <v/>
      </c>
      <c r="AC158" s="1" t="str">
        <f>IF(AND(Table1[[#This Row],[5 anomalies]]="YES", Table1[[#This Row],[5 anomalies and better]]="YES"), Table1[[#This Row],[auc]] - Table1[[#This Row],[knnauc]], "")</f>
        <v/>
      </c>
    </row>
    <row r="159" spans="1:29" hidden="1" x14ac:dyDescent="0.25">
      <c r="A159">
        <v>32</v>
      </c>
      <c r="B159">
        <v>8</v>
      </c>
      <c r="C159">
        <v>3</v>
      </c>
      <c r="D159" t="s">
        <v>19</v>
      </c>
      <c r="E159" t="s">
        <v>20</v>
      </c>
      <c r="F159">
        <v>128</v>
      </c>
      <c r="G159">
        <v>32</v>
      </c>
      <c r="H159">
        <v>0.05</v>
      </c>
      <c r="I159">
        <v>5</v>
      </c>
      <c r="J159">
        <v>8.6956521739130405E-2</v>
      </c>
      <c r="K159">
        <v>0.89002732240437099</v>
      </c>
      <c r="L159">
        <v>0.24356080326642801</v>
      </c>
      <c r="M159">
        <v>0.29571508898834198</v>
      </c>
      <c r="N159">
        <v>0.61304644808743103</v>
      </c>
      <c r="O159">
        <v>0</v>
      </c>
      <c r="P159">
        <v>0</v>
      </c>
      <c r="Q159">
        <v>0.01</v>
      </c>
      <c r="R159" t="s">
        <v>21</v>
      </c>
      <c r="S159" t="s">
        <v>24</v>
      </c>
      <c r="T159" t="str">
        <f>IF(Table1[[#This Row],[auc]]&gt;=Table1[[#This Row],[knnauc]], "YES", "NO")</f>
        <v>YES</v>
      </c>
      <c r="U159" t="str">
        <f>IF(AND(I159 &gt; I158, K159 &lt; K158), "LOWER", "")</f>
        <v/>
      </c>
      <c r="V159" t="str">
        <f>IF(AND(I159&gt;=I160, I159 &lt; 5), "YES", "NO")</f>
        <v>NO</v>
      </c>
      <c r="W159" s="1" t="str">
        <f>IF(AND(Table1[[#This Row],[Last lower than 5]]="YES", Table1[[#This Row],[better or same as KNN]]="YES"), "YES", "NO")</f>
        <v>NO</v>
      </c>
      <c r="X159" s="1" t="str">
        <f>IF(AND(Table1[[#This Row],[Last lower than 5]]="YES", Table1[[#This Row],[last and better]]="NO"), Table1[[#This Row],[knnauc]], "")</f>
        <v/>
      </c>
      <c r="Y159" s="1" t="str">
        <f>IF(AND(Table1[[#This Row],[Last lower than 5]]="YES", Table1[[#This Row],[last and better]]="YES"), Table1[[#This Row],[auc]], "")</f>
        <v/>
      </c>
      <c r="Z159" s="1" t="str">
        <f>IF(I159=5, "YES", "NO")</f>
        <v>YES</v>
      </c>
      <c r="AA159" s="1" t="str">
        <f>IF(AND(Table1[[#This Row],[5 anomalies]]="YES", Table1[[#This Row],[better or same as KNN]]="YES"), "YES", "NO")</f>
        <v>YES</v>
      </c>
      <c r="AB159" s="1" t="str">
        <f>IF(AND(Table1[[#This Row],[5 anomalies]]="YES", Table1[[#This Row],[5 anomalies and better]]="NO"), Table1[[#This Row],[knnauc]] - Table1[[#This Row],[auc]], "")</f>
        <v/>
      </c>
      <c r="AC159" s="1">
        <f>IF(AND(Table1[[#This Row],[5 anomalies]]="YES", Table1[[#This Row],[5 anomalies and better]]="YES"), Table1[[#This Row],[auc]] - Table1[[#This Row],[knnauc]], "")</f>
        <v>0.27698087431693996</v>
      </c>
    </row>
    <row r="160" spans="1:29" hidden="1" x14ac:dyDescent="0.25">
      <c r="A160">
        <v>32</v>
      </c>
      <c r="B160">
        <v>8</v>
      </c>
      <c r="C160">
        <v>3</v>
      </c>
      <c r="D160" t="s">
        <v>19</v>
      </c>
      <c r="E160" t="s">
        <v>20</v>
      </c>
      <c r="F160">
        <v>32</v>
      </c>
      <c r="G160">
        <v>16</v>
      </c>
      <c r="H160">
        <v>0.05</v>
      </c>
      <c r="I160">
        <v>5</v>
      </c>
      <c r="J160">
        <v>0.19718309859154901</v>
      </c>
      <c r="K160">
        <v>0.89238008500303501</v>
      </c>
      <c r="L160">
        <v>0.281021426303877</v>
      </c>
      <c r="M160">
        <v>0.339923004839355</v>
      </c>
      <c r="N160">
        <v>0.89275956284153002</v>
      </c>
      <c r="O160">
        <v>0.38461538461538403</v>
      </c>
      <c r="P160">
        <v>0.27777777777777701</v>
      </c>
      <c r="Q160">
        <v>0.05</v>
      </c>
      <c r="R160" t="s">
        <v>21</v>
      </c>
      <c r="S160" t="s">
        <v>24</v>
      </c>
      <c r="T160" t="str">
        <f>IF(Table1[[#This Row],[auc]]&gt;=Table1[[#This Row],[knnauc]], "YES", "NO")</f>
        <v>NO</v>
      </c>
      <c r="U160" t="str">
        <f>IF(AND(I160 &gt; I159, K160 &lt; K159), "LOWER", "")</f>
        <v/>
      </c>
      <c r="V160" t="str">
        <f>IF(AND(I160&gt;=I161, I160 &lt; 5), "YES", "NO")</f>
        <v>NO</v>
      </c>
      <c r="W160" s="1" t="str">
        <f>IF(AND(Table1[[#This Row],[Last lower than 5]]="YES", Table1[[#This Row],[better or same as KNN]]="YES"), "YES", "NO")</f>
        <v>NO</v>
      </c>
      <c r="X160" s="1" t="str">
        <f>IF(AND(Table1[[#This Row],[Last lower than 5]]="YES", Table1[[#This Row],[last and better]]="NO"), Table1[[#This Row],[knnauc]], "")</f>
        <v/>
      </c>
      <c r="Y160" s="1" t="str">
        <f>IF(AND(Table1[[#This Row],[Last lower than 5]]="YES", Table1[[#This Row],[last and better]]="YES"), Table1[[#This Row],[auc]], "")</f>
        <v/>
      </c>
      <c r="Z160" s="1" t="str">
        <f>IF(I160=5, "YES", "NO")</f>
        <v>YES</v>
      </c>
      <c r="AA160" s="1" t="str">
        <f>IF(AND(Table1[[#This Row],[5 anomalies]]="YES", Table1[[#This Row],[better or same as KNN]]="YES"), "YES", "NO")</f>
        <v>NO</v>
      </c>
      <c r="AB160" s="1">
        <f>IF(AND(Table1[[#This Row],[5 anomalies]]="YES", Table1[[#This Row],[5 anomalies and better]]="NO"), Table1[[#This Row],[knnauc]] - Table1[[#This Row],[auc]], "")</f>
        <v>3.794778384950126E-4</v>
      </c>
      <c r="AC160" s="1" t="str">
        <f>IF(AND(Table1[[#This Row],[5 anomalies]]="YES", Table1[[#This Row],[5 anomalies and better]]="YES"), Table1[[#This Row],[auc]] - Table1[[#This Row],[knnauc]], "")</f>
        <v/>
      </c>
    </row>
    <row r="161" spans="1:29" x14ac:dyDescent="0.25">
      <c r="A161">
        <v>32</v>
      </c>
      <c r="B161">
        <v>8</v>
      </c>
      <c r="C161">
        <v>3</v>
      </c>
      <c r="D161" t="s">
        <v>19</v>
      </c>
      <c r="E161" t="s">
        <v>20</v>
      </c>
      <c r="F161">
        <v>512</v>
      </c>
      <c r="G161">
        <v>16</v>
      </c>
      <c r="H161">
        <v>0.05</v>
      </c>
      <c r="I161">
        <v>1</v>
      </c>
      <c r="J161">
        <v>0</v>
      </c>
      <c r="K161">
        <v>0.71721311475409799</v>
      </c>
      <c r="L161">
        <v>0.233228134649653</v>
      </c>
      <c r="M161">
        <v>0.27698468624656503</v>
      </c>
      <c r="N161">
        <v>0.74590163934426201</v>
      </c>
      <c r="O161" t="s">
        <v>23</v>
      </c>
      <c r="P161">
        <v>0</v>
      </c>
      <c r="Q161">
        <v>5.0000000000000001E-3</v>
      </c>
      <c r="R161" t="s">
        <v>21</v>
      </c>
      <c r="S161" t="s">
        <v>24</v>
      </c>
      <c r="T161" t="str">
        <f>IF(Table1[[#This Row],[auc]]&gt;=Table1[[#This Row],[knnauc]], "YES", "NO")</f>
        <v>NO</v>
      </c>
      <c r="U161" t="str">
        <f>IF(AND(I161 &gt; I160, K161 &lt; K160), "LOWER", "")</f>
        <v/>
      </c>
      <c r="V161" t="str">
        <f>IF(AND(I161&gt;=I162, I161 &lt; 5), "YES", "NO")</f>
        <v>NO</v>
      </c>
      <c r="W161" s="1" t="str">
        <f>IF(AND(Table1[[#This Row],[Last lower than 5]]="YES", Table1[[#This Row],[better or same as KNN]]="YES"), "YES", "NO")</f>
        <v>NO</v>
      </c>
      <c r="X161" s="1" t="str">
        <f>IF(AND(Table1[[#This Row],[Last lower than 5]]="YES", Table1[[#This Row],[last and better]]="NO"), Table1[[#This Row],[knnauc]], "")</f>
        <v/>
      </c>
      <c r="Y161" s="1" t="str">
        <f>IF(AND(Table1[[#This Row],[Last lower than 5]]="YES", Table1[[#This Row],[last and better]]="YES"), Table1[[#This Row],[auc]], "")</f>
        <v/>
      </c>
      <c r="Z161" s="1" t="str">
        <f>IF(I161=5, "YES", "NO")</f>
        <v>NO</v>
      </c>
      <c r="AA161" s="1" t="str">
        <f>IF(AND(Table1[[#This Row],[5 anomalies]]="YES", Table1[[#This Row],[better or same as KNN]]="YES"), "YES", "NO")</f>
        <v>NO</v>
      </c>
      <c r="AB161" s="1" t="str">
        <f>IF(AND(Table1[[#This Row],[5 anomalies]]="YES", Table1[[#This Row],[5 anomalies and better]]="NO"), Table1[[#This Row],[knnauc]] - Table1[[#This Row],[auc]], "")</f>
        <v/>
      </c>
      <c r="AC161" s="1" t="str">
        <f>IF(AND(Table1[[#This Row],[5 anomalies]]="YES", Table1[[#This Row],[5 anomalies and better]]="YES"), Table1[[#This Row],[auc]] - Table1[[#This Row],[knnauc]], "")</f>
        <v/>
      </c>
    </row>
    <row r="162" spans="1:29" x14ac:dyDescent="0.25">
      <c r="A162">
        <v>32</v>
      </c>
      <c r="B162">
        <v>8</v>
      </c>
      <c r="C162">
        <v>3</v>
      </c>
      <c r="D162" t="s">
        <v>19</v>
      </c>
      <c r="E162" t="s">
        <v>20</v>
      </c>
      <c r="F162">
        <v>128</v>
      </c>
      <c r="G162">
        <v>32</v>
      </c>
      <c r="H162">
        <v>0.05</v>
      </c>
      <c r="I162">
        <v>5</v>
      </c>
      <c r="J162">
        <v>0</v>
      </c>
      <c r="K162">
        <v>0.89480874316939896</v>
      </c>
      <c r="L162">
        <v>0.212035879652718</v>
      </c>
      <c r="M162">
        <v>0.242905457235638</v>
      </c>
      <c r="N162">
        <v>0.49590163934426201</v>
      </c>
      <c r="O162" t="s">
        <v>23</v>
      </c>
      <c r="P162">
        <v>0</v>
      </c>
      <c r="Q162">
        <v>5.0000000000000001E-3</v>
      </c>
      <c r="R162" t="s">
        <v>21</v>
      </c>
      <c r="S162" t="s">
        <v>24</v>
      </c>
      <c r="T162" t="str">
        <f>IF(Table1[[#This Row],[auc]]&gt;=Table1[[#This Row],[knnauc]], "YES", "NO")</f>
        <v>YES</v>
      </c>
      <c r="U162" t="str">
        <f>IF(AND(I162 &gt; I161, K162 &lt; K161), "LOWER", "")</f>
        <v/>
      </c>
      <c r="V162" t="str">
        <f>IF(AND(I162&gt;=I163, I162 &lt; 5), "YES", "NO")</f>
        <v>NO</v>
      </c>
      <c r="W162" s="1" t="str">
        <f>IF(AND(Table1[[#This Row],[Last lower than 5]]="YES", Table1[[#This Row],[better or same as KNN]]="YES"), "YES", "NO")</f>
        <v>NO</v>
      </c>
      <c r="X162" s="1" t="str">
        <f>IF(AND(Table1[[#This Row],[Last lower than 5]]="YES", Table1[[#This Row],[last and better]]="NO"), Table1[[#This Row],[knnauc]], "")</f>
        <v/>
      </c>
      <c r="Y162" s="1" t="str">
        <f>IF(AND(Table1[[#This Row],[Last lower than 5]]="YES", Table1[[#This Row],[last and better]]="YES"), Table1[[#This Row],[auc]], "")</f>
        <v/>
      </c>
      <c r="Z162" s="1" t="str">
        <f>IF(I162=5, "YES", "NO")</f>
        <v>YES</v>
      </c>
      <c r="AA162" s="1" t="str">
        <f>IF(AND(Table1[[#This Row],[5 anomalies]]="YES", Table1[[#This Row],[better or same as KNN]]="YES"), "YES", "NO")</f>
        <v>YES</v>
      </c>
      <c r="AB162" s="1" t="str">
        <f>IF(AND(Table1[[#This Row],[5 anomalies]]="YES", Table1[[#This Row],[5 anomalies and better]]="NO"), Table1[[#This Row],[knnauc]] - Table1[[#This Row],[auc]], "")</f>
        <v/>
      </c>
      <c r="AC162" s="1">
        <f>IF(AND(Table1[[#This Row],[5 anomalies]]="YES", Table1[[#This Row],[5 anomalies and better]]="YES"), Table1[[#This Row],[auc]] - Table1[[#This Row],[knnauc]], "")</f>
        <v>0.39890710382513694</v>
      </c>
    </row>
    <row r="163" spans="1:29" hidden="1" x14ac:dyDescent="0.25">
      <c r="A163">
        <v>32</v>
      </c>
      <c r="B163">
        <v>8</v>
      </c>
      <c r="C163">
        <v>3</v>
      </c>
      <c r="D163" t="s">
        <v>19</v>
      </c>
      <c r="E163" t="s">
        <v>20</v>
      </c>
      <c r="F163">
        <v>512</v>
      </c>
      <c r="G163">
        <v>16</v>
      </c>
      <c r="H163">
        <v>0.05</v>
      </c>
      <c r="I163">
        <v>1</v>
      </c>
      <c r="J163">
        <v>0</v>
      </c>
      <c r="K163">
        <v>0.96174863387978105</v>
      </c>
      <c r="L163">
        <v>0.216470001692599</v>
      </c>
      <c r="M163">
        <v>0.23987643293017</v>
      </c>
      <c r="N163">
        <v>0.74248633879781401</v>
      </c>
      <c r="O163">
        <v>1</v>
      </c>
      <c r="P163">
        <v>0.5</v>
      </c>
      <c r="Q163">
        <v>0.01</v>
      </c>
      <c r="R163" t="s">
        <v>21</v>
      </c>
      <c r="S163" t="s">
        <v>24</v>
      </c>
      <c r="T163" t="str">
        <f>IF(Table1[[#This Row],[auc]]&gt;=Table1[[#This Row],[knnauc]], "YES", "NO")</f>
        <v>YES</v>
      </c>
      <c r="U163" t="str">
        <f>IF(AND(I163 &gt; I162, K163 &lt; K162), "LOWER", "")</f>
        <v/>
      </c>
      <c r="V163" t="str">
        <f>IF(AND(I163&gt;=I164, I163 &lt; 5), "YES", "NO")</f>
        <v>NO</v>
      </c>
      <c r="W163" s="1" t="str">
        <f>IF(AND(Table1[[#This Row],[Last lower than 5]]="YES", Table1[[#This Row],[better or same as KNN]]="YES"), "YES", "NO")</f>
        <v>NO</v>
      </c>
      <c r="X163" s="1" t="str">
        <f>IF(AND(Table1[[#This Row],[Last lower than 5]]="YES", Table1[[#This Row],[last and better]]="NO"), Table1[[#This Row],[knnauc]], "")</f>
        <v/>
      </c>
      <c r="Y163" s="1" t="str">
        <f>IF(AND(Table1[[#This Row],[Last lower than 5]]="YES", Table1[[#This Row],[last and better]]="YES"), Table1[[#This Row],[auc]], "")</f>
        <v/>
      </c>
      <c r="Z163" s="1" t="str">
        <f>IF(I163=5, "YES", "NO")</f>
        <v>NO</v>
      </c>
      <c r="AA163" s="1" t="str">
        <f>IF(AND(Table1[[#This Row],[5 anomalies]]="YES", Table1[[#This Row],[better or same as KNN]]="YES"), "YES", "NO")</f>
        <v>NO</v>
      </c>
      <c r="AB163" s="1" t="str">
        <f>IF(AND(Table1[[#This Row],[5 anomalies]]="YES", Table1[[#This Row],[5 anomalies and better]]="NO"), Table1[[#This Row],[knnauc]] - Table1[[#This Row],[auc]], "")</f>
        <v/>
      </c>
      <c r="AC163" s="1" t="str">
        <f>IF(AND(Table1[[#This Row],[5 anomalies]]="YES", Table1[[#This Row],[5 anomalies and better]]="YES"), Table1[[#This Row],[auc]] - Table1[[#This Row],[knnauc]], "")</f>
        <v/>
      </c>
    </row>
    <row r="164" spans="1:29" hidden="1" x14ac:dyDescent="0.25">
      <c r="A164">
        <v>32</v>
      </c>
      <c r="B164">
        <v>8</v>
      </c>
      <c r="C164">
        <v>3</v>
      </c>
      <c r="D164" t="s">
        <v>19</v>
      </c>
      <c r="E164" t="s">
        <v>20</v>
      </c>
      <c r="F164">
        <v>512</v>
      </c>
      <c r="G164">
        <v>16</v>
      </c>
      <c r="H164">
        <v>0.05</v>
      </c>
      <c r="I164">
        <v>2</v>
      </c>
      <c r="J164">
        <v>0</v>
      </c>
      <c r="K164">
        <v>0.96653005464480801</v>
      </c>
      <c r="L164">
        <v>0.216470001692599</v>
      </c>
      <c r="M164">
        <v>0.23987643293017</v>
      </c>
      <c r="N164">
        <v>0.74248633879781401</v>
      </c>
      <c r="O164">
        <v>1</v>
      </c>
      <c r="P164">
        <v>0.5</v>
      </c>
      <c r="Q164">
        <v>0.01</v>
      </c>
      <c r="R164" t="s">
        <v>21</v>
      </c>
      <c r="S164" t="s">
        <v>24</v>
      </c>
      <c r="T164" t="str">
        <f>IF(Table1[[#This Row],[auc]]&gt;=Table1[[#This Row],[knnauc]], "YES", "NO")</f>
        <v>YES</v>
      </c>
      <c r="U164" t="str">
        <f>IF(AND(I164 &gt; I163, K164 &lt; K163), "LOWER", "")</f>
        <v/>
      </c>
      <c r="V164" t="str">
        <f>IF(AND(I164&gt;=I165, I164 &lt; 5), "YES", "NO")</f>
        <v>NO</v>
      </c>
      <c r="W164" s="1" t="str">
        <f>IF(AND(Table1[[#This Row],[Last lower than 5]]="YES", Table1[[#This Row],[better or same as KNN]]="YES"), "YES", "NO")</f>
        <v>NO</v>
      </c>
      <c r="X164" s="1" t="str">
        <f>IF(AND(Table1[[#This Row],[Last lower than 5]]="YES", Table1[[#This Row],[last and better]]="NO"), Table1[[#This Row],[knnauc]], "")</f>
        <v/>
      </c>
      <c r="Y164" s="1" t="str">
        <f>IF(AND(Table1[[#This Row],[Last lower than 5]]="YES", Table1[[#This Row],[last and better]]="YES"), Table1[[#This Row],[auc]], "")</f>
        <v/>
      </c>
      <c r="Z164" s="1" t="str">
        <f>IF(I164=5, "YES", "NO")</f>
        <v>NO</v>
      </c>
      <c r="AA164" s="1" t="str">
        <f>IF(AND(Table1[[#This Row],[5 anomalies]]="YES", Table1[[#This Row],[better or same as KNN]]="YES"), "YES", "NO")</f>
        <v>NO</v>
      </c>
      <c r="AB164" s="1" t="str">
        <f>IF(AND(Table1[[#This Row],[5 anomalies]]="YES", Table1[[#This Row],[5 anomalies and better]]="NO"), Table1[[#This Row],[knnauc]] - Table1[[#This Row],[auc]], "")</f>
        <v/>
      </c>
      <c r="AC164" s="1" t="str">
        <f>IF(AND(Table1[[#This Row],[5 anomalies]]="YES", Table1[[#This Row],[5 anomalies and better]]="YES"), Table1[[#This Row],[auc]] - Table1[[#This Row],[knnauc]], "")</f>
        <v/>
      </c>
    </row>
    <row r="165" spans="1:29" hidden="1" x14ac:dyDescent="0.25">
      <c r="A165">
        <v>32</v>
      </c>
      <c r="B165">
        <v>8</v>
      </c>
      <c r="C165">
        <v>3</v>
      </c>
      <c r="D165" t="s">
        <v>19</v>
      </c>
      <c r="E165" t="s">
        <v>20</v>
      </c>
      <c r="F165">
        <v>512</v>
      </c>
      <c r="G165">
        <v>16</v>
      </c>
      <c r="H165">
        <v>0.05</v>
      </c>
      <c r="I165">
        <v>3</v>
      </c>
      <c r="J165">
        <v>0.25</v>
      </c>
      <c r="K165">
        <v>0.96721311475409799</v>
      </c>
      <c r="L165">
        <v>0.216470001692599</v>
      </c>
      <c r="M165">
        <v>0.23987643293017</v>
      </c>
      <c r="N165">
        <v>0.74248633879781401</v>
      </c>
      <c r="O165">
        <v>1</v>
      </c>
      <c r="P165">
        <v>0.5</v>
      </c>
      <c r="Q165">
        <v>0.01</v>
      </c>
      <c r="R165" t="s">
        <v>21</v>
      </c>
      <c r="S165" t="s">
        <v>24</v>
      </c>
      <c r="T165" t="str">
        <f>IF(Table1[[#This Row],[auc]]&gt;=Table1[[#This Row],[knnauc]], "YES", "NO")</f>
        <v>YES</v>
      </c>
      <c r="U165" t="str">
        <f>IF(AND(I165 &gt; I164, K165 &lt; K164), "LOWER", "")</f>
        <v/>
      </c>
      <c r="V165" t="str">
        <f>IF(AND(I165&gt;=I166, I165 &lt; 5), "YES", "NO")</f>
        <v>YES</v>
      </c>
      <c r="W165" s="1" t="str">
        <f>IF(AND(Table1[[#This Row],[Last lower than 5]]="YES", Table1[[#This Row],[better or same as KNN]]="YES"), "YES", "NO")</f>
        <v>YES</v>
      </c>
      <c r="X165" s="1" t="str">
        <f>IF(AND(Table1[[#This Row],[Last lower than 5]]="YES", Table1[[#This Row],[last and better]]="NO"), Table1[[#This Row],[knnauc]], "")</f>
        <v/>
      </c>
      <c r="Y165" s="1">
        <f>IF(AND(Table1[[#This Row],[Last lower than 5]]="YES", Table1[[#This Row],[last and better]]="YES"), Table1[[#This Row],[auc]], "")</f>
        <v>0.96721311475409799</v>
      </c>
      <c r="Z165" s="1" t="str">
        <f>IF(I165=5, "YES", "NO")</f>
        <v>NO</v>
      </c>
      <c r="AA165" s="1" t="str">
        <f>IF(AND(Table1[[#This Row],[5 anomalies]]="YES", Table1[[#This Row],[better or same as KNN]]="YES"), "YES", "NO")</f>
        <v>NO</v>
      </c>
      <c r="AB165" s="1" t="str">
        <f>IF(AND(Table1[[#This Row],[5 anomalies]]="YES", Table1[[#This Row],[5 anomalies and better]]="NO"), Table1[[#This Row],[knnauc]] - Table1[[#This Row],[auc]], "")</f>
        <v/>
      </c>
      <c r="AC165" s="1" t="str">
        <f>IF(AND(Table1[[#This Row],[5 anomalies]]="YES", Table1[[#This Row],[5 anomalies and better]]="YES"), Table1[[#This Row],[auc]] - Table1[[#This Row],[knnauc]], "")</f>
        <v/>
      </c>
    </row>
    <row r="166" spans="1:29" hidden="1" x14ac:dyDescent="0.25">
      <c r="A166">
        <v>32</v>
      </c>
      <c r="B166">
        <v>8</v>
      </c>
      <c r="C166">
        <v>3</v>
      </c>
      <c r="D166" t="s">
        <v>19</v>
      </c>
      <c r="E166" t="s">
        <v>20</v>
      </c>
      <c r="F166">
        <v>512</v>
      </c>
      <c r="G166">
        <v>16</v>
      </c>
      <c r="H166">
        <v>0.05</v>
      </c>
      <c r="I166">
        <v>1</v>
      </c>
      <c r="J166">
        <v>0</v>
      </c>
      <c r="K166">
        <v>0.84699453551912496</v>
      </c>
      <c r="L166">
        <v>0.25909012973089401</v>
      </c>
      <c r="M166">
        <v>0.299866204390484</v>
      </c>
      <c r="N166">
        <v>0.83872191863995105</v>
      </c>
      <c r="O166">
        <v>0.44444444444444398</v>
      </c>
      <c r="P166">
        <v>0.22222222222222199</v>
      </c>
      <c r="Q166">
        <v>0.05</v>
      </c>
      <c r="R166" t="s">
        <v>21</v>
      </c>
      <c r="S166" t="s">
        <v>24</v>
      </c>
      <c r="T166" t="str">
        <f>IF(Table1[[#This Row],[auc]]&gt;=Table1[[#This Row],[knnauc]], "YES", "NO")</f>
        <v>YES</v>
      </c>
      <c r="U166" t="str">
        <f>IF(AND(I166 &gt; I165, K166 &lt; K165), "LOWER", "")</f>
        <v/>
      </c>
      <c r="V166" t="str">
        <f>IF(AND(I166&gt;=I167, I166 &lt; 5), "YES", "NO")</f>
        <v>NO</v>
      </c>
      <c r="W166" s="1" t="str">
        <f>IF(AND(Table1[[#This Row],[Last lower than 5]]="YES", Table1[[#This Row],[better or same as KNN]]="YES"), "YES", "NO")</f>
        <v>NO</v>
      </c>
      <c r="X166" s="1" t="str">
        <f>IF(AND(Table1[[#This Row],[Last lower than 5]]="YES", Table1[[#This Row],[last and better]]="NO"), Table1[[#This Row],[knnauc]], "")</f>
        <v/>
      </c>
      <c r="Y166" s="1" t="str">
        <f>IF(AND(Table1[[#This Row],[Last lower than 5]]="YES", Table1[[#This Row],[last and better]]="YES"), Table1[[#This Row],[auc]], "")</f>
        <v/>
      </c>
      <c r="Z166" s="1" t="str">
        <f>IF(I166=5, "YES", "NO")</f>
        <v>NO</v>
      </c>
      <c r="AA166" s="1" t="str">
        <f>IF(AND(Table1[[#This Row],[5 anomalies]]="YES", Table1[[#This Row],[better or same as KNN]]="YES"), "YES", "NO")</f>
        <v>NO</v>
      </c>
      <c r="AB166" s="1" t="str">
        <f>IF(AND(Table1[[#This Row],[5 anomalies]]="YES", Table1[[#This Row],[5 anomalies and better]]="NO"), Table1[[#This Row],[knnauc]] - Table1[[#This Row],[auc]], "")</f>
        <v/>
      </c>
      <c r="AC166" s="1" t="str">
        <f>IF(AND(Table1[[#This Row],[5 anomalies]]="YES", Table1[[#This Row],[5 anomalies and better]]="YES"), Table1[[#This Row],[auc]] - Table1[[#This Row],[knnauc]], "")</f>
        <v/>
      </c>
    </row>
    <row r="167" spans="1:29" hidden="1" x14ac:dyDescent="0.25">
      <c r="A167">
        <v>32</v>
      </c>
      <c r="B167">
        <v>8</v>
      </c>
      <c r="C167">
        <v>3</v>
      </c>
      <c r="D167" t="s">
        <v>19</v>
      </c>
      <c r="E167" t="s">
        <v>20</v>
      </c>
      <c r="F167">
        <v>512</v>
      </c>
      <c r="G167">
        <v>16</v>
      </c>
      <c r="H167">
        <v>0.05</v>
      </c>
      <c r="I167">
        <v>3</v>
      </c>
      <c r="J167">
        <v>0.08</v>
      </c>
      <c r="K167">
        <v>0.85101700060716401</v>
      </c>
      <c r="L167">
        <v>0.25909012973089401</v>
      </c>
      <c r="M167">
        <v>0.299866204390484</v>
      </c>
      <c r="N167">
        <v>0.83872191863995105</v>
      </c>
      <c r="O167">
        <v>0.44444444444444398</v>
      </c>
      <c r="P167">
        <v>0.22222222222222199</v>
      </c>
      <c r="Q167">
        <v>0.05</v>
      </c>
      <c r="R167" t="s">
        <v>21</v>
      </c>
      <c r="S167" t="s">
        <v>24</v>
      </c>
      <c r="T167" t="str">
        <f>IF(Table1[[#This Row],[auc]]&gt;=Table1[[#This Row],[knnauc]], "YES", "NO")</f>
        <v>YES</v>
      </c>
      <c r="U167" t="str">
        <f>IF(AND(I167 &gt; I166, K167 &lt; K166), "LOWER", "")</f>
        <v/>
      </c>
      <c r="V167" t="str">
        <f>IF(AND(I167&gt;=I168, I167 &lt; 5), "YES", "NO")</f>
        <v>NO</v>
      </c>
      <c r="W167" s="1" t="str">
        <f>IF(AND(Table1[[#This Row],[Last lower than 5]]="YES", Table1[[#This Row],[better or same as KNN]]="YES"), "YES", "NO")</f>
        <v>NO</v>
      </c>
      <c r="X167" s="1" t="str">
        <f>IF(AND(Table1[[#This Row],[Last lower than 5]]="YES", Table1[[#This Row],[last and better]]="NO"), Table1[[#This Row],[knnauc]], "")</f>
        <v/>
      </c>
      <c r="Y167" s="1" t="str">
        <f>IF(AND(Table1[[#This Row],[Last lower than 5]]="YES", Table1[[#This Row],[last and better]]="YES"), Table1[[#This Row],[auc]], "")</f>
        <v/>
      </c>
      <c r="Z167" s="1" t="str">
        <f>IF(I167=5, "YES", "NO")</f>
        <v>NO</v>
      </c>
      <c r="AA167" s="1" t="str">
        <f>IF(AND(Table1[[#This Row],[5 anomalies]]="YES", Table1[[#This Row],[better or same as KNN]]="YES"), "YES", "NO")</f>
        <v>NO</v>
      </c>
      <c r="AB167" s="1" t="str">
        <f>IF(AND(Table1[[#This Row],[5 anomalies]]="YES", Table1[[#This Row],[5 anomalies and better]]="NO"), Table1[[#This Row],[knnauc]] - Table1[[#This Row],[auc]], "")</f>
        <v/>
      </c>
      <c r="AC167" s="1" t="str">
        <f>IF(AND(Table1[[#This Row],[5 anomalies]]="YES", Table1[[#This Row],[5 anomalies and better]]="YES"), Table1[[#This Row],[auc]] - Table1[[#This Row],[knnauc]], "")</f>
        <v/>
      </c>
    </row>
    <row r="168" spans="1:29" hidden="1" x14ac:dyDescent="0.25">
      <c r="A168">
        <v>32</v>
      </c>
      <c r="B168">
        <v>8</v>
      </c>
      <c r="C168">
        <v>3</v>
      </c>
      <c r="D168" t="s">
        <v>19</v>
      </c>
      <c r="E168" t="s">
        <v>20</v>
      </c>
      <c r="F168">
        <v>512</v>
      </c>
      <c r="G168">
        <v>16</v>
      </c>
      <c r="H168">
        <v>0.05</v>
      </c>
      <c r="I168">
        <v>4</v>
      </c>
      <c r="J168">
        <v>0.148148148148148</v>
      </c>
      <c r="K168">
        <v>0.86520947176684804</v>
      </c>
      <c r="L168">
        <v>0.25909012973089401</v>
      </c>
      <c r="M168">
        <v>0.299866204390484</v>
      </c>
      <c r="N168">
        <v>0.83872191863995105</v>
      </c>
      <c r="O168">
        <v>0.44444444444444398</v>
      </c>
      <c r="P168">
        <v>0.22222222222222199</v>
      </c>
      <c r="Q168">
        <v>0.05</v>
      </c>
      <c r="R168" t="s">
        <v>21</v>
      </c>
      <c r="S168" t="s">
        <v>24</v>
      </c>
      <c r="T168" t="str">
        <f>IF(Table1[[#This Row],[auc]]&gt;=Table1[[#This Row],[knnauc]], "YES", "NO")</f>
        <v>YES</v>
      </c>
      <c r="U168" t="str">
        <f>IF(AND(I168 &gt; I167, K168 &lt; K167), "LOWER", "")</f>
        <v/>
      </c>
      <c r="V168" t="str">
        <f>IF(AND(I168&gt;=I169, I168 &lt; 5), "YES", "NO")</f>
        <v>YES</v>
      </c>
      <c r="W168" s="1" t="str">
        <f>IF(AND(Table1[[#This Row],[Last lower than 5]]="YES", Table1[[#This Row],[better or same as KNN]]="YES"), "YES", "NO")</f>
        <v>YES</v>
      </c>
      <c r="X168" s="1" t="str">
        <f>IF(AND(Table1[[#This Row],[Last lower than 5]]="YES", Table1[[#This Row],[last and better]]="NO"), Table1[[#This Row],[knnauc]], "")</f>
        <v/>
      </c>
      <c r="Y168" s="1">
        <f>IF(AND(Table1[[#This Row],[Last lower than 5]]="YES", Table1[[#This Row],[last and better]]="YES"), Table1[[#This Row],[auc]], "")</f>
        <v>0.86520947176684804</v>
      </c>
      <c r="Z168" s="1" t="str">
        <f>IF(I168=5, "YES", "NO")</f>
        <v>NO</v>
      </c>
      <c r="AA168" s="1" t="str">
        <f>IF(AND(Table1[[#This Row],[5 anomalies]]="YES", Table1[[#This Row],[better or same as KNN]]="YES"), "YES", "NO")</f>
        <v>NO</v>
      </c>
      <c r="AB168" s="1" t="str">
        <f>IF(AND(Table1[[#This Row],[5 anomalies]]="YES", Table1[[#This Row],[5 anomalies and better]]="NO"), Table1[[#This Row],[knnauc]] - Table1[[#This Row],[auc]], "")</f>
        <v/>
      </c>
      <c r="AC168" s="1" t="str">
        <f>IF(AND(Table1[[#This Row],[5 anomalies]]="YES", Table1[[#This Row],[5 anomalies and better]]="YES"), Table1[[#This Row],[auc]] - Table1[[#This Row],[knnauc]], "")</f>
        <v/>
      </c>
    </row>
    <row r="169" spans="1:29" x14ac:dyDescent="0.25">
      <c r="A169">
        <v>32</v>
      </c>
      <c r="B169">
        <v>8</v>
      </c>
      <c r="C169">
        <v>3</v>
      </c>
      <c r="D169" t="s">
        <v>19</v>
      </c>
      <c r="E169" t="s">
        <v>20</v>
      </c>
      <c r="F169">
        <v>512</v>
      </c>
      <c r="G169">
        <v>32</v>
      </c>
      <c r="H169">
        <v>0.05</v>
      </c>
      <c r="I169">
        <v>1</v>
      </c>
      <c r="J169">
        <v>0</v>
      </c>
      <c r="K169">
        <v>0.98360655737704905</v>
      </c>
      <c r="L169">
        <v>0.23385700887434299</v>
      </c>
      <c r="M169">
        <v>0.26429611392043401</v>
      </c>
      <c r="N169">
        <v>0.74385245901639296</v>
      </c>
      <c r="O169" t="s">
        <v>23</v>
      </c>
      <c r="P169">
        <v>0</v>
      </c>
      <c r="Q169">
        <v>5.0000000000000001E-3</v>
      </c>
      <c r="R169" t="s">
        <v>21</v>
      </c>
      <c r="S169" t="s">
        <v>24</v>
      </c>
      <c r="T169" t="str">
        <f>IF(Table1[[#This Row],[auc]]&gt;=Table1[[#This Row],[knnauc]], "YES", "NO")</f>
        <v>YES</v>
      </c>
      <c r="U169" t="str">
        <f>IF(AND(I169 &gt; I168, K169 &lt; K168), "LOWER", "")</f>
        <v/>
      </c>
      <c r="V169" t="str">
        <f>IF(AND(I169&gt;=I170, I169 &lt; 5), "YES", "NO")</f>
        <v>NO</v>
      </c>
      <c r="W169" s="1" t="str">
        <f>IF(AND(Table1[[#This Row],[Last lower than 5]]="YES", Table1[[#This Row],[better or same as KNN]]="YES"), "YES", "NO")</f>
        <v>NO</v>
      </c>
      <c r="X169" s="1" t="str">
        <f>IF(AND(Table1[[#This Row],[Last lower than 5]]="YES", Table1[[#This Row],[last and better]]="NO"), Table1[[#This Row],[knnauc]], "")</f>
        <v/>
      </c>
      <c r="Y169" s="1" t="str">
        <f>IF(AND(Table1[[#This Row],[Last lower than 5]]="YES", Table1[[#This Row],[last and better]]="YES"), Table1[[#This Row],[auc]], "")</f>
        <v/>
      </c>
      <c r="Z169" s="1" t="str">
        <f>IF(I169=5, "YES", "NO")</f>
        <v>NO</v>
      </c>
      <c r="AA169" s="1" t="str">
        <f>IF(AND(Table1[[#This Row],[5 anomalies]]="YES", Table1[[#This Row],[better or same as KNN]]="YES"), "YES", "NO")</f>
        <v>NO</v>
      </c>
      <c r="AB169" s="1" t="str">
        <f>IF(AND(Table1[[#This Row],[5 anomalies]]="YES", Table1[[#This Row],[5 anomalies and better]]="NO"), Table1[[#This Row],[knnauc]] - Table1[[#This Row],[auc]], "")</f>
        <v/>
      </c>
      <c r="AC169" s="1" t="str">
        <f>IF(AND(Table1[[#This Row],[5 anomalies]]="YES", Table1[[#This Row],[5 anomalies and better]]="YES"), Table1[[#This Row],[auc]] - Table1[[#This Row],[knnauc]], "")</f>
        <v/>
      </c>
    </row>
    <row r="170" spans="1:29" x14ac:dyDescent="0.25">
      <c r="A170">
        <v>32</v>
      </c>
      <c r="B170">
        <v>8</v>
      </c>
      <c r="C170">
        <v>3</v>
      </c>
      <c r="D170" t="s">
        <v>19</v>
      </c>
      <c r="E170" t="s">
        <v>20</v>
      </c>
      <c r="F170">
        <v>512</v>
      </c>
      <c r="G170">
        <v>32</v>
      </c>
      <c r="H170">
        <v>0.05</v>
      </c>
      <c r="I170">
        <v>3</v>
      </c>
      <c r="J170">
        <v>0.33333333333333298</v>
      </c>
      <c r="K170">
        <v>0.97267759562841505</v>
      </c>
      <c r="L170">
        <v>0.23385700887434299</v>
      </c>
      <c r="M170">
        <v>0.26429611392043401</v>
      </c>
      <c r="N170">
        <v>0.74385245901639296</v>
      </c>
      <c r="O170" t="s">
        <v>23</v>
      </c>
      <c r="P170">
        <v>0</v>
      </c>
      <c r="Q170">
        <v>5.0000000000000001E-3</v>
      </c>
      <c r="R170" t="s">
        <v>21</v>
      </c>
      <c r="S170" t="s">
        <v>24</v>
      </c>
      <c r="T170" t="str">
        <f>IF(Table1[[#This Row],[auc]]&gt;=Table1[[#This Row],[knnauc]], "YES", "NO")</f>
        <v>YES</v>
      </c>
      <c r="U170" t="str">
        <f>IF(AND(I170 &gt; I169, K170 &lt; K169), "LOWER", "")</f>
        <v>LOWER</v>
      </c>
      <c r="V170" t="str">
        <f>IF(AND(I170&gt;=I171, I170 &lt; 5), "YES", "NO")</f>
        <v>NO</v>
      </c>
      <c r="W170" s="1" t="str">
        <f>IF(AND(Table1[[#This Row],[Last lower than 5]]="YES", Table1[[#This Row],[better or same as KNN]]="YES"), "YES", "NO")</f>
        <v>NO</v>
      </c>
      <c r="X170" s="1" t="str">
        <f>IF(AND(Table1[[#This Row],[Last lower than 5]]="YES", Table1[[#This Row],[last and better]]="NO"), Table1[[#This Row],[knnauc]], "")</f>
        <v/>
      </c>
      <c r="Y170" s="1" t="str">
        <f>IF(AND(Table1[[#This Row],[Last lower than 5]]="YES", Table1[[#This Row],[last and better]]="YES"), Table1[[#This Row],[auc]], "")</f>
        <v/>
      </c>
      <c r="Z170" s="1" t="str">
        <f>IF(I170=5, "YES", "NO")</f>
        <v>NO</v>
      </c>
      <c r="AA170" s="1" t="str">
        <f>IF(AND(Table1[[#This Row],[5 anomalies]]="YES", Table1[[#This Row],[better or same as KNN]]="YES"), "YES", "NO")</f>
        <v>NO</v>
      </c>
      <c r="AB170" s="1" t="str">
        <f>IF(AND(Table1[[#This Row],[5 anomalies]]="YES", Table1[[#This Row],[5 anomalies and better]]="NO"), Table1[[#This Row],[knnauc]] - Table1[[#This Row],[auc]], "")</f>
        <v/>
      </c>
      <c r="AC170" s="1" t="str">
        <f>IF(AND(Table1[[#This Row],[5 anomalies]]="YES", Table1[[#This Row],[5 anomalies and better]]="YES"), Table1[[#This Row],[auc]] - Table1[[#This Row],[knnauc]], "")</f>
        <v/>
      </c>
    </row>
    <row r="171" spans="1:29" x14ac:dyDescent="0.25">
      <c r="A171">
        <v>32</v>
      </c>
      <c r="B171">
        <v>8</v>
      </c>
      <c r="C171">
        <v>3</v>
      </c>
      <c r="D171" t="s">
        <v>19</v>
      </c>
      <c r="E171" t="s">
        <v>20</v>
      </c>
      <c r="F171">
        <v>512</v>
      </c>
      <c r="G171">
        <v>32</v>
      </c>
      <c r="H171">
        <v>0.05</v>
      </c>
      <c r="I171">
        <v>4</v>
      </c>
      <c r="J171">
        <v>0</v>
      </c>
      <c r="K171">
        <v>0.98497267759562801</v>
      </c>
      <c r="L171">
        <v>0.23385700887434299</v>
      </c>
      <c r="M171">
        <v>0.26429611392043401</v>
      </c>
      <c r="N171">
        <v>0.74385245901639296</v>
      </c>
      <c r="O171" t="s">
        <v>23</v>
      </c>
      <c r="P171">
        <v>0</v>
      </c>
      <c r="Q171">
        <v>5.0000000000000001E-3</v>
      </c>
      <c r="R171" t="s">
        <v>21</v>
      </c>
      <c r="S171" t="s">
        <v>24</v>
      </c>
      <c r="T171" t="str">
        <f>IF(Table1[[#This Row],[auc]]&gt;=Table1[[#This Row],[knnauc]], "YES", "NO")</f>
        <v>YES</v>
      </c>
      <c r="U171" t="str">
        <f>IF(AND(I171 &gt; I170, K171 &lt; K170), "LOWER", "")</f>
        <v/>
      </c>
      <c r="V171" t="str">
        <f>IF(AND(I171&gt;=I172, I171 &lt; 5), "YES", "NO")</f>
        <v>YES</v>
      </c>
      <c r="W171" s="1" t="str">
        <f>IF(AND(Table1[[#This Row],[Last lower than 5]]="YES", Table1[[#This Row],[better or same as KNN]]="YES"), "YES", "NO")</f>
        <v>YES</v>
      </c>
      <c r="X171" s="1" t="str">
        <f>IF(AND(Table1[[#This Row],[Last lower than 5]]="YES", Table1[[#This Row],[last and better]]="NO"), Table1[[#This Row],[knnauc]], "")</f>
        <v/>
      </c>
      <c r="Y171" s="1">
        <f>IF(AND(Table1[[#This Row],[Last lower than 5]]="YES", Table1[[#This Row],[last and better]]="YES"), Table1[[#This Row],[auc]], "")</f>
        <v>0.98497267759562801</v>
      </c>
      <c r="Z171" s="1" t="str">
        <f>IF(I171=5, "YES", "NO")</f>
        <v>NO</v>
      </c>
      <c r="AA171" s="1" t="str">
        <f>IF(AND(Table1[[#This Row],[5 anomalies]]="YES", Table1[[#This Row],[better or same as KNN]]="YES"), "YES", "NO")</f>
        <v>NO</v>
      </c>
      <c r="AB171" s="1" t="str">
        <f>IF(AND(Table1[[#This Row],[5 anomalies]]="YES", Table1[[#This Row],[5 anomalies and better]]="NO"), Table1[[#This Row],[knnauc]] - Table1[[#This Row],[auc]], "")</f>
        <v/>
      </c>
      <c r="AC171" s="1" t="str">
        <f>IF(AND(Table1[[#This Row],[5 anomalies]]="YES", Table1[[#This Row],[5 anomalies and better]]="YES"), Table1[[#This Row],[auc]] - Table1[[#This Row],[knnauc]], "")</f>
        <v/>
      </c>
    </row>
    <row r="172" spans="1:29" hidden="1" x14ac:dyDescent="0.25">
      <c r="A172">
        <v>32</v>
      </c>
      <c r="B172">
        <v>8</v>
      </c>
      <c r="C172">
        <v>3</v>
      </c>
      <c r="D172" t="s">
        <v>19</v>
      </c>
      <c r="E172" t="s">
        <v>20</v>
      </c>
      <c r="F172">
        <v>512</v>
      </c>
      <c r="G172">
        <v>32</v>
      </c>
      <c r="H172">
        <v>0.05</v>
      </c>
      <c r="I172">
        <v>2</v>
      </c>
      <c r="J172">
        <v>0</v>
      </c>
      <c r="K172">
        <v>0.97267759562841505</v>
      </c>
      <c r="L172">
        <v>0.267415732556264</v>
      </c>
      <c r="M172">
        <v>0.31545065748495998</v>
      </c>
      <c r="N172">
        <v>0.98155737704918</v>
      </c>
      <c r="O172" t="s">
        <v>23</v>
      </c>
      <c r="P172">
        <v>0</v>
      </c>
      <c r="Q172">
        <v>0.01</v>
      </c>
      <c r="R172" t="s">
        <v>21</v>
      </c>
      <c r="S172" t="s">
        <v>24</v>
      </c>
      <c r="T172" t="str">
        <f>IF(Table1[[#This Row],[auc]]&gt;=Table1[[#This Row],[knnauc]], "YES", "NO")</f>
        <v>NO</v>
      </c>
      <c r="U172" t="str">
        <f>IF(AND(I172 &gt; I171, K172 &lt; K171), "LOWER", "")</f>
        <v/>
      </c>
      <c r="V172" t="str">
        <f>IF(AND(I172&gt;=I173, I172 &lt; 5), "YES", "NO")</f>
        <v>NO</v>
      </c>
      <c r="W172" s="1" t="str">
        <f>IF(AND(Table1[[#This Row],[Last lower than 5]]="YES", Table1[[#This Row],[better or same as KNN]]="YES"), "YES", "NO")</f>
        <v>NO</v>
      </c>
      <c r="X172" s="1" t="str">
        <f>IF(AND(Table1[[#This Row],[Last lower than 5]]="YES", Table1[[#This Row],[last and better]]="NO"), Table1[[#This Row],[knnauc]], "")</f>
        <v/>
      </c>
      <c r="Y172" s="1" t="str">
        <f>IF(AND(Table1[[#This Row],[Last lower than 5]]="YES", Table1[[#This Row],[last and better]]="YES"), Table1[[#This Row],[auc]], "")</f>
        <v/>
      </c>
      <c r="Z172" s="1" t="str">
        <f>IF(I172=5, "YES", "NO")</f>
        <v>NO</v>
      </c>
      <c r="AA172" s="1" t="str">
        <f>IF(AND(Table1[[#This Row],[5 anomalies]]="YES", Table1[[#This Row],[better or same as KNN]]="YES"), "YES", "NO")</f>
        <v>NO</v>
      </c>
      <c r="AB172" s="1" t="str">
        <f>IF(AND(Table1[[#This Row],[5 anomalies]]="YES", Table1[[#This Row],[5 anomalies and better]]="NO"), Table1[[#This Row],[knnauc]] - Table1[[#This Row],[auc]], "")</f>
        <v/>
      </c>
      <c r="AC172" s="1" t="str">
        <f>IF(AND(Table1[[#This Row],[5 anomalies]]="YES", Table1[[#This Row],[5 anomalies and better]]="YES"), Table1[[#This Row],[auc]] - Table1[[#This Row],[knnauc]], "")</f>
        <v/>
      </c>
    </row>
    <row r="173" spans="1:29" hidden="1" x14ac:dyDescent="0.25">
      <c r="A173">
        <v>32</v>
      </c>
      <c r="B173">
        <v>8</v>
      </c>
      <c r="C173">
        <v>3</v>
      </c>
      <c r="D173" t="s">
        <v>19</v>
      </c>
      <c r="E173" t="s">
        <v>20</v>
      </c>
      <c r="F173">
        <v>512</v>
      </c>
      <c r="G173">
        <v>32</v>
      </c>
      <c r="H173">
        <v>0.05</v>
      </c>
      <c r="I173">
        <v>3</v>
      </c>
      <c r="J173">
        <v>0</v>
      </c>
      <c r="K173">
        <v>0.97950819672131095</v>
      </c>
      <c r="L173">
        <v>0.267415732556264</v>
      </c>
      <c r="M173">
        <v>0.31545065748495998</v>
      </c>
      <c r="N173">
        <v>0.98155737704918</v>
      </c>
      <c r="O173" t="s">
        <v>23</v>
      </c>
      <c r="P173">
        <v>0</v>
      </c>
      <c r="Q173">
        <v>0.01</v>
      </c>
      <c r="R173" t="s">
        <v>21</v>
      </c>
      <c r="S173" t="s">
        <v>24</v>
      </c>
      <c r="T173" t="str">
        <f>IF(Table1[[#This Row],[auc]]&gt;=Table1[[#This Row],[knnauc]], "YES", "NO")</f>
        <v>NO</v>
      </c>
      <c r="U173" t="str">
        <f>IF(AND(I173 &gt; I172, K173 &lt; K172), "LOWER", "")</f>
        <v/>
      </c>
      <c r="V173" t="str">
        <f>IF(AND(I173&gt;=I174, I173 &lt; 5), "YES", "NO")</f>
        <v>NO</v>
      </c>
      <c r="W173" s="1" t="str">
        <f>IF(AND(Table1[[#This Row],[Last lower than 5]]="YES", Table1[[#This Row],[better or same as KNN]]="YES"), "YES", "NO")</f>
        <v>NO</v>
      </c>
      <c r="X173" s="1" t="str">
        <f>IF(AND(Table1[[#This Row],[Last lower than 5]]="YES", Table1[[#This Row],[last and better]]="NO"), Table1[[#This Row],[knnauc]], "")</f>
        <v/>
      </c>
      <c r="Y173" s="1" t="str">
        <f>IF(AND(Table1[[#This Row],[Last lower than 5]]="YES", Table1[[#This Row],[last and better]]="YES"), Table1[[#This Row],[auc]], "")</f>
        <v/>
      </c>
      <c r="Z173" s="1" t="str">
        <f>IF(I173=5, "YES", "NO")</f>
        <v>NO</v>
      </c>
      <c r="AA173" s="1" t="str">
        <f>IF(AND(Table1[[#This Row],[5 anomalies]]="YES", Table1[[#This Row],[better or same as KNN]]="YES"), "YES", "NO")</f>
        <v>NO</v>
      </c>
      <c r="AB173" s="1" t="str">
        <f>IF(AND(Table1[[#This Row],[5 anomalies]]="YES", Table1[[#This Row],[5 anomalies and better]]="NO"), Table1[[#This Row],[knnauc]] - Table1[[#This Row],[auc]], "")</f>
        <v/>
      </c>
      <c r="AC173" s="1" t="str">
        <f>IF(AND(Table1[[#This Row],[5 anomalies]]="YES", Table1[[#This Row],[5 anomalies and better]]="YES"), Table1[[#This Row],[auc]] - Table1[[#This Row],[knnauc]], "")</f>
        <v/>
      </c>
    </row>
    <row r="174" spans="1:29" hidden="1" x14ac:dyDescent="0.25">
      <c r="A174">
        <v>32</v>
      </c>
      <c r="B174">
        <v>8</v>
      </c>
      <c r="C174">
        <v>3</v>
      </c>
      <c r="D174" t="s">
        <v>19</v>
      </c>
      <c r="E174" t="s">
        <v>20</v>
      </c>
      <c r="F174">
        <v>512</v>
      </c>
      <c r="G174">
        <v>32</v>
      </c>
      <c r="H174">
        <v>0.05</v>
      </c>
      <c r="I174">
        <v>4</v>
      </c>
      <c r="J174">
        <v>0</v>
      </c>
      <c r="K174">
        <v>0.99726775956284097</v>
      </c>
      <c r="L174">
        <v>0.267415732556264</v>
      </c>
      <c r="M174">
        <v>0.31545065748495998</v>
      </c>
      <c r="N174">
        <v>0.98155737704918</v>
      </c>
      <c r="O174" t="s">
        <v>23</v>
      </c>
      <c r="P174">
        <v>0</v>
      </c>
      <c r="Q174">
        <v>0.01</v>
      </c>
      <c r="R174" t="s">
        <v>21</v>
      </c>
      <c r="S174" t="s">
        <v>24</v>
      </c>
      <c r="T174" t="str">
        <f>IF(Table1[[#This Row],[auc]]&gt;=Table1[[#This Row],[knnauc]], "YES", "NO")</f>
        <v>YES</v>
      </c>
      <c r="U174" t="str">
        <f>IF(AND(I174 &gt; I173, K174 &lt; K173), "LOWER", "")</f>
        <v/>
      </c>
      <c r="V174" t="str">
        <f>IF(AND(I174&gt;=I175, I174 &lt; 5), "YES", "NO")</f>
        <v>YES</v>
      </c>
      <c r="W174" s="1" t="str">
        <f>IF(AND(Table1[[#This Row],[Last lower than 5]]="YES", Table1[[#This Row],[better or same as KNN]]="YES"), "YES", "NO")</f>
        <v>YES</v>
      </c>
      <c r="X174" s="1" t="str">
        <f>IF(AND(Table1[[#This Row],[Last lower than 5]]="YES", Table1[[#This Row],[last and better]]="NO"), Table1[[#This Row],[knnauc]], "")</f>
        <v/>
      </c>
      <c r="Y174" s="1">
        <f>IF(AND(Table1[[#This Row],[Last lower than 5]]="YES", Table1[[#This Row],[last and better]]="YES"), Table1[[#This Row],[auc]], "")</f>
        <v>0.99726775956284097</v>
      </c>
      <c r="Z174" s="1" t="str">
        <f>IF(I174=5, "YES", "NO")</f>
        <v>NO</v>
      </c>
      <c r="AA174" s="1" t="str">
        <f>IF(AND(Table1[[#This Row],[5 anomalies]]="YES", Table1[[#This Row],[better or same as KNN]]="YES"), "YES", "NO")</f>
        <v>NO</v>
      </c>
      <c r="AB174" s="1" t="str">
        <f>IF(AND(Table1[[#This Row],[5 anomalies]]="YES", Table1[[#This Row],[5 anomalies and better]]="NO"), Table1[[#This Row],[knnauc]] - Table1[[#This Row],[auc]], "")</f>
        <v/>
      </c>
      <c r="AC174" s="1" t="str">
        <f>IF(AND(Table1[[#This Row],[5 anomalies]]="YES", Table1[[#This Row],[5 anomalies and better]]="YES"), Table1[[#This Row],[auc]] - Table1[[#This Row],[knnauc]], "")</f>
        <v/>
      </c>
    </row>
    <row r="175" spans="1:29" hidden="1" x14ac:dyDescent="0.25">
      <c r="A175">
        <v>32</v>
      </c>
      <c r="B175">
        <v>8</v>
      </c>
      <c r="C175">
        <v>3</v>
      </c>
      <c r="D175" t="s">
        <v>19</v>
      </c>
      <c r="E175" t="s">
        <v>20</v>
      </c>
      <c r="F175">
        <v>512</v>
      </c>
      <c r="G175">
        <v>32</v>
      </c>
      <c r="H175">
        <v>0.05</v>
      </c>
      <c r="I175">
        <v>1</v>
      </c>
      <c r="J175">
        <v>0</v>
      </c>
      <c r="K175">
        <v>0.56117182756526995</v>
      </c>
      <c r="L175">
        <v>0.24162138522908899</v>
      </c>
      <c r="M175">
        <v>0.28874124627454101</v>
      </c>
      <c r="N175">
        <v>0.89351851851851805</v>
      </c>
      <c r="O175">
        <v>0.5</v>
      </c>
      <c r="P175">
        <v>0.27777777777777701</v>
      </c>
      <c r="Q175">
        <v>0.05</v>
      </c>
      <c r="R175" t="s">
        <v>21</v>
      </c>
      <c r="S175" t="s">
        <v>24</v>
      </c>
      <c r="T175" t="str">
        <f>IF(Table1[[#This Row],[auc]]&gt;=Table1[[#This Row],[knnauc]], "YES", "NO")</f>
        <v>NO</v>
      </c>
      <c r="U175" t="str">
        <f>IF(AND(I175 &gt; I174, K175 &lt; K174), "LOWER", "")</f>
        <v/>
      </c>
      <c r="V175" t="str">
        <f>IF(AND(I175&gt;=I176, I175 &lt; 5), "YES", "NO")</f>
        <v>NO</v>
      </c>
      <c r="W175" s="1" t="str">
        <f>IF(AND(Table1[[#This Row],[Last lower than 5]]="YES", Table1[[#This Row],[better or same as KNN]]="YES"), "YES", "NO")</f>
        <v>NO</v>
      </c>
      <c r="X175" s="1" t="str">
        <f>IF(AND(Table1[[#This Row],[Last lower than 5]]="YES", Table1[[#This Row],[last and better]]="NO"), Table1[[#This Row],[knnauc]], "")</f>
        <v/>
      </c>
      <c r="Y175" s="1" t="str">
        <f>IF(AND(Table1[[#This Row],[Last lower than 5]]="YES", Table1[[#This Row],[last and better]]="YES"), Table1[[#This Row],[auc]], "")</f>
        <v/>
      </c>
      <c r="Z175" s="1" t="str">
        <f>IF(I175=5, "YES", "NO")</f>
        <v>NO</v>
      </c>
      <c r="AA175" s="1" t="str">
        <f>IF(AND(Table1[[#This Row],[5 anomalies]]="YES", Table1[[#This Row],[better or same as KNN]]="YES"), "YES", "NO")</f>
        <v>NO</v>
      </c>
      <c r="AB175" s="1" t="str">
        <f>IF(AND(Table1[[#This Row],[5 anomalies]]="YES", Table1[[#This Row],[5 anomalies and better]]="NO"), Table1[[#This Row],[knnauc]] - Table1[[#This Row],[auc]], "")</f>
        <v/>
      </c>
      <c r="AC175" s="1" t="str">
        <f>IF(AND(Table1[[#This Row],[5 anomalies]]="YES", Table1[[#This Row],[5 anomalies and better]]="YES"), Table1[[#This Row],[auc]] - Table1[[#This Row],[knnauc]], "")</f>
        <v/>
      </c>
    </row>
    <row r="176" spans="1:29" hidden="1" x14ac:dyDescent="0.25">
      <c r="A176">
        <v>32</v>
      </c>
      <c r="B176">
        <v>8</v>
      </c>
      <c r="C176">
        <v>3</v>
      </c>
      <c r="D176" t="s">
        <v>19</v>
      </c>
      <c r="E176" t="s">
        <v>20</v>
      </c>
      <c r="F176">
        <v>512</v>
      </c>
      <c r="G176">
        <v>32</v>
      </c>
      <c r="H176">
        <v>0.05</v>
      </c>
      <c r="I176">
        <v>2</v>
      </c>
      <c r="J176">
        <v>0.19047619047618999</v>
      </c>
      <c r="K176">
        <v>0.87629022465088002</v>
      </c>
      <c r="L176">
        <v>0.24162138522908899</v>
      </c>
      <c r="M176">
        <v>0.28874124627454101</v>
      </c>
      <c r="N176">
        <v>0.89351851851851805</v>
      </c>
      <c r="O176">
        <v>0.5</v>
      </c>
      <c r="P176">
        <v>0.27777777777777701</v>
      </c>
      <c r="Q176">
        <v>0.05</v>
      </c>
      <c r="R176" t="s">
        <v>21</v>
      </c>
      <c r="S176" t="s">
        <v>24</v>
      </c>
      <c r="T176" t="str">
        <f>IF(Table1[[#This Row],[auc]]&gt;=Table1[[#This Row],[knnauc]], "YES", "NO")</f>
        <v>NO</v>
      </c>
      <c r="U176" t="str">
        <f>IF(AND(I176 &gt; I175, K176 &lt; K175), "LOWER", "")</f>
        <v/>
      </c>
      <c r="V176" t="str">
        <f>IF(AND(I176&gt;=I177, I176 &lt; 5), "YES", "NO")</f>
        <v>NO</v>
      </c>
      <c r="W176" s="1" t="str">
        <f>IF(AND(Table1[[#This Row],[Last lower than 5]]="YES", Table1[[#This Row],[better or same as KNN]]="YES"), "YES", "NO")</f>
        <v>NO</v>
      </c>
      <c r="X176" s="1" t="str">
        <f>IF(AND(Table1[[#This Row],[Last lower than 5]]="YES", Table1[[#This Row],[last and better]]="NO"), Table1[[#This Row],[knnauc]], "")</f>
        <v/>
      </c>
      <c r="Y176" s="1" t="str">
        <f>IF(AND(Table1[[#This Row],[Last lower than 5]]="YES", Table1[[#This Row],[last and better]]="YES"), Table1[[#This Row],[auc]], "")</f>
        <v/>
      </c>
      <c r="Z176" s="1" t="str">
        <f>IF(I176=5, "YES", "NO")</f>
        <v>NO</v>
      </c>
      <c r="AA176" s="1" t="str">
        <f>IF(AND(Table1[[#This Row],[5 anomalies]]="YES", Table1[[#This Row],[better or same as KNN]]="YES"), "YES", "NO")</f>
        <v>NO</v>
      </c>
      <c r="AB176" s="1" t="str">
        <f>IF(AND(Table1[[#This Row],[5 anomalies]]="YES", Table1[[#This Row],[5 anomalies and better]]="NO"), Table1[[#This Row],[knnauc]] - Table1[[#This Row],[auc]], "")</f>
        <v/>
      </c>
      <c r="AC176" s="1" t="str">
        <f>IF(AND(Table1[[#This Row],[5 anomalies]]="YES", Table1[[#This Row],[5 anomalies and better]]="YES"), Table1[[#This Row],[auc]] - Table1[[#This Row],[knnauc]], "")</f>
        <v/>
      </c>
    </row>
    <row r="177" spans="1:29" hidden="1" x14ac:dyDescent="0.25">
      <c r="A177">
        <v>32</v>
      </c>
      <c r="B177">
        <v>8</v>
      </c>
      <c r="C177">
        <v>3</v>
      </c>
      <c r="D177" t="s">
        <v>19</v>
      </c>
      <c r="E177" t="s">
        <v>20</v>
      </c>
      <c r="F177">
        <v>512</v>
      </c>
      <c r="G177">
        <v>32</v>
      </c>
      <c r="H177">
        <v>0.05</v>
      </c>
      <c r="I177">
        <v>3</v>
      </c>
      <c r="J177">
        <v>0.27272727272727199</v>
      </c>
      <c r="K177">
        <v>0.88463873709775298</v>
      </c>
      <c r="L177">
        <v>0.24162138522908899</v>
      </c>
      <c r="M177">
        <v>0.28874124627454101</v>
      </c>
      <c r="N177">
        <v>0.89351851851851805</v>
      </c>
      <c r="O177">
        <v>0.5</v>
      </c>
      <c r="P177">
        <v>0.27777777777777701</v>
      </c>
      <c r="Q177">
        <v>0.05</v>
      </c>
      <c r="R177" t="s">
        <v>21</v>
      </c>
      <c r="S177" t="s">
        <v>24</v>
      </c>
      <c r="T177" t="str">
        <f>IF(Table1[[#This Row],[auc]]&gt;=Table1[[#This Row],[knnauc]], "YES", "NO")</f>
        <v>NO</v>
      </c>
      <c r="U177" t="str">
        <f>IF(AND(I177 &gt; I176, K177 &lt; K176), "LOWER", "")</f>
        <v/>
      </c>
      <c r="V177" t="str">
        <f>IF(AND(I177&gt;=I178, I177 &lt; 5), "YES", "NO")</f>
        <v>NO</v>
      </c>
      <c r="W177" s="1" t="str">
        <f>IF(AND(Table1[[#This Row],[Last lower than 5]]="YES", Table1[[#This Row],[better or same as KNN]]="YES"), "YES", "NO")</f>
        <v>NO</v>
      </c>
      <c r="X177" s="1" t="str">
        <f>IF(AND(Table1[[#This Row],[Last lower than 5]]="YES", Table1[[#This Row],[last and better]]="NO"), Table1[[#This Row],[knnauc]], "")</f>
        <v/>
      </c>
      <c r="Y177" s="1" t="str">
        <f>IF(AND(Table1[[#This Row],[Last lower than 5]]="YES", Table1[[#This Row],[last and better]]="YES"), Table1[[#This Row],[auc]], "")</f>
        <v/>
      </c>
      <c r="Z177" s="1" t="str">
        <f>IF(I177=5, "YES", "NO")</f>
        <v>NO</v>
      </c>
      <c r="AA177" s="1" t="str">
        <f>IF(AND(Table1[[#This Row],[5 anomalies]]="YES", Table1[[#This Row],[better or same as KNN]]="YES"), "YES", "NO")</f>
        <v>NO</v>
      </c>
      <c r="AB177" s="1" t="str">
        <f>IF(AND(Table1[[#This Row],[5 anomalies]]="YES", Table1[[#This Row],[5 anomalies and better]]="NO"), Table1[[#This Row],[knnauc]] - Table1[[#This Row],[auc]], "")</f>
        <v/>
      </c>
      <c r="AC177" s="1" t="str">
        <f>IF(AND(Table1[[#This Row],[5 anomalies]]="YES", Table1[[#This Row],[5 anomalies and better]]="YES"), Table1[[#This Row],[auc]] - Table1[[#This Row],[knnauc]], "")</f>
        <v/>
      </c>
    </row>
    <row r="178" spans="1:29" hidden="1" x14ac:dyDescent="0.25">
      <c r="A178">
        <v>32</v>
      </c>
      <c r="B178">
        <v>8</v>
      </c>
      <c r="C178">
        <v>3</v>
      </c>
      <c r="D178" t="s">
        <v>19</v>
      </c>
      <c r="E178" t="s">
        <v>20</v>
      </c>
      <c r="F178">
        <v>512</v>
      </c>
      <c r="G178">
        <v>32</v>
      </c>
      <c r="H178">
        <v>0.05</v>
      </c>
      <c r="I178">
        <v>4</v>
      </c>
      <c r="J178">
        <v>0.214285714285714</v>
      </c>
      <c r="K178">
        <v>0.88752276867030899</v>
      </c>
      <c r="L178">
        <v>0.24162138522908899</v>
      </c>
      <c r="M178">
        <v>0.28874124627454101</v>
      </c>
      <c r="N178">
        <v>0.89351851851851805</v>
      </c>
      <c r="O178">
        <v>0.5</v>
      </c>
      <c r="P178">
        <v>0.27777777777777701</v>
      </c>
      <c r="Q178">
        <v>0.05</v>
      </c>
      <c r="R178" t="s">
        <v>21</v>
      </c>
      <c r="S178" t="s">
        <v>24</v>
      </c>
      <c r="T178" t="str">
        <f>IF(Table1[[#This Row],[auc]]&gt;=Table1[[#This Row],[knnauc]], "YES", "NO")</f>
        <v>NO</v>
      </c>
      <c r="U178" t="str">
        <f>IF(AND(I178 &gt; I177, K178 &lt; K177), "LOWER", "")</f>
        <v/>
      </c>
      <c r="V178" t="str">
        <f>IF(AND(I178&gt;=I179, I178 &lt; 5), "YES", "NO")</f>
        <v>NO</v>
      </c>
      <c r="W178" s="1" t="str">
        <f>IF(AND(Table1[[#This Row],[Last lower than 5]]="YES", Table1[[#This Row],[better or same as KNN]]="YES"), "YES", "NO")</f>
        <v>NO</v>
      </c>
      <c r="X178" s="1" t="str">
        <f>IF(AND(Table1[[#This Row],[Last lower than 5]]="YES", Table1[[#This Row],[last and better]]="NO"), Table1[[#This Row],[knnauc]], "")</f>
        <v/>
      </c>
      <c r="Y178" s="1" t="str">
        <f>IF(AND(Table1[[#This Row],[Last lower than 5]]="YES", Table1[[#This Row],[last and better]]="YES"), Table1[[#This Row],[auc]], "")</f>
        <v/>
      </c>
      <c r="Z178" s="1" t="str">
        <f>IF(I178=5, "YES", "NO")</f>
        <v>NO</v>
      </c>
      <c r="AA178" s="1" t="str">
        <f>IF(AND(Table1[[#This Row],[5 anomalies]]="YES", Table1[[#This Row],[better or same as KNN]]="YES"), "YES", "NO")</f>
        <v>NO</v>
      </c>
      <c r="AB178" s="1" t="str">
        <f>IF(AND(Table1[[#This Row],[5 anomalies]]="YES", Table1[[#This Row],[5 anomalies and better]]="NO"), Table1[[#This Row],[knnauc]] - Table1[[#This Row],[auc]], "")</f>
        <v/>
      </c>
      <c r="AC178" s="1" t="str">
        <f>IF(AND(Table1[[#This Row],[5 anomalies]]="YES", Table1[[#This Row],[5 anomalies and better]]="YES"), Table1[[#This Row],[auc]] - Table1[[#This Row],[knnauc]], "")</f>
        <v/>
      </c>
    </row>
    <row r="179" spans="1:29" hidden="1" x14ac:dyDescent="0.25">
      <c r="A179">
        <v>32</v>
      </c>
      <c r="B179">
        <v>8</v>
      </c>
      <c r="C179">
        <v>3</v>
      </c>
      <c r="D179" t="s">
        <v>19</v>
      </c>
      <c r="E179" t="s">
        <v>20</v>
      </c>
      <c r="F179">
        <v>64</v>
      </c>
      <c r="G179">
        <v>16</v>
      </c>
      <c r="H179">
        <v>0.05</v>
      </c>
      <c r="I179">
        <v>5</v>
      </c>
      <c r="J179">
        <v>0.214285714285714</v>
      </c>
      <c r="K179">
        <v>0.84244080145719402</v>
      </c>
      <c r="L179">
        <v>0.23862315082368199</v>
      </c>
      <c r="M179">
        <v>0.27055508968459702</v>
      </c>
      <c r="N179">
        <v>0.863539769277474</v>
      </c>
      <c r="O179">
        <v>0.3</v>
      </c>
      <c r="P179">
        <v>0.16666666666666599</v>
      </c>
      <c r="Q179">
        <v>0.05</v>
      </c>
      <c r="R179" t="s">
        <v>21</v>
      </c>
      <c r="S179" t="s">
        <v>24</v>
      </c>
      <c r="T179" t="str">
        <f>IF(Table1[[#This Row],[auc]]&gt;=Table1[[#This Row],[knnauc]], "YES", "NO")</f>
        <v>NO</v>
      </c>
      <c r="U179" t="str">
        <f>IF(AND(I179 &gt; I178, K179 &lt; K178), "LOWER", "")</f>
        <v>LOWER</v>
      </c>
      <c r="V179" t="str">
        <f>IF(AND(I179&gt;=I180, I179 &lt; 5), "YES", "NO")</f>
        <v>NO</v>
      </c>
      <c r="W179" s="1" t="str">
        <f>IF(AND(Table1[[#This Row],[Last lower than 5]]="YES", Table1[[#This Row],[better or same as KNN]]="YES"), "YES", "NO")</f>
        <v>NO</v>
      </c>
      <c r="X179" s="1" t="str">
        <f>IF(AND(Table1[[#This Row],[Last lower than 5]]="YES", Table1[[#This Row],[last and better]]="NO"), Table1[[#This Row],[knnauc]], "")</f>
        <v/>
      </c>
      <c r="Y179" s="1" t="str">
        <f>IF(AND(Table1[[#This Row],[Last lower than 5]]="YES", Table1[[#This Row],[last and better]]="YES"), Table1[[#This Row],[auc]], "")</f>
        <v/>
      </c>
      <c r="Z179" s="1" t="str">
        <f>IF(I179=5, "YES", "NO")</f>
        <v>YES</v>
      </c>
      <c r="AA179" s="1" t="str">
        <f>IF(AND(Table1[[#This Row],[5 anomalies]]="YES", Table1[[#This Row],[better or same as KNN]]="YES"), "YES", "NO")</f>
        <v>NO</v>
      </c>
      <c r="AB179" s="1">
        <f>IF(AND(Table1[[#This Row],[5 anomalies]]="YES", Table1[[#This Row],[5 anomalies and better]]="NO"), Table1[[#This Row],[knnauc]] - Table1[[#This Row],[auc]], "")</f>
        <v>2.1098967820279979E-2</v>
      </c>
      <c r="AC179" s="1" t="str">
        <f>IF(AND(Table1[[#This Row],[5 anomalies]]="YES", Table1[[#This Row],[5 anomalies and better]]="YES"), Table1[[#This Row],[auc]] - Table1[[#This Row],[knnauc]], "")</f>
        <v/>
      </c>
    </row>
    <row r="180" spans="1:29" hidden="1" x14ac:dyDescent="0.25">
      <c r="A180">
        <v>32</v>
      </c>
      <c r="B180">
        <v>8</v>
      </c>
      <c r="C180">
        <v>3</v>
      </c>
      <c r="D180" t="s">
        <v>19</v>
      </c>
      <c r="E180" t="s">
        <v>20</v>
      </c>
      <c r="F180">
        <v>64</v>
      </c>
      <c r="G180">
        <v>32</v>
      </c>
      <c r="H180">
        <v>0.05</v>
      </c>
      <c r="I180">
        <v>5</v>
      </c>
      <c r="J180">
        <v>0.162162162162162</v>
      </c>
      <c r="K180">
        <v>0.84972677595628399</v>
      </c>
      <c r="L180">
        <v>0.24389297790880801</v>
      </c>
      <c r="M180">
        <v>0.29688606809260698</v>
      </c>
      <c r="N180">
        <v>0.739071038251366</v>
      </c>
      <c r="O180">
        <v>0</v>
      </c>
      <c r="P180">
        <v>0</v>
      </c>
      <c r="Q180">
        <v>0.01</v>
      </c>
      <c r="R180" t="s">
        <v>21</v>
      </c>
      <c r="S180" t="s">
        <v>24</v>
      </c>
      <c r="T180" t="str">
        <f>IF(Table1[[#This Row],[auc]]&gt;=Table1[[#This Row],[knnauc]], "YES", "NO")</f>
        <v>YES</v>
      </c>
      <c r="U180" t="str">
        <f>IF(AND(I180 &gt; I179, K180 &lt; K179), "LOWER", "")</f>
        <v/>
      </c>
      <c r="V180" t="str">
        <f>IF(AND(I180&gt;=I181, I180 &lt; 5), "YES", "NO")</f>
        <v>NO</v>
      </c>
      <c r="W180" s="1" t="str">
        <f>IF(AND(Table1[[#This Row],[Last lower than 5]]="YES", Table1[[#This Row],[better or same as KNN]]="YES"), "YES", "NO")</f>
        <v>NO</v>
      </c>
      <c r="X180" s="1" t="str">
        <f>IF(AND(Table1[[#This Row],[Last lower than 5]]="YES", Table1[[#This Row],[last and better]]="NO"), Table1[[#This Row],[knnauc]], "")</f>
        <v/>
      </c>
      <c r="Y180" s="1" t="str">
        <f>IF(AND(Table1[[#This Row],[Last lower than 5]]="YES", Table1[[#This Row],[last and better]]="YES"), Table1[[#This Row],[auc]], "")</f>
        <v/>
      </c>
      <c r="Z180" s="1" t="str">
        <f>IF(I180=5, "YES", "NO")</f>
        <v>YES</v>
      </c>
      <c r="AA180" s="1" t="str">
        <f>IF(AND(Table1[[#This Row],[5 anomalies]]="YES", Table1[[#This Row],[better or same as KNN]]="YES"), "YES", "NO")</f>
        <v>YES</v>
      </c>
      <c r="AB180" s="1" t="str">
        <f>IF(AND(Table1[[#This Row],[5 anomalies]]="YES", Table1[[#This Row],[5 anomalies and better]]="NO"), Table1[[#This Row],[knnauc]] - Table1[[#This Row],[auc]], "")</f>
        <v/>
      </c>
      <c r="AC180" s="1">
        <f>IF(AND(Table1[[#This Row],[5 anomalies]]="YES", Table1[[#This Row],[5 anomalies and better]]="YES"), Table1[[#This Row],[auc]] - Table1[[#This Row],[knnauc]], "")</f>
        <v>0.11065573770491799</v>
      </c>
    </row>
    <row r="181" spans="1:29" x14ac:dyDescent="0.25">
      <c r="A181">
        <v>32</v>
      </c>
      <c r="B181">
        <v>8</v>
      </c>
      <c r="C181">
        <v>3</v>
      </c>
      <c r="D181" t="s">
        <v>19</v>
      </c>
      <c r="E181" t="s">
        <v>20</v>
      </c>
      <c r="F181">
        <v>512</v>
      </c>
      <c r="G181">
        <v>16</v>
      </c>
      <c r="H181">
        <v>0.05</v>
      </c>
      <c r="I181">
        <v>5</v>
      </c>
      <c r="J181">
        <v>0</v>
      </c>
      <c r="K181">
        <v>0.87431693989071002</v>
      </c>
      <c r="L181">
        <v>0.233228134649653</v>
      </c>
      <c r="M181">
        <v>0.27698468624656503</v>
      </c>
      <c r="N181">
        <v>0.74590163934426201</v>
      </c>
      <c r="O181" t="s">
        <v>23</v>
      </c>
      <c r="P181">
        <v>0</v>
      </c>
      <c r="Q181">
        <v>5.0000000000000001E-3</v>
      </c>
      <c r="R181" t="s">
        <v>21</v>
      </c>
      <c r="S181" t="s">
        <v>24</v>
      </c>
      <c r="T181" t="str">
        <f>IF(Table1[[#This Row],[auc]]&gt;=Table1[[#This Row],[knnauc]], "YES", "NO")</f>
        <v>YES</v>
      </c>
      <c r="U181" t="str">
        <f>IF(AND(I181 &gt; I180, K181 &lt; K180), "LOWER", "")</f>
        <v/>
      </c>
      <c r="V181" t="str">
        <f>IF(AND(I181&gt;=I182, I181 &lt; 5), "YES", "NO")</f>
        <v>NO</v>
      </c>
      <c r="W181" s="1" t="str">
        <f>IF(AND(Table1[[#This Row],[Last lower than 5]]="YES", Table1[[#This Row],[better or same as KNN]]="YES"), "YES", "NO")</f>
        <v>NO</v>
      </c>
      <c r="X181" s="1" t="str">
        <f>IF(AND(Table1[[#This Row],[Last lower than 5]]="YES", Table1[[#This Row],[last and better]]="NO"), Table1[[#This Row],[knnauc]], "")</f>
        <v/>
      </c>
      <c r="Y181" s="1" t="str">
        <f>IF(AND(Table1[[#This Row],[Last lower than 5]]="YES", Table1[[#This Row],[last and better]]="YES"), Table1[[#This Row],[auc]], "")</f>
        <v/>
      </c>
      <c r="Z181" s="1" t="str">
        <f>IF(I181=5, "YES", "NO")</f>
        <v>YES</v>
      </c>
      <c r="AA181" s="1" t="str">
        <f>IF(AND(Table1[[#This Row],[5 anomalies]]="YES", Table1[[#This Row],[better or same as KNN]]="YES"), "YES", "NO")</f>
        <v>YES</v>
      </c>
      <c r="AB181" s="1" t="str">
        <f>IF(AND(Table1[[#This Row],[5 anomalies]]="YES", Table1[[#This Row],[5 anomalies and better]]="NO"), Table1[[#This Row],[knnauc]] - Table1[[#This Row],[auc]], "")</f>
        <v/>
      </c>
      <c r="AC181" s="1">
        <f>IF(AND(Table1[[#This Row],[5 anomalies]]="YES", Table1[[#This Row],[5 anomalies and better]]="YES"), Table1[[#This Row],[auc]] - Table1[[#This Row],[knnauc]], "")</f>
        <v>0.12841530054644801</v>
      </c>
    </row>
    <row r="182" spans="1:29" hidden="1" x14ac:dyDescent="0.25">
      <c r="A182">
        <v>32</v>
      </c>
      <c r="B182">
        <v>8</v>
      </c>
      <c r="C182">
        <v>3</v>
      </c>
      <c r="D182" t="s">
        <v>19</v>
      </c>
      <c r="E182" t="s">
        <v>20</v>
      </c>
      <c r="F182">
        <v>512</v>
      </c>
      <c r="G182">
        <v>32</v>
      </c>
      <c r="H182">
        <v>0.05</v>
      </c>
      <c r="I182">
        <v>5</v>
      </c>
      <c r="J182">
        <v>0.34482758620689602</v>
      </c>
      <c r="K182">
        <v>0.89708561020036404</v>
      </c>
      <c r="L182">
        <v>0.24162138522908899</v>
      </c>
      <c r="M182">
        <v>0.28874124627454101</v>
      </c>
      <c r="N182">
        <v>0.89351851851851805</v>
      </c>
      <c r="O182">
        <v>0.5</v>
      </c>
      <c r="P182">
        <v>0.27777777777777701</v>
      </c>
      <c r="Q182">
        <v>0.05</v>
      </c>
      <c r="R182" t="s">
        <v>21</v>
      </c>
      <c r="S182" t="s">
        <v>24</v>
      </c>
      <c r="T182" t="str">
        <f>IF(Table1[[#This Row],[auc]]&gt;=Table1[[#This Row],[knnauc]], "YES", "NO")</f>
        <v>YES</v>
      </c>
      <c r="U182" t="str">
        <f>IF(AND(I182 &gt; I181, K182 &lt; K181), "LOWER", "")</f>
        <v/>
      </c>
      <c r="V182" t="str">
        <f>IF(AND(I182&gt;=I183, I182 &lt; 5), "YES", "NO")</f>
        <v>NO</v>
      </c>
      <c r="W182" s="1" t="str">
        <f>IF(AND(Table1[[#This Row],[Last lower than 5]]="YES", Table1[[#This Row],[better or same as KNN]]="YES"), "YES", "NO")</f>
        <v>NO</v>
      </c>
      <c r="X182" s="1" t="str">
        <f>IF(AND(Table1[[#This Row],[Last lower than 5]]="YES", Table1[[#This Row],[last and better]]="NO"), Table1[[#This Row],[knnauc]], "")</f>
        <v/>
      </c>
      <c r="Y182" s="1" t="str">
        <f>IF(AND(Table1[[#This Row],[Last lower than 5]]="YES", Table1[[#This Row],[last and better]]="YES"), Table1[[#This Row],[auc]], "")</f>
        <v/>
      </c>
      <c r="Z182" s="1" t="str">
        <f>IF(I182=5, "YES", "NO")</f>
        <v>YES</v>
      </c>
      <c r="AA182" s="1" t="str">
        <f>IF(AND(Table1[[#This Row],[5 anomalies]]="YES", Table1[[#This Row],[better or same as KNN]]="YES"), "YES", "NO")</f>
        <v>YES</v>
      </c>
      <c r="AB182" s="1" t="str">
        <f>IF(AND(Table1[[#This Row],[5 anomalies]]="YES", Table1[[#This Row],[5 anomalies and better]]="NO"), Table1[[#This Row],[knnauc]] - Table1[[#This Row],[auc]], "")</f>
        <v/>
      </c>
      <c r="AC182" s="1">
        <f>IF(AND(Table1[[#This Row],[5 anomalies]]="YES", Table1[[#This Row],[5 anomalies and better]]="YES"), Table1[[#This Row],[auc]] - Table1[[#This Row],[knnauc]], "")</f>
        <v>3.5670916818459908E-3</v>
      </c>
    </row>
    <row r="183" spans="1:29" hidden="1" x14ac:dyDescent="0.25">
      <c r="A183">
        <v>32</v>
      </c>
      <c r="B183">
        <v>8</v>
      </c>
      <c r="C183">
        <v>3</v>
      </c>
      <c r="D183" t="s">
        <v>19</v>
      </c>
      <c r="E183" t="s">
        <v>20</v>
      </c>
      <c r="F183">
        <v>128</v>
      </c>
      <c r="G183">
        <v>32</v>
      </c>
      <c r="H183">
        <v>0.05</v>
      </c>
      <c r="I183">
        <v>5</v>
      </c>
      <c r="J183">
        <v>0.17142857142857101</v>
      </c>
      <c r="K183">
        <v>0.89936247723132901</v>
      </c>
      <c r="L183">
        <v>0.22120673048378001</v>
      </c>
      <c r="M183">
        <v>0.26233452600893398</v>
      </c>
      <c r="N183">
        <v>0.89905889496053404</v>
      </c>
      <c r="O183">
        <v>0.4</v>
      </c>
      <c r="P183">
        <v>0.33333333333333298</v>
      </c>
      <c r="Q183">
        <v>0.05</v>
      </c>
      <c r="R183" t="s">
        <v>21</v>
      </c>
      <c r="S183" t="s">
        <v>24</v>
      </c>
      <c r="T183" t="str">
        <f>IF(Table1[[#This Row],[auc]]&gt;=Table1[[#This Row],[knnauc]], "YES", "NO")</f>
        <v>YES</v>
      </c>
      <c r="U183" t="str">
        <f>IF(AND(I183 &gt; I182, K183 &lt; K182), "LOWER", "")</f>
        <v/>
      </c>
      <c r="V183" t="str">
        <f>IF(AND(I183&gt;=I184, I183 &lt; 5), "YES", "NO")</f>
        <v>NO</v>
      </c>
      <c r="W183" s="1" t="str">
        <f>IF(AND(Table1[[#This Row],[Last lower than 5]]="YES", Table1[[#This Row],[better or same as KNN]]="YES"), "YES", "NO")</f>
        <v>NO</v>
      </c>
      <c r="X183" s="1" t="str">
        <f>IF(AND(Table1[[#This Row],[Last lower than 5]]="YES", Table1[[#This Row],[last and better]]="NO"), Table1[[#This Row],[knnauc]], "")</f>
        <v/>
      </c>
      <c r="Y183" s="1" t="str">
        <f>IF(AND(Table1[[#This Row],[Last lower than 5]]="YES", Table1[[#This Row],[last and better]]="YES"), Table1[[#This Row],[auc]], "")</f>
        <v/>
      </c>
      <c r="Z183" s="1" t="str">
        <f>IF(I183=5, "YES", "NO")</f>
        <v>YES</v>
      </c>
      <c r="AA183" s="1" t="str">
        <f>IF(AND(Table1[[#This Row],[5 anomalies]]="YES", Table1[[#This Row],[better or same as KNN]]="YES"), "YES", "NO")</f>
        <v>YES</v>
      </c>
      <c r="AB183" s="1" t="str">
        <f>IF(AND(Table1[[#This Row],[5 anomalies]]="YES", Table1[[#This Row],[5 anomalies and better]]="NO"), Table1[[#This Row],[knnauc]] - Table1[[#This Row],[auc]], "")</f>
        <v/>
      </c>
      <c r="AC183" s="1">
        <f>IF(AND(Table1[[#This Row],[5 anomalies]]="YES", Table1[[#This Row],[5 anomalies and better]]="YES"), Table1[[#This Row],[auc]] - Table1[[#This Row],[knnauc]], "")</f>
        <v>3.0358227079496647E-4</v>
      </c>
    </row>
    <row r="184" spans="1:29" hidden="1" x14ac:dyDescent="0.25">
      <c r="A184">
        <v>32</v>
      </c>
      <c r="B184">
        <v>8</v>
      </c>
      <c r="C184">
        <v>3</v>
      </c>
      <c r="D184" t="s">
        <v>19</v>
      </c>
      <c r="E184" t="s">
        <v>20</v>
      </c>
      <c r="F184">
        <v>128</v>
      </c>
      <c r="G184">
        <v>16</v>
      </c>
      <c r="H184">
        <v>0.05</v>
      </c>
      <c r="I184">
        <v>5</v>
      </c>
      <c r="J184">
        <v>0.24242424242424199</v>
      </c>
      <c r="K184">
        <v>0.89981785063752195</v>
      </c>
      <c r="L184">
        <v>0.27968092982337101</v>
      </c>
      <c r="M184">
        <v>0.327238129289254</v>
      </c>
      <c r="N184">
        <v>0.93108682452944702</v>
      </c>
      <c r="O184">
        <v>0.625</v>
      </c>
      <c r="P184">
        <v>0.27777777777777701</v>
      </c>
      <c r="Q184">
        <v>0.05</v>
      </c>
      <c r="R184" t="s">
        <v>21</v>
      </c>
      <c r="S184" t="s">
        <v>24</v>
      </c>
      <c r="T184" t="str">
        <f>IF(Table1[[#This Row],[auc]]&gt;=Table1[[#This Row],[knnauc]], "YES", "NO")</f>
        <v>NO</v>
      </c>
      <c r="U184" t="str">
        <f>IF(AND(I184 &gt; I183, K184 &lt; K183), "LOWER", "")</f>
        <v/>
      </c>
      <c r="V184" t="str">
        <f>IF(AND(I184&gt;=I185, I184 &lt; 5), "YES", "NO")</f>
        <v>NO</v>
      </c>
      <c r="W184" s="1" t="str">
        <f>IF(AND(Table1[[#This Row],[Last lower than 5]]="YES", Table1[[#This Row],[better or same as KNN]]="YES"), "YES", "NO")</f>
        <v>NO</v>
      </c>
      <c r="X184" s="1" t="str">
        <f>IF(AND(Table1[[#This Row],[Last lower than 5]]="YES", Table1[[#This Row],[last and better]]="NO"), Table1[[#This Row],[knnauc]], "")</f>
        <v/>
      </c>
      <c r="Y184" s="1" t="str">
        <f>IF(AND(Table1[[#This Row],[Last lower than 5]]="YES", Table1[[#This Row],[last and better]]="YES"), Table1[[#This Row],[auc]], "")</f>
        <v/>
      </c>
      <c r="Z184" s="1" t="str">
        <f>IF(I184=5, "YES", "NO")</f>
        <v>YES</v>
      </c>
      <c r="AA184" s="1" t="str">
        <f>IF(AND(Table1[[#This Row],[5 anomalies]]="YES", Table1[[#This Row],[better or same as KNN]]="YES"), "YES", "NO")</f>
        <v>NO</v>
      </c>
      <c r="AB184" s="1">
        <f>IF(AND(Table1[[#This Row],[5 anomalies]]="YES", Table1[[#This Row],[5 anomalies and better]]="NO"), Table1[[#This Row],[knnauc]] - Table1[[#This Row],[auc]], "")</f>
        <v>3.1268973891925067E-2</v>
      </c>
      <c r="AC184" s="1" t="str">
        <f>IF(AND(Table1[[#This Row],[5 anomalies]]="YES", Table1[[#This Row],[5 anomalies and better]]="YES"), Table1[[#This Row],[auc]] - Table1[[#This Row],[knnauc]], "")</f>
        <v/>
      </c>
    </row>
    <row r="185" spans="1:29" hidden="1" x14ac:dyDescent="0.25">
      <c r="A185">
        <v>32</v>
      </c>
      <c r="B185">
        <v>8</v>
      </c>
      <c r="C185">
        <v>3</v>
      </c>
      <c r="D185" t="s">
        <v>19</v>
      </c>
      <c r="E185" t="s">
        <v>20</v>
      </c>
      <c r="F185">
        <v>32</v>
      </c>
      <c r="G185">
        <v>32</v>
      </c>
      <c r="H185">
        <v>0.05</v>
      </c>
      <c r="I185">
        <v>5</v>
      </c>
      <c r="J185">
        <v>5.7142857142857099E-2</v>
      </c>
      <c r="K185">
        <v>0.90232240437158395</v>
      </c>
      <c r="L185">
        <v>0.22145737414396399</v>
      </c>
      <c r="M185">
        <v>0.26096033250935702</v>
      </c>
      <c r="N185">
        <v>0.49043715846994501</v>
      </c>
      <c r="O185" t="s">
        <v>23</v>
      </c>
      <c r="P185">
        <v>0</v>
      </c>
      <c r="Q185">
        <v>0.01</v>
      </c>
      <c r="R185" t="s">
        <v>21</v>
      </c>
      <c r="S185" t="s">
        <v>24</v>
      </c>
      <c r="T185" t="str">
        <f>IF(Table1[[#This Row],[auc]]&gt;=Table1[[#This Row],[knnauc]], "YES", "NO")</f>
        <v>YES</v>
      </c>
      <c r="U185" t="str">
        <f>IF(AND(I185 &gt; I184, K185 &lt; K184), "LOWER", "")</f>
        <v/>
      </c>
      <c r="V185" t="str">
        <f>IF(AND(I185&gt;=I186, I185 &lt; 5), "YES", "NO")</f>
        <v>NO</v>
      </c>
      <c r="W185" s="1" t="str">
        <f>IF(AND(Table1[[#This Row],[Last lower than 5]]="YES", Table1[[#This Row],[better or same as KNN]]="YES"), "YES", "NO")</f>
        <v>NO</v>
      </c>
      <c r="X185" s="1" t="str">
        <f>IF(AND(Table1[[#This Row],[Last lower than 5]]="YES", Table1[[#This Row],[last and better]]="NO"), Table1[[#This Row],[knnauc]], "")</f>
        <v/>
      </c>
      <c r="Y185" s="1" t="str">
        <f>IF(AND(Table1[[#This Row],[Last lower than 5]]="YES", Table1[[#This Row],[last and better]]="YES"), Table1[[#This Row],[auc]], "")</f>
        <v/>
      </c>
      <c r="Z185" s="1" t="str">
        <f>IF(I185=5, "YES", "NO")</f>
        <v>YES</v>
      </c>
      <c r="AA185" s="1" t="str">
        <f>IF(AND(Table1[[#This Row],[5 anomalies]]="YES", Table1[[#This Row],[better or same as KNN]]="YES"), "YES", "NO")</f>
        <v>YES</v>
      </c>
      <c r="AB185" s="1" t="str">
        <f>IF(AND(Table1[[#This Row],[5 anomalies]]="YES", Table1[[#This Row],[5 anomalies and better]]="NO"), Table1[[#This Row],[knnauc]] - Table1[[#This Row],[auc]], "")</f>
        <v/>
      </c>
      <c r="AC185" s="1">
        <f>IF(AND(Table1[[#This Row],[5 anomalies]]="YES", Table1[[#This Row],[5 anomalies and better]]="YES"), Table1[[#This Row],[auc]] - Table1[[#This Row],[knnauc]], "")</f>
        <v>0.41188524590163894</v>
      </c>
    </row>
    <row r="186" spans="1:29" hidden="1" x14ac:dyDescent="0.25">
      <c r="A186">
        <v>32</v>
      </c>
      <c r="B186">
        <v>8</v>
      </c>
      <c r="C186">
        <v>3</v>
      </c>
      <c r="D186" t="s">
        <v>19</v>
      </c>
      <c r="E186" t="s">
        <v>20</v>
      </c>
      <c r="F186">
        <v>32</v>
      </c>
      <c r="G186">
        <v>32</v>
      </c>
      <c r="H186">
        <v>0.05</v>
      </c>
      <c r="I186">
        <v>5</v>
      </c>
      <c r="J186">
        <v>0.17499999999999999</v>
      </c>
      <c r="K186">
        <v>0.90877352762598596</v>
      </c>
      <c r="L186">
        <v>0.26578440791348001</v>
      </c>
      <c r="M186">
        <v>0.30971042077224897</v>
      </c>
      <c r="N186">
        <v>0.75318761384335098</v>
      </c>
      <c r="O186">
        <v>0.5</v>
      </c>
      <c r="P186">
        <v>0.22222222222222199</v>
      </c>
      <c r="Q186">
        <v>0.05</v>
      </c>
      <c r="R186" t="s">
        <v>21</v>
      </c>
      <c r="S186" t="s">
        <v>24</v>
      </c>
      <c r="T186" t="str">
        <f>IF(Table1[[#This Row],[auc]]&gt;=Table1[[#This Row],[knnauc]], "YES", "NO")</f>
        <v>YES</v>
      </c>
      <c r="U186" t="str">
        <f>IF(AND(I186 &gt; I185, K186 &lt; K185), "LOWER", "")</f>
        <v/>
      </c>
      <c r="V186" t="str">
        <f>IF(AND(I186&gt;=I187, I186 &lt; 5), "YES", "NO")</f>
        <v>NO</v>
      </c>
      <c r="W186" s="1" t="str">
        <f>IF(AND(Table1[[#This Row],[Last lower than 5]]="YES", Table1[[#This Row],[better or same as KNN]]="YES"), "YES", "NO")</f>
        <v>NO</v>
      </c>
      <c r="X186" s="1" t="str">
        <f>IF(AND(Table1[[#This Row],[Last lower than 5]]="YES", Table1[[#This Row],[last and better]]="NO"), Table1[[#This Row],[knnauc]], "")</f>
        <v/>
      </c>
      <c r="Y186" s="1" t="str">
        <f>IF(AND(Table1[[#This Row],[Last lower than 5]]="YES", Table1[[#This Row],[last and better]]="YES"), Table1[[#This Row],[auc]], "")</f>
        <v/>
      </c>
      <c r="Z186" s="1" t="str">
        <f>IF(I186=5, "YES", "NO")</f>
        <v>YES</v>
      </c>
      <c r="AA186" s="1" t="str">
        <f>IF(AND(Table1[[#This Row],[5 anomalies]]="YES", Table1[[#This Row],[better or same as KNN]]="YES"), "YES", "NO")</f>
        <v>YES</v>
      </c>
      <c r="AB186" s="1" t="str">
        <f>IF(AND(Table1[[#This Row],[5 anomalies]]="YES", Table1[[#This Row],[5 anomalies and better]]="NO"), Table1[[#This Row],[knnauc]] - Table1[[#This Row],[auc]], "")</f>
        <v/>
      </c>
      <c r="AC186" s="1">
        <f>IF(AND(Table1[[#This Row],[5 anomalies]]="YES", Table1[[#This Row],[5 anomalies and better]]="YES"), Table1[[#This Row],[auc]] - Table1[[#This Row],[knnauc]], "")</f>
        <v>0.15558591378263498</v>
      </c>
    </row>
    <row r="187" spans="1:29" hidden="1" x14ac:dyDescent="0.25">
      <c r="A187">
        <v>32</v>
      </c>
      <c r="B187">
        <v>8</v>
      </c>
      <c r="C187">
        <v>3</v>
      </c>
      <c r="D187" t="s">
        <v>19</v>
      </c>
      <c r="E187" t="s">
        <v>20</v>
      </c>
      <c r="F187">
        <v>64</v>
      </c>
      <c r="G187">
        <v>16</v>
      </c>
      <c r="H187">
        <v>0.05</v>
      </c>
      <c r="I187">
        <v>5</v>
      </c>
      <c r="J187">
        <v>0.114285714285714</v>
      </c>
      <c r="K187">
        <v>0.915300546448087</v>
      </c>
      <c r="L187">
        <v>0.242605104098473</v>
      </c>
      <c r="M187">
        <v>0.280420710606132</v>
      </c>
      <c r="N187">
        <v>0.48633879781420702</v>
      </c>
      <c r="O187" t="s">
        <v>23</v>
      </c>
      <c r="P187">
        <v>0</v>
      </c>
      <c r="Q187">
        <v>0.01</v>
      </c>
      <c r="R187" t="s">
        <v>21</v>
      </c>
      <c r="S187" t="s">
        <v>24</v>
      </c>
      <c r="T187" t="str">
        <f>IF(Table1[[#This Row],[auc]]&gt;=Table1[[#This Row],[knnauc]], "YES", "NO")</f>
        <v>YES</v>
      </c>
      <c r="U187" t="str">
        <f>IF(AND(I187 &gt; I186, K187 &lt; K186), "LOWER", "")</f>
        <v/>
      </c>
      <c r="V187" t="str">
        <f>IF(AND(I187&gt;=I188, I187 &lt; 5), "YES", "NO")</f>
        <v>NO</v>
      </c>
      <c r="W187" s="1" t="str">
        <f>IF(AND(Table1[[#This Row],[Last lower than 5]]="YES", Table1[[#This Row],[better or same as KNN]]="YES"), "YES", "NO")</f>
        <v>NO</v>
      </c>
      <c r="X187" s="1" t="str">
        <f>IF(AND(Table1[[#This Row],[Last lower than 5]]="YES", Table1[[#This Row],[last and better]]="NO"), Table1[[#This Row],[knnauc]], "")</f>
        <v/>
      </c>
      <c r="Y187" s="1" t="str">
        <f>IF(AND(Table1[[#This Row],[Last lower than 5]]="YES", Table1[[#This Row],[last and better]]="YES"), Table1[[#This Row],[auc]], "")</f>
        <v/>
      </c>
      <c r="Z187" s="1" t="str">
        <f>IF(I187=5, "YES", "NO")</f>
        <v>YES</v>
      </c>
      <c r="AA187" s="1" t="str">
        <f>IF(AND(Table1[[#This Row],[5 anomalies]]="YES", Table1[[#This Row],[better or same as KNN]]="YES"), "YES", "NO")</f>
        <v>YES</v>
      </c>
      <c r="AB187" s="1" t="str">
        <f>IF(AND(Table1[[#This Row],[5 anomalies]]="YES", Table1[[#This Row],[5 anomalies and better]]="NO"), Table1[[#This Row],[knnauc]] - Table1[[#This Row],[auc]], "")</f>
        <v/>
      </c>
      <c r="AC187" s="1">
        <f>IF(AND(Table1[[#This Row],[5 anomalies]]="YES", Table1[[#This Row],[5 anomalies and better]]="YES"), Table1[[#This Row],[auc]] - Table1[[#This Row],[knnauc]], "")</f>
        <v>0.42896174863387998</v>
      </c>
    </row>
    <row r="188" spans="1:29" x14ac:dyDescent="0.25">
      <c r="A188">
        <v>32</v>
      </c>
      <c r="B188">
        <v>8</v>
      </c>
      <c r="C188">
        <v>3</v>
      </c>
      <c r="D188" t="s">
        <v>19</v>
      </c>
      <c r="E188" t="s">
        <v>20</v>
      </c>
      <c r="F188">
        <v>64</v>
      </c>
      <c r="G188">
        <v>16</v>
      </c>
      <c r="H188">
        <v>0.05</v>
      </c>
      <c r="I188">
        <v>5</v>
      </c>
      <c r="J188">
        <v>0.14285714285714199</v>
      </c>
      <c r="K188">
        <v>0.93579234972677505</v>
      </c>
      <c r="L188">
        <v>0.217613385789869</v>
      </c>
      <c r="M188">
        <v>0.24435235613935799</v>
      </c>
      <c r="N188">
        <v>0.494535519125683</v>
      </c>
      <c r="O188" t="s">
        <v>23</v>
      </c>
      <c r="P188">
        <v>0</v>
      </c>
      <c r="Q188">
        <v>5.0000000000000001E-3</v>
      </c>
      <c r="R188" t="s">
        <v>21</v>
      </c>
      <c r="S188" t="s">
        <v>24</v>
      </c>
      <c r="T188" t="str">
        <f>IF(Table1[[#This Row],[auc]]&gt;=Table1[[#This Row],[knnauc]], "YES", "NO")</f>
        <v>YES</v>
      </c>
      <c r="U188" t="str">
        <f>IF(AND(I188 &gt; I187, K188 &lt; K187), "LOWER", "")</f>
        <v/>
      </c>
      <c r="V188" t="str">
        <f>IF(AND(I188&gt;=I189, I188 &lt; 5), "YES", "NO")</f>
        <v>NO</v>
      </c>
      <c r="W188" s="1" t="str">
        <f>IF(AND(Table1[[#This Row],[Last lower than 5]]="YES", Table1[[#This Row],[better or same as KNN]]="YES"), "YES", "NO")</f>
        <v>NO</v>
      </c>
      <c r="X188" s="1" t="str">
        <f>IF(AND(Table1[[#This Row],[Last lower than 5]]="YES", Table1[[#This Row],[last and better]]="NO"), Table1[[#This Row],[knnauc]], "")</f>
        <v/>
      </c>
      <c r="Y188" s="1" t="str">
        <f>IF(AND(Table1[[#This Row],[Last lower than 5]]="YES", Table1[[#This Row],[last and better]]="YES"), Table1[[#This Row],[auc]], "")</f>
        <v/>
      </c>
      <c r="Z188" s="1" t="str">
        <f>IF(I188=5, "YES", "NO")</f>
        <v>YES</v>
      </c>
      <c r="AA188" s="1" t="str">
        <f>IF(AND(Table1[[#This Row],[5 anomalies]]="YES", Table1[[#This Row],[better or same as KNN]]="YES"), "YES", "NO")</f>
        <v>YES</v>
      </c>
      <c r="AB188" s="1" t="str">
        <f>IF(AND(Table1[[#This Row],[5 anomalies]]="YES", Table1[[#This Row],[5 anomalies and better]]="NO"), Table1[[#This Row],[knnauc]] - Table1[[#This Row],[auc]], "")</f>
        <v/>
      </c>
      <c r="AC188" s="1">
        <f>IF(AND(Table1[[#This Row],[5 anomalies]]="YES", Table1[[#This Row],[5 anomalies and better]]="YES"), Table1[[#This Row],[auc]] - Table1[[#This Row],[knnauc]], "")</f>
        <v>0.44125683060109205</v>
      </c>
    </row>
    <row r="189" spans="1:29" hidden="1" x14ac:dyDescent="0.25">
      <c r="A189">
        <v>32</v>
      </c>
      <c r="B189">
        <v>8</v>
      </c>
      <c r="C189">
        <v>3</v>
      </c>
      <c r="D189" t="s">
        <v>19</v>
      </c>
      <c r="E189" t="s">
        <v>20</v>
      </c>
      <c r="F189">
        <v>128</v>
      </c>
      <c r="G189">
        <v>16</v>
      </c>
      <c r="H189">
        <v>0.05</v>
      </c>
      <c r="I189">
        <v>5</v>
      </c>
      <c r="J189">
        <v>8.3333333333333301E-2</v>
      </c>
      <c r="K189">
        <v>0.959699453551912</v>
      </c>
      <c r="L189">
        <v>0.24674207722166799</v>
      </c>
      <c r="M189">
        <v>0.30200154108107502</v>
      </c>
      <c r="N189">
        <v>0.86475409836065498</v>
      </c>
      <c r="O189">
        <v>0</v>
      </c>
      <c r="P189">
        <v>0</v>
      </c>
      <c r="Q189">
        <v>0.01</v>
      </c>
      <c r="R189" t="s">
        <v>21</v>
      </c>
      <c r="S189" t="s">
        <v>24</v>
      </c>
      <c r="T189" t="str">
        <f>IF(Table1[[#This Row],[auc]]&gt;=Table1[[#This Row],[knnauc]], "YES", "NO")</f>
        <v>YES</v>
      </c>
      <c r="U189" t="str">
        <f>IF(AND(I189 &gt; I188, K189 &lt; K188), "LOWER", "")</f>
        <v/>
      </c>
      <c r="V189" t="str">
        <f>IF(AND(I189&gt;=I190, I189 &lt; 5), "YES", "NO")</f>
        <v>NO</v>
      </c>
      <c r="W189" s="1" t="str">
        <f>IF(AND(Table1[[#This Row],[Last lower than 5]]="YES", Table1[[#This Row],[better or same as KNN]]="YES"), "YES", "NO")</f>
        <v>NO</v>
      </c>
      <c r="X189" s="1" t="str">
        <f>IF(AND(Table1[[#This Row],[Last lower than 5]]="YES", Table1[[#This Row],[last and better]]="NO"), Table1[[#This Row],[knnauc]], "")</f>
        <v/>
      </c>
      <c r="Y189" s="1" t="str">
        <f>IF(AND(Table1[[#This Row],[Last lower than 5]]="YES", Table1[[#This Row],[last and better]]="YES"), Table1[[#This Row],[auc]], "")</f>
        <v/>
      </c>
      <c r="Z189" s="1" t="str">
        <f>IF(I189=5, "YES", "NO")</f>
        <v>YES</v>
      </c>
      <c r="AA189" s="1" t="str">
        <f>IF(AND(Table1[[#This Row],[5 anomalies]]="YES", Table1[[#This Row],[better or same as KNN]]="YES"), "YES", "NO")</f>
        <v>YES</v>
      </c>
      <c r="AB189" s="1" t="str">
        <f>IF(AND(Table1[[#This Row],[5 anomalies]]="YES", Table1[[#This Row],[5 anomalies and better]]="NO"), Table1[[#This Row],[knnauc]] - Table1[[#This Row],[auc]], "")</f>
        <v/>
      </c>
      <c r="AC189" s="1">
        <f>IF(AND(Table1[[#This Row],[5 anomalies]]="YES", Table1[[#This Row],[5 anomalies and better]]="YES"), Table1[[#This Row],[auc]] - Table1[[#This Row],[knnauc]], "")</f>
        <v>9.4945355191257019E-2</v>
      </c>
    </row>
    <row r="190" spans="1:29" x14ac:dyDescent="0.25">
      <c r="A190">
        <v>32</v>
      </c>
      <c r="B190">
        <v>8</v>
      </c>
      <c r="C190">
        <v>3</v>
      </c>
      <c r="D190" t="s">
        <v>19</v>
      </c>
      <c r="E190" t="s">
        <v>20</v>
      </c>
      <c r="F190">
        <v>512</v>
      </c>
      <c r="G190">
        <v>32</v>
      </c>
      <c r="H190">
        <v>0.05</v>
      </c>
      <c r="I190">
        <v>5</v>
      </c>
      <c r="J190">
        <v>0</v>
      </c>
      <c r="K190">
        <v>0.96721311475409799</v>
      </c>
      <c r="L190">
        <v>0.23385700887434299</v>
      </c>
      <c r="M190">
        <v>0.26429611392043401</v>
      </c>
      <c r="N190">
        <v>0.74385245901639296</v>
      </c>
      <c r="O190" t="s">
        <v>23</v>
      </c>
      <c r="P190">
        <v>0</v>
      </c>
      <c r="Q190">
        <v>5.0000000000000001E-3</v>
      </c>
      <c r="R190" t="s">
        <v>21</v>
      </c>
      <c r="S190" t="s">
        <v>24</v>
      </c>
      <c r="T190" t="str">
        <f>IF(Table1[[#This Row],[auc]]&gt;=Table1[[#This Row],[knnauc]], "YES", "NO")</f>
        <v>YES</v>
      </c>
      <c r="U190" t="str">
        <f>IF(AND(I190 &gt; I189, K190 &lt; K189), "LOWER", "")</f>
        <v/>
      </c>
      <c r="V190" t="str">
        <f>IF(AND(I190&gt;=I191, I190 &lt; 5), "YES", "NO")</f>
        <v>NO</v>
      </c>
      <c r="W190" s="1" t="str">
        <f>IF(AND(Table1[[#This Row],[Last lower than 5]]="YES", Table1[[#This Row],[better or same as KNN]]="YES"), "YES", "NO")</f>
        <v>NO</v>
      </c>
      <c r="X190" s="1" t="str">
        <f>IF(AND(Table1[[#This Row],[Last lower than 5]]="YES", Table1[[#This Row],[last and better]]="NO"), Table1[[#This Row],[knnauc]], "")</f>
        <v/>
      </c>
      <c r="Y190" s="1" t="str">
        <f>IF(AND(Table1[[#This Row],[Last lower than 5]]="YES", Table1[[#This Row],[last and better]]="YES"), Table1[[#This Row],[auc]], "")</f>
        <v/>
      </c>
      <c r="Z190" s="1" t="str">
        <f>IF(I190=5, "YES", "NO")</f>
        <v>YES</v>
      </c>
      <c r="AA190" s="1" t="str">
        <f>IF(AND(Table1[[#This Row],[5 anomalies]]="YES", Table1[[#This Row],[better or same as KNN]]="YES"), "YES", "NO")</f>
        <v>YES</v>
      </c>
      <c r="AB190" s="1" t="str">
        <f>IF(AND(Table1[[#This Row],[5 anomalies]]="YES", Table1[[#This Row],[5 anomalies and better]]="NO"), Table1[[#This Row],[knnauc]] - Table1[[#This Row],[auc]], "")</f>
        <v/>
      </c>
      <c r="AC190" s="1">
        <f>IF(AND(Table1[[#This Row],[5 anomalies]]="YES", Table1[[#This Row],[5 anomalies and better]]="YES"), Table1[[#This Row],[auc]] - Table1[[#This Row],[knnauc]], "")</f>
        <v>0.22336065573770503</v>
      </c>
    </row>
    <row r="191" spans="1:29" x14ac:dyDescent="0.25">
      <c r="A191">
        <v>32</v>
      </c>
      <c r="B191">
        <v>8</v>
      </c>
      <c r="C191">
        <v>3</v>
      </c>
      <c r="D191" t="s">
        <v>19</v>
      </c>
      <c r="E191" t="s">
        <v>20</v>
      </c>
      <c r="F191">
        <v>64</v>
      </c>
      <c r="G191">
        <v>32</v>
      </c>
      <c r="H191">
        <v>0.05</v>
      </c>
      <c r="I191">
        <v>5</v>
      </c>
      <c r="J191">
        <v>0</v>
      </c>
      <c r="K191">
        <v>0.97677595628415204</v>
      </c>
      <c r="L191">
        <v>0.27045151689207297</v>
      </c>
      <c r="M191">
        <v>0.33040903768482699</v>
      </c>
      <c r="N191">
        <v>0.74931693989071002</v>
      </c>
      <c r="O191" t="s">
        <v>23</v>
      </c>
      <c r="P191">
        <v>0</v>
      </c>
      <c r="Q191">
        <v>5.0000000000000001E-3</v>
      </c>
      <c r="R191" t="s">
        <v>21</v>
      </c>
      <c r="S191" t="s">
        <v>24</v>
      </c>
      <c r="T191" t="str">
        <f>IF(Table1[[#This Row],[auc]]&gt;=Table1[[#This Row],[knnauc]], "YES", "NO")</f>
        <v>YES</v>
      </c>
      <c r="U191" t="str">
        <f>IF(AND(I191 &gt; I190, K191 &lt; K190), "LOWER", "")</f>
        <v/>
      </c>
      <c r="V191" t="str">
        <f>IF(AND(I191&gt;=I192, I191 &lt; 5), "YES", "NO")</f>
        <v>NO</v>
      </c>
      <c r="W191" s="1" t="str">
        <f>IF(AND(Table1[[#This Row],[Last lower than 5]]="YES", Table1[[#This Row],[better or same as KNN]]="YES"), "YES", "NO")</f>
        <v>NO</v>
      </c>
      <c r="X191" s="1" t="str">
        <f>IF(AND(Table1[[#This Row],[Last lower than 5]]="YES", Table1[[#This Row],[last and better]]="NO"), Table1[[#This Row],[knnauc]], "")</f>
        <v/>
      </c>
      <c r="Y191" s="1" t="str">
        <f>IF(AND(Table1[[#This Row],[Last lower than 5]]="YES", Table1[[#This Row],[last and better]]="YES"), Table1[[#This Row],[auc]], "")</f>
        <v/>
      </c>
      <c r="Z191" s="1" t="str">
        <f>IF(I191=5, "YES", "NO")</f>
        <v>YES</v>
      </c>
      <c r="AA191" s="1" t="str">
        <f>IF(AND(Table1[[#This Row],[5 anomalies]]="YES", Table1[[#This Row],[better or same as KNN]]="YES"), "YES", "NO")</f>
        <v>YES</v>
      </c>
      <c r="AB191" s="1" t="str">
        <f>IF(AND(Table1[[#This Row],[5 anomalies]]="YES", Table1[[#This Row],[5 anomalies and better]]="NO"), Table1[[#This Row],[knnauc]] - Table1[[#This Row],[auc]], "")</f>
        <v/>
      </c>
      <c r="AC191" s="1">
        <f>IF(AND(Table1[[#This Row],[5 anomalies]]="YES", Table1[[#This Row],[5 anomalies and better]]="YES"), Table1[[#This Row],[auc]] - Table1[[#This Row],[knnauc]], "")</f>
        <v>0.22745901639344202</v>
      </c>
    </row>
    <row r="192" spans="1:29" hidden="1" x14ac:dyDescent="0.25">
      <c r="A192">
        <v>32</v>
      </c>
      <c r="B192">
        <v>8</v>
      </c>
      <c r="C192">
        <v>3</v>
      </c>
      <c r="D192" t="s">
        <v>19</v>
      </c>
      <c r="E192" t="s">
        <v>20</v>
      </c>
      <c r="F192">
        <v>512</v>
      </c>
      <c r="G192">
        <v>16</v>
      </c>
      <c r="H192">
        <v>0.05</v>
      </c>
      <c r="I192">
        <v>5</v>
      </c>
      <c r="J192">
        <v>0.4</v>
      </c>
      <c r="K192">
        <v>0.97882513661202197</v>
      </c>
      <c r="L192">
        <v>0.216470001692599</v>
      </c>
      <c r="M192">
        <v>0.23987643293017</v>
      </c>
      <c r="N192">
        <v>0.74248633879781401</v>
      </c>
      <c r="O192">
        <v>1</v>
      </c>
      <c r="P192">
        <v>0.5</v>
      </c>
      <c r="Q192">
        <v>0.01</v>
      </c>
      <c r="R192" t="s">
        <v>21</v>
      </c>
      <c r="S192" t="s">
        <v>24</v>
      </c>
      <c r="T192" t="str">
        <f>IF(Table1[[#This Row],[auc]]&gt;=Table1[[#This Row],[knnauc]], "YES", "NO")</f>
        <v>YES</v>
      </c>
      <c r="U192" t="str">
        <f>IF(AND(I192 &gt; I191, K192 &lt; K191), "LOWER", "")</f>
        <v/>
      </c>
      <c r="V192" t="str">
        <f>IF(AND(I192&gt;=I193, I192 &lt; 5), "YES", "NO")</f>
        <v>NO</v>
      </c>
      <c r="W192" s="1" t="str">
        <f>IF(AND(Table1[[#This Row],[Last lower than 5]]="YES", Table1[[#This Row],[better or same as KNN]]="YES"), "YES", "NO")</f>
        <v>NO</v>
      </c>
      <c r="X192" s="1" t="str">
        <f>IF(AND(Table1[[#This Row],[Last lower than 5]]="YES", Table1[[#This Row],[last and better]]="NO"), Table1[[#This Row],[knnauc]], "")</f>
        <v/>
      </c>
      <c r="Y192" s="1" t="str">
        <f>IF(AND(Table1[[#This Row],[Last lower than 5]]="YES", Table1[[#This Row],[last and better]]="YES"), Table1[[#This Row],[auc]], "")</f>
        <v/>
      </c>
      <c r="Z192" s="1" t="str">
        <f>IF(I192=5, "YES", "NO")</f>
        <v>YES</v>
      </c>
      <c r="AA192" s="1" t="str">
        <f>IF(AND(Table1[[#This Row],[5 anomalies]]="YES", Table1[[#This Row],[better or same as KNN]]="YES"), "YES", "NO")</f>
        <v>YES</v>
      </c>
      <c r="AB192" s="1" t="str">
        <f>IF(AND(Table1[[#This Row],[5 anomalies]]="YES", Table1[[#This Row],[5 anomalies and better]]="NO"), Table1[[#This Row],[knnauc]] - Table1[[#This Row],[auc]], "")</f>
        <v/>
      </c>
      <c r="AC192" s="1">
        <f>IF(AND(Table1[[#This Row],[5 anomalies]]="YES", Table1[[#This Row],[5 anomalies and better]]="YES"), Table1[[#This Row],[auc]] - Table1[[#This Row],[knnauc]], "")</f>
        <v>0.23633879781420797</v>
      </c>
    </row>
    <row r="193" spans="1:29" hidden="1" x14ac:dyDescent="0.25">
      <c r="A193">
        <v>32</v>
      </c>
      <c r="B193">
        <v>8</v>
      </c>
      <c r="C193">
        <v>3</v>
      </c>
      <c r="D193" t="s">
        <v>19</v>
      </c>
      <c r="E193" t="s">
        <v>20</v>
      </c>
      <c r="F193">
        <v>512</v>
      </c>
      <c r="G193">
        <v>32</v>
      </c>
      <c r="H193">
        <v>0.05</v>
      </c>
      <c r="I193">
        <v>5</v>
      </c>
      <c r="J193">
        <v>0</v>
      </c>
      <c r="K193">
        <v>0.98770491803278604</v>
      </c>
      <c r="L193">
        <v>0.267415732556264</v>
      </c>
      <c r="M193">
        <v>0.31545065748495998</v>
      </c>
      <c r="N193">
        <v>0.98155737704918</v>
      </c>
      <c r="O193" t="s">
        <v>23</v>
      </c>
      <c r="P193">
        <v>0</v>
      </c>
      <c r="Q193">
        <v>0.01</v>
      </c>
      <c r="R193" t="s">
        <v>21</v>
      </c>
      <c r="S193" t="s">
        <v>24</v>
      </c>
      <c r="T193" t="str">
        <f>IF(Table1[[#This Row],[auc]]&gt;=Table1[[#This Row],[knnauc]], "YES", "NO")</f>
        <v>YES</v>
      </c>
      <c r="U193" t="str">
        <f>IF(AND(I193 &gt; I192, K193 &lt; K192), "LOWER", "")</f>
        <v/>
      </c>
      <c r="V193" t="str">
        <f>IF(AND(I193&gt;=I194, I193 &lt; 5), "YES", "NO")</f>
        <v>NO</v>
      </c>
      <c r="W193" s="1" t="str">
        <f>IF(AND(Table1[[#This Row],[Last lower than 5]]="YES", Table1[[#This Row],[better or same as KNN]]="YES"), "YES", "NO")</f>
        <v>NO</v>
      </c>
      <c r="X193" s="1" t="str">
        <f>IF(AND(Table1[[#This Row],[Last lower than 5]]="YES", Table1[[#This Row],[last and better]]="NO"), Table1[[#This Row],[knnauc]], "")</f>
        <v/>
      </c>
      <c r="Y193" s="1" t="str">
        <f>IF(AND(Table1[[#This Row],[Last lower than 5]]="YES", Table1[[#This Row],[last and better]]="YES"), Table1[[#This Row],[auc]], "")</f>
        <v/>
      </c>
      <c r="Z193" s="1" t="str">
        <f>IF(I193=5, "YES", "NO")</f>
        <v>YES</v>
      </c>
      <c r="AA193" s="1" t="str">
        <f>IF(AND(Table1[[#This Row],[5 anomalies]]="YES", Table1[[#This Row],[better or same as KNN]]="YES"), "YES", "NO")</f>
        <v>YES</v>
      </c>
      <c r="AB193" s="1" t="str">
        <f>IF(AND(Table1[[#This Row],[5 anomalies]]="YES", Table1[[#This Row],[5 anomalies and better]]="NO"), Table1[[#This Row],[knnauc]] - Table1[[#This Row],[auc]], "")</f>
        <v/>
      </c>
      <c r="AC193" s="1">
        <f>IF(AND(Table1[[#This Row],[5 anomalies]]="YES", Table1[[#This Row],[5 anomalies and better]]="YES"), Table1[[#This Row],[auc]] - Table1[[#This Row],[knnauc]], "")</f>
        <v>6.1475409836060368E-3</v>
      </c>
    </row>
    <row r="194" spans="1:29" hidden="1" x14ac:dyDescent="0.25">
      <c r="A194">
        <v>32</v>
      </c>
      <c r="B194">
        <v>8</v>
      </c>
      <c r="C194">
        <v>3</v>
      </c>
      <c r="D194" t="s">
        <v>19</v>
      </c>
      <c r="E194" t="s">
        <v>20</v>
      </c>
      <c r="F194">
        <v>64</v>
      </c>
      <c r="G194">
        <v>16</v>
      </c>
      <c r="H194">
        <v>0.05</v>
      </c>
      <c r="I194">
        <v>1</v>
      </c>
      <c r="J194">
        <v>0</v>
      </c>
      <c r="K194">
        <v>0.68902439024390205</v>
      </c>
      <c r="L194">
        <v>3.6772194937519001E-2</v>
      </c>
      <c r="M194">
        <v>4.0486136883259798E-2</v>
      </c>
      <c r="N194">
        <v>0.98780487804878003</v>
      </c>
      <c r="O194">
        <v>0.5</v>
      </c>
      <c r="P194">
        <v>0.5</v>
      </c>
      <c r="Q194">
        <v>0.05</v>
      </c>
      <c r="R194" t="s">
        <v>21</v>
      </c>
      <c r="S194" t="s">
        <v>25</v>
      </c>
      <c r="T194" t="str">
        <f>IF(Table1[[#This Row],[auc]]&gt;=Table1[[#This Row],[knnauc]], "YES", "NO")</f>
        <v>NO</v>
      </c>
      <c r="U194" t="str">
        <f>IF(AND(I194 &gt; I193, K194 &lt; K193), "LOWER", "")</f>
        <v/>
      </c>
      <c r="V194" t="str">
        <f>IF(AND(I194&gt;=I195, I194 &lt; 5), "YES", "NO")</f>
        <v>NO</v>
      </c>
      <c r="W194" s="1" t="str">
        <f>IF(AND(Table1[[#This Row],[Last lower than 5]]="YES", Table1[[#This Row],[better or same as KNN]]="YES"), "YES", "NO")</f>
        <v>NO</v>
      </c>
      <c r="X194" s="1" t="str">
        <f>IF(AND(Table1[[#This Row],[Last lower than 5]]="YES", Table1[[#This Row],[last and better]]="NO"), Table1[[#This Row],[knnauc]], "")</f>
        <v/>
      </c>
      <c r="Y194" s="1" t="str">
        <f>IF(AND(Table1[[#This Row],[Last lower than 5]]="YES", Table1[[#This Row],[last and better]]="YES"), Table1[[#This Row],[auc]], "")</f>
        <v/>
      </c>
      <c r="Z194" s="1" t="str">
        <f>IF(I194=5, "YES", "NO")</f>
        <v>NO</v>
      </c>
      <c r="AA194" s="1" t="str">
        <f>IF(AND(Table1[[#This Row],[5 anomalies]]="YES", Table1[[#This Row],[better or same as KNN]]="YES"), "YES", "NO")</f>
        <v>NO</v>
      </c>
      <c r="AB194" s="1" t="str">
        <f>IF(AND(Table1[[#This Row],[5 anomalies]]="YES", Table1[[#This Row],[5 anomalies and better]]="NO"), Table1[[#This Row],[knnauc]] - Table1[[#This Row],[auc]], "")</f>
        <v/>
      </c>
      <c r="AC194" s="1" t="str">
        <f>IF(AND(Table1[[#This Row],[5 anomalies]]="YES", Table1[[#This Row],[5 anomalies and better]]="YES"), Table1[[#This Row],[auc]] - Table1[[#This Row],[knnauc]], "")</f>
        <v/>
      </c>
    </row>
    <row r="195" spans="1:29" hidden="1" x14ac:dyDescent="0.25">
      <c r="A195">
        <v>32</v>
      </c>
      <c r="B195">
        <v>8</v>
      </c>
      <c r="C195">
        <v>3</v>
      </c>
      <c r="D195" t="s">
        <v>19</v>
      </c>
      <c r="E195" t="s">
        <v>20</v>
      </c>
      <c r="F195">
        <v>128</v>
      </c>
      <c r="G195">
        <v>16</v>
      </c>
      <c r="H195">
        <v>0.05</v>
      </c>
      <c r="I195">
        <v>2</v>
      </c>
      <c r="J195">
        <v>0</v>
      </c>
      <c r="K195">
        <v>0.69512195121951204</v>
      </c>
      <c r="L195">
        <v>4.0937465414524199E-2</v>
      </c>
      <c r="M195">
        <v>4.3299956195777402E-2</v>
      </c>
      <c r="N195">
        <v>0.95121951219512202</v>
      </c>
      <c r="O195">
        <v>0</v>
      </c>
      <c r="P195">
        <v>0</v>
      </c>
      <c r="Q195">
        <v>0.05</v>
      </c>
      <c r="R195" t="s">
        <v>21</v>
      </c>
      <c r="S195" t="s">
        <v>25</v>
      </c>
      <c r="T195" t="str">
        <f>IF(Table1[[#This Row],[auc]]&gt;=Table1[[#This Row],[knnauc]], "YES", "NO")</f>
        <v>NO</v>
      </c>
      <c r="U195" t="str">
        <f>IF(AND(I195 &gt; I194, K195 &lt; K194), "LOWER", "")</f>
        <v/>
      </c>
      <c r="V195" t="str">
        <f>IF(AND(I195&gt;=I196, I195 &lt; 5), "YES", "NO")</f>
        <v>YES</v>
      </c>
      <c r="W195" s="1" t="str">
        <f>IF(AND(Table1[[#This Row],[Last lower than 5]]="YES", Table1[[#This Row],[better or same as KNN]]="YES"), "YES", "NO")</f>
        <v>NO</v>
      </c>
      <c r="X195" s="1">
        <f>IF(AND(Table1[[#This Row],[Last lower than 5]]="YES", Table1[[#This Row],[last and better]]="NO"), Table1[[#This Row],[knnauc]], "")</f>
        <v>0.95121951219512202</v>
      </c>
      <c r="Y195" s="1" t="str">
        <f>IF(AND(Table1[[#This Row],[Last lower than 5]]="YES", Table1[[#This Row],[last and better]]="YES"), Table1[[#This Row],[auc]], "")</f>
        <v/>
      </c>
      <c r="Z195" s="1" t="str">
        <f>IF(I195=5, "YES", "NO")</f>
        <v>NO</v>
      </c>
      <c r="AA195" s="1" t="str">
        <f>IF(AND(Table1[[#This Row],[5 anomalies]]="YES", Table1[[#This Row],[better or same as KNN]]="YES"), "YES", "NO")</f>
        <v>NO</v>
      </c>
      <c r="AB195" s="1" t="str">
        <f>IF(AND(Table1[[#This Row],[5 anomalies]]="YES", Table1[[#This Row],[5 anomalies and better]]="NO"), Table1[[#This Row],[knnauc]] - Table1[[#This Row],[auc]], "")</f>
        <v/>
      </c>
      <c r="AC195" s="1" t="str">
        <f>IF(AND(Table1[[#This Row],[5 anomalies]]="YES", Table1[[#This Row],[5 anomalies and better]]="YES"), Table1[[#This Row],[auc]] - Table1[[#This Row],[knnauc]], "")</f>
        <v/>
      </c>
    </row>
    <row r="196" spans="1:29" hidden="1" x14ac:dyDescent="0.25">
      <c r="A196">
        <v>32</v>
      </c>
      <c r="B196">
        <v>8</v>
      </c>
      <c r="C196">
        <v>3</v>
      </c>
      <c r="D196" t="s">
        <v>19</v>
      </c>
      <c r="E196" t="s">
        <v>20</v>
      </c>
      <c r="F196">
        <v>32</v>
      </c>
      <c r="G196">
        <v>16</v>
      </c>
      <c r="H196">
        <v>0.05</v>
      </c>
      <c r="I196">
        <v>2</v>
      </c>
      <c r="J196">
        <v>0</v>
      </c>
      <c r="K196">
        <v>0.68292682926829196</v>
      </c>
      <c r="L196">
        <v>3.6482445777126699E-2</v>
      </c>
      <c r="M196">
        <v>5.51034265971155E-2</v>
      </c>
      <c r="N196">
        <v>0.46341463414634099</v>
      </c>
      <c r="O196" t="s">
        <v>23</v>
      </c>
      <c r="P196">
        <v>0</v>
      </c>
      <c r="Q196">
        <v>0.01</v>
      </c>
      <c r="R196" t="s">
        <v>21</v>
      </c>
      <c r="S196" t="s">
        <v>25</v>
      </c>
      <c r="T196" t="str">
        <f>IF(Table1[[#This Row],[auc]]&gt;=Table1[[#This Row],[knnauc]], "YES", "NO")</f>
        <v>YES</v>
      </c>
      <c r="U196" t="str">
        <f>IF(AND(I196 &gt; I195, K196 &lt; K195), "LOWER", "")</f>
        <v/>
      </c>
      <c r="V196" t="str">
        <f>IF(AND(I196&gt;=I197, I196 &lt; 5), "YES", "NO")</f>
        <v>YES</v>
      </c>
      <c r="W196" s="1" t="str">
        <f>IF(AND(Table1[[#This Row],[Last lower than 5]]="YES", Table1[[#This Row],[better or same as KNN]]="YES"), "YES", "NO")</f>
        <v>YES</v>
      </c>
      <c r="X196" s="1" t="str">
        <f>IF(AND(Table1[[#This Row],[Last lower than 5]]="YES", Table1[[#This Row],[last and better]]="NO"), Table1[[#This Row],[knnauc]], "")</f>
        <v/>
      </c>
      <c r="Y196" s="1">
        <f>IF(AND(Table1[[#This Row],[Last lower than 5]]="YES", Table1[[#This Row],[last and better]]="YES"), Table1[[#This Row],[auc]], "")</f>
        <v>0.68292682926829196</v>
      </c>
      <c r="Z196" s="1" t="str">
        <f>IF(I196=5, "YES", "NO")</f>
        <v>NO</v>
      </c>
      <c r="AA196" s="1" t="str">
        <f>IF(AND(Table1[[#This Row],[5 anomalies]]="YES", Table1[[#This Row],[better or same as KNN]]="YES"), "YES", "NO")</f>
        <v>NO</v>
      </c>
      <c r="AB196" s="1" t="str">
        <f>IF(AND(Table1[[#This Row],[5 anomalies]]="YES", Table1[[#This Row],[5 anomalies and better]]="NO"), Table1[[#This Row],[knnauc]] - Table1[[#This Row],[auc]], "")</f>
        <v/>
      </c>
      <c r="AC196" s="1" t="str">
        <f>IF(AND(Table1[[#This Row],[5 anomalies]]="YES", Table1[[#This Row],[5 anomalies and better]]="YES"), Table1[[#This Row],[auc]] - Table1[[#This Row],[knnauc]], "")</f>
        <v/>
      </c>
    </row>
    <row r="197" spans="1:29" hidden="1" x14ac:dyDescent="0.25">
      <c r="A197">
        <v>32</v>
      </c>
      <c r="B197">
        <v>8</v>
      </c>
      <c r="C197">
        <v>3</v>
      </c>
      <c r="D197" t="s">
        <v>19</v>
      </c>
      <c r="E197" t="s">
        <v>20</v>
      </c>
      <c r="F197">
        <v>32</v>
      </c>
      <c r="G197">
        <v>16</v>
      </c>
      <c r="H197">
        <v>0.05</v>
      </c>
      <c r="I197">
        <v>2</v>
      </c>
      <c r="J197">
        <v>0</v>
      </c>
      <c r="K197">
        <v>0.82926829268292601</v>
      </c>
      <c r="L197">
        <v>3.3997089454772103E-2</v>
      </c>
      <c r="M197">
        <v>3.9399699532538197E-2</v>
      </c>
      <c r="N197">
        <v>0.74390243902439002</v>
      </c>
      <c r="O197" t="s">
        <v>23</v>
      </c>
      <c r="P197">
        <v>0</v>
      </c>
      <c r="Q197">
        <v>0.05</v>
      </c>
      <c r="R197" t="s">
        <v>21</v>
      </c>
      <c r="S197" t="s">
        <v>25</v>
      </c>
      <c r="T197" t="str">
        <f>IF(Table1[[#This Row],[auc]]&gt;=Table1[[#This Row],[knnauc]], "YES", "NO")</f>
        <v>YES</v>
      </c>
      <c r="U197" t="str">
        <f>IF(AND(I197 &gt; I196, K197 &lt; K196), "LOWER", "")</f>
        <v/>
      </c>
      <c r="V197" t="str">
        <f>IF(AND(I197&gt;=I198, I197 &lt; 5), "YES", "NO")</f>
        <v>YES</v>
      </c>
      <c r="W197" s="1" t="str">
        <f>IF(AND(Table1[[#This Row],[Last lower than 5]]="YES", Table1[[#This Row],[better or same as KNN]]="YES"), "YES", "NO")</f>
        <v>YES</v>
      </c>
      <c r="X197" s="1" t="str">
        <f>IF(AND(Table1[[#This Row],[Last lower than 5]]="YES", Table1[[#This Row],[last and better]]="NO"), Table1[[#This Row],[knnauc]], "")</f>
        <v/>
      </c>
      <c r="Y197" s="1">
        <f>IF(AND(Table1[[#This Row],[Last lower than 5]]="YES", Table1[[#This Row],[last and better]]="YES"), Table1[[#This Row],[auc]], "")</f>
        <v>0.82926829268292601</v>
      </c>
      <c r="Z197" s="1" t="str">
        <f>IF(I197=5, "YES", "NO")</f>
        <v>NO</v>
      </c>
      <c r="AA197" s="1" t="str">
        <f>IF(AND(Table1[[#This Row],[5 anomalies]]="YES", Table1[[#This Row],[better or same as KNN]]="YES"), "YES", "NO")</f>
        <v>NO</v>
      </c>
      <c r="AB197" s="1" t="str">
        <f>IF(AND(Table1[[#This Row],[5 anomalies]]="YES", Table1[[#This Row],[5 anomalies and better]]="NO"), Table1[[#This Row],[knnauc]] - Table1[[#This Row],[auc]], "")</f>
        <v/>
      </c>
      <c r="AC197" s="1" t="str">
        <f>IF(AND(Table1[[#This Row],[5 anomalies]]="YES", Table1[[#This Row],[5 anomalies and better]]="YES"), Table1[[#This Row],[auc]] - Table1[[#This Row],[knnauc]], "")</f>
        <v/>
      </c>
    </row>
    <row r="198" spans="1:29" hidden="1" x14ac:dyDescent="0.25">
      <c r="A198">
        <v>32</v>
      </c>
      <c r="B198">
        <v>8</v>
      </c>
      <c r="C198">
        <v>3</v>
      </c>
      <c r="D198" t="s">
        <v>19</v>
      </c>
      <c r="E198" t="s">
        <v>20</v>
      </c>
      <c r="F198">
        <v>32</v>
      </c>
      <c r="G198">
        <v>32</v>
      </c>
      <c r="H198">
        <v>0.05</v>
      </c>
      <c r="I198">
        <v>2</v>
      </c>
      <c r="J198">
        <v>0</v>
      </c>
      <c r="K198">
        <v>0.92682926829268297</v>
      </c>
      <c r="L198">
        <v>3.5530358322231101E-2</v>
      </c>
      <c r="M198">
        <v>3.1214890740451199E-2</v>
      </c>
      <c r="N198">
        <v>0.5</v>
      </c>
      <c r="O198" t="s">
        <v>23</v>
      </c>
      <c r="P198">
        <v>0</v>
      </c>
      <c r="Q198">
        <v>0.01</v>
      </c>
      <c r="R198" t="s">
        <v>21</v>
      </c>
      <c r="S198" t="s">
        <v>25</v>
      </c>
      <c r="T198" t="str">
        <f>IF(Table1[[#This Row],[auc]]&gt;=Table1[[#This Row],[knnauc]], "YES", "NO")</f>
        <v>YES</v>
      </c>
      <c r="U198" t="str">
        <f>IF(AND(I198 &gt; I197, K198 &lt; K197), "LOWER", "")</f>
        <v/>
      </c>
      <c r="V198" t="str">
        <f>IF(AND(I198&gt;=I199, I198 &lt; 5), "YES", "NO")</f>
        <v>YES</v>
      </c>
      <c r="W198" s="1" t="str">
        <f>IF(AND(Table1[[#This Row],[Last lower than 5]]="YES", Table1[[#This Row],[better or same as KNN]]="YES"), "YES", "NO")</f>
        <v>YES</v>
      </c>
      <c r="X198" s="1" t="str">
        <f>IF(AND(Table1[[#This Row],[Last lower than 5]]="YES", Table1[[#This Row],[last and better]]="NO"), Table1[[#This Row],[knnauc]], "")</f>
        <v/>
      </c>
      <c r="Y198" s="1">
        <f>IF(AND(Table1[[#This Row],[Last lower than 5]]="YES", Table1[[#This Row],[last and better]]="YES"), Table1[[#This Row],[auc]], "")</f>
        <v>0.92682926829268297</v>
      </c>
      <c r="Z198" s="1" t="str">
        <f>IF(I198=5, "YES", "NO")</f>
        <v>NO</v>
      </c>
      <c r="AA198" s="1" t="str">
        <f>IF(AND(Table1[[#This Row],[5 anomalies]]="YES", Table1[[#This Row],[better or same as KNN]]="YES"), "YES", "NO")</f>
        <v>NO</v>
      </c>
      <c r="AB198" s="1" t="str">
        <f>IF(AND(Table1[[#This Row],[5 anomalies]]="YES", Table1[[#This Row],[5 anomalies and better]]="NO"), Table1[[#This Row],[knnauc]] - Table1[[#This Row],[auc]], "")</f>
        <v/>
      </c>
      <c r="AC198" s="1" t="str">
        <f>IF(AND(Table1[[#This Row],[5 anomalies]]="YES", Table1[[#This Row],[5 anomalies and better]]="YES"), Table1[[#This Row],[auc]] - Table1[[#This Row],[knnauc]], "")</f>
        <v/>
      </c>
    </row>
    <row r="199" spans="1:29" hidden="1" x14ac:dyDescent="0.25">
      <c r="A199">
        <v>32</v>
      </c>
      <c r="B199">
        <v>8</v>
      </c>
      <c r="C199">
        <v>3</v>
      </c>
      <c r="D199" t="s">
        <v>19</v>
      </c>
      <c r="E199" t="s">
        <v>20</v>
      </c>
      <c r="F199">
        <v>32</v>
      </c>
      <c r="G199">
        <v>32</v>
      </c>
      <c r="H199">
        <v>0.05</v>
      </c>
      <c r="I199">
        <v>2</v>
      </c>
      <c r="J199">
        <v>1</v>
      </c>
      <c r="K199">
        <v>0.92682926829268297</v>
      </c>
      <c r="L199">
        <v>3.4106887253348102E-2</v>
      </c>
      <c r="M199">
        <v>4.3740765203640598E-2</v>
      </c>
      <c r="N199">
        <v>1</v>
      </c>
      <c r="O199">
        <v>1</v>
      </c>
      <c r="P199">
        <v>1</v>
      </c>
      <c r="Q199">
        <v>0.05</v>
      </c>
      <c r="R199" t="s">
        <v>21</v>
      </c>
      <c r="S199" t="s">
        <v>25</v>
      </c>
      <c r="T199" t="str">
        <f>IF(Table1[[#This Row],[auc]]&gt;=Table1[[#This Row],[knnauc]], "YES", "NO")</f>
        <v>NO</v>
      </c>
      <c r="U199" t="str">
        <f>IF(AND(I199 &gt; I198, K199 &lt; K198), "LOWER", "")</f>
        <v/>
      </c>
      <c r="V199" t="str">
        <f>IF(AND(I199&gt;=I200, I199 &lt; 5), "YES", "NO")</f>
        <v>YES</v>
      </c>
      <c r="W199" s="1" t="str">
        <f>IF(AND(Table1[[#This Row],[Last lower than 5]]="YES", Table1[[#This Row],[better or same as KNN]]="YES"), "YES", "NO")</f>
        <v>NO</v>
      </c>
      <c r="X199" s="1">
        <f>IF(AND(Table1[[#This Row],[Last lower than 5]]="YES", Table1[[#This Row],[last and better]]="NO"), Table1[[#This Row],[knnauc]], "")</f>
        <v>1</v>
      </c>
      <c r="Y199" s="1" t="str">
        <f>IF(AND(Table1[[#This Row],[Last lower than 5]]="YES", Table1[[#This Row],[last and better]]="YES"), Table1[[#This Row],[auc]], "")</f>
        <v/>
      </c>
      <c r="Z199" s="1" t="str">
        <f>IF(I199=5, "YES", "NO")</f>
        <v>NO</v>
      </c>
      <c r="AA199" s="1" t="str">
        <f>IF(AND(Table1[[#This Row],[5 anomalies]]="YES", Table1[[#This Row],[better or same as KNN]]="YES"), "YES", "NO")</f>
        <v>NO</v>
      </c>
      <c r="AB199" s="1" t="str">
        <f>IF(AND(Table1[[#This Row],[5 anomalies]]="YES", Table1[[#This Row],[5 anomalies and better]]="NO"), Table1[[#This Row],[knnauc]] - Table1[[#This Row],[auc]], "")</f>
        <v/>
      </c>
      <c r="AC199" s="1" t="str">
        <f>IF(AND(Table1[[#This Row],[5 anomalies]]="YES", Table1[[#This Row],[5 anomalies and better]]="YES"), Table1[[#This Row],[auc]] - Table1[[#This Row],[knnauc]], "")</f>
        <v/>
      </c>
    </row>
    <row r="200" spans="1:29" hidden="1" x14ac:dyDescent="0.25">
      <c r="A200">
        <v>32</v>
      </c>
      <c r="B200">
        <v>8</v>
      </c>
      <c r="C200">
        <v>3</v>
      </c>
      <c r="D200" t="s">
        <v>19</v>
      </c>
      <c r="E200" t="s">
        <v>20</v>
      </c>
      <c r="F200">
        <v>64</v>
      </c>
      <c r="G200">
        <v>32</v>
      </c>
      <c r="H200">
        <v>0.05</v>
      </c>
      <c r="I200">
        <v>2</v>
      </c>
      <c r="J200">
        <v>0</v>
      </c>
      <c r="K200">
        <v>0.97560975609756095</v>
      </c>
      <c r="L200">
        <v>3.8092071278350299E-2</v>
      </c>
      <c r="M200">
        <v>4.6203591150153801E-2</v>
      </c>
      <c r="N200">
        <v>1</v>
      </c>
      <c r="O200" t="s">
        <v>23</v>
      </c>
      <c r="P200">
        <v>0</v>
      </c>
      <c r="Q200">
        <v>0.05</v>
      </c>
      <c r="R200" t="s">
        <v>21</v>
      </c>
      <c r="S200" t="s">
        <v>25</v>
      </c>
      <c r="T200" t="str">
        <f>IF(Table1[[#This Row],[auc]]&gt;=Table1[[#This Row],[knnauc]], "YES", "NO")</f>
        <v>NO</v>
      </c>
      <c r="U200" t="str">
        <f>IF(AND(I200 &gt; I199, K200 &lt; K199), "LOWER", "")</f>
        <v/>
      </c>
      <c r="V200" t="str">
        <f>IF(AND(I200&gt;=I201, I200 &lt; 5), "YES", "NO")</f>
        <v>NO</v>
      </c>
      <c r="W200" s="1" t="str">
        <f>IF(AND(Table1[[#This Row],[Last lower than 5]]="YES", Table1[[#This Row],[better or same as KNN]]="YES"), "YES", "NO")</f>
        <v>NO</v>
      </c>
      <c r="X200" s="1" t="str">
        <f>IF(AND(Table1[[#This Row],[Last lower than 5]]="YES", Table1[[#This Row],[last and better]]="NO"), Table1[[#This Row],[knnauc]], "")</f>
        <v/>
      </c>
      <c r="Y200" s="1" t="str">
        <f>IF(AND(Table1[[#This Row],[Last lower than 5]]="YES", Table1[[#This Row],[last and better]]="YES"), Table1[[#This Row],[auc]], "")</f>
        <v/>
      </c>
      <c r="Z200" s="1" t="str">
        <f>IF(I200=5, "YES", "NO")</f>
        <v>NO</v>
      </c>
      <c r="AA200" s="1" t="str">
        <f>IF(AND(Table1[[#This Row],[5 anomalies]]="YES", Table1[[#This Row],[better or same as KNN]]="YES"), "YES", "NO")</f>
        <v>NO</v>
      </c>
      <c r="AB200" s="1" t="str">
        <f>IF(AND(Table1[[#This Row],[5 anomalies]]="YES", Table1[[#This Row],[5 anomalies and better]]="NO"), Table1[[#This Row],[knnauc]] - Table1[[#This Row],[auc]], "")</f>
        <v/>
      </c>
      <c r="AC200" s="1" t="str">
        <f>IF(AND(Table1[[#This Row],[5 anomalies]]="YES", Table1[[#This Row],[5 anomalies and better]]="YES"), Table1[[#This Row],[auc]] - Table1[[#This Row],[knnauc]], "")</f>
        <v/>
      </c>
    </row>
    <row r="201" spans="1:29" hidden="1" x14ac:dyDescent="0.25">
      <c r="A201">
        <v>32</v>
      </c>
      <c r="B201">
        <v>8</v>
      </c>
      <c r="C201">
        <v>3</v>
      </c>
      <c r="D201" t="s">
        <v>19</v>
      </c>
      <c r="E201" t="s">
        <v>20</v>
      </c>
      <c r="F201">
        <v>64</v>
      </c>
      <c r="G201">
        <v>32</v>
      </c>
      <c r="H201">
        <v>0.05</v>
      </c>
      <c r="I201">
        <v>4</v>
      </c>
      <c r="J201">
        <v>0</v>
      </c>
      <c r="K201">
        <v>0.96341463414634099</v>
      </c>
      <c r="L201">
        <v>3.8092071278350299E-2</v>
      </c>
      <c r="M201">
        <v>4.6203591150153801E-2</v>
      </c>
      <c r="N201">
        <v>1</v>
      </c>
      <c r="O201" t="s">
        <v>23</v>
      </c>
      <c r="P201">
        <v>0</v>
      </c>
      <c r="Q201">
        <v>0.05</v>
      </c>
      <c r="R201" t="s">
        <v>21</v>
      </c>
      <c r="S201" t="s">
        <v>25</v>
      </c>
      <c r="T201" t="str">
        <f>IF(Table1[[#This Row],[auc]]&gt;=Table1[[#This Row],[knnauc]], "YES", "NO")</f>
        <v>NO</v>
      </c>
      <c r="U201" t="str">
        <f>IF(AND(I201 &gt; I200, K201 &lt; K200), "LOWER", "")</f>
        <v>LOWER</v>
      </c>
      <c r="V201" t="str">
        <f>IF(AND(I201&gt;=I202, I201 &lt; 5), "YES", "NO")</f>
        <v>YES</v>
      </c>
      <c r="W201" s="1" t="str">
        <f>IF(AND(Table1[[#This Row],[Last lower than 5]]="YES", Table1[[#This Row],[better or same as KNN]]="YES"), "YES", "NO")</f>
        <v>NO</v>
      </c>
      <c r="X201" s="1">
        <f>IF(AND(Table1[[#This Row],[Last lower than 5]]="YES", Table1[[#This Row],[last and better]]="NO"), Table1[[#This Row],[knnauc]], "")</f>
        <v>1</v>
      </c>
      <c r="Y201" s="1" t="str">
        <f>IF(AND(Table1[[#This Row],[Last lower than 5]]="YES", Table1[[#This Row],[last and better]]="YES"), Table1[[#This Row],[auc]], "")</f>
        <v/>
      </c>
      <c r="Z201" s="1" t="str">
        <f>IF(I201=5, "YES", "NO")</f>
        <v>NO</v>
      </c>
      <c r="AA201" s="1" t="str">
        <f>IF(AND(Table1[[#This Row],[5 anomalies]]="YES", Table1[[#This Row],[better or same as KNN]]="YES"), "YES", "NO")</f>
        <v>NO</v>
      </c>
      <c r="AB201" s="1" t="str">
        <f>IF(AND(Table1[[#This Row],[5 anomalies]]="YES", Table1[[#This Row],[5 anomalies and better]]="NO"), Table1[[#This Row],[knnauc]] - Table1[[#This Row],[auc]], "")</f>
        <v/>
      </c>
      <c r="AC201" s="1" t="str">
        <f>IF(AND(Table1[[#This Row],[5 anomalies]]="YES", Table1[[#This Row],[5 anomalies and better]]="YES"), Table1[[#This Row],[auc]] - Table1[[#This Row],[knnauc]], "")</f>
        <v/>
      </c>
    </row>
    <row r="202" spans="1:29" hidden="1" x14ac:dyDescent="0.25">
      <c r="A202">
        <v>32</v>
      </c>
      <c r="B202">
        <v>8</v>
      </c>
      <c r="C202">
        <v>3</v>
      </c>
      <c r="D202" t="s">
        <v>19</v>
      </c>
      <c r="E202" t="s">
        <v>20</v>
      </c>
      <c r="F202">
        <v>128</v>
      </c>
      <c r="G202">
        <v>32</v>
      </c>
      <c r="H202">
        <v>0.05</v>
      </c>
      <c r="I202">
        <v>2</v>
      </c>
      <c r="J202">
        <v>0</v>
      </c>
      <c r="K202">
        <v>0.60365853658536595</v>
      </c>
      <c r="L202">
        <v>3.4263797323489997E-2</v>
      </c>
      <c r="M202">
        <v>4.8140748112877302E-2</v>
      </c>
      <c r="N202">
        <v>0.47560975609756001</v>
      </c>
      <c r="O202" t="s">
        <v>23</v>
      </c>
      <c r="P202">
        <v>0</v>
      </c>
      <c r="Q202">
        <v>0.05</v>
      </c>
      <c r="R202" t="s">
        <v>21</v>
      </c>
      <c r="S202" t="s">
        <v>25</v>
      </c>
      <c r="T202" t="str">
        <f>IF(Table1[[#This Row],[auc]]&gt;=Table1[[#This Row],[knnauc]], "YES", "NO")</f>
        <v>YES</v>
      </c>
      <c r="U202" t="str">
        <f>IF(AND(I202 &gt; I201, K202 &lt; K201), "LOWER", "")</f>
        <v/>
      </c>
      <c r="V202" t="str">
        <f>IF(AND(I202&gt;=I203, I202 &lt; 5), "YES", "NO")</f>
        <v>YES</v>
      </c>
      <c r="W202" s="1" t="str">
        <f>IF(AND(Table1[[#This Row],[Last lower than 5]]="YES", Table1[[#This Row],[better or same as KNN]]="YES"), "YES", "NO")</f>
        <v>YES</v>
      </c>
      <c r="X202" s="1" t="str">
        <f>IF(AND(Table1[[#This Row],[Last lower than 5]]="YES", Table1[[#This Row],[last and better]]="NO"), Table1[[#This Row],[knnauc]], "")</f>
        <v/>
      </c>
      <c r="Y202" s="1">
        <f>IF(AND(Table1[[#This Row],[Last lower than 5]]="YES", Table1[[#This Row],[last and better]]="YES"), Table1[[#This Row],[auc]], "")</f>
        <v>0.60365853658536595</v>
      </c>
      <c r="Z202" s="1" t="str">
        <f>IF(I202=5, "YES", "NO")</f>
        <v>NO</v>
      </c>
      <c r="AA202" s="1" t="str">
        <f>IF(AND(Table1[[#This Row],[5 anomalies]]="YES", Table1[[#This Row],[better or same as KNN]]="YES"), "YES", "NO")</f>
        <v>NO</v>
      </c>
      <c r="AB202" s="1" t="str">
        <f>IF(AND(Table1[[#This Row],[5 anomalies]]="YES", Table1[[#This Row],[5 anomalies and better]]="NO"), Table1[[#This Row],[knnauc]] - Table1[[#This Row],[auc]], "")</f>
        <v/>
      </c>
      <c r="AC202" s="1" t="str">
        <f>IF(AND(Table1[[#This Row],[5 anomalies]]="YES", Table1[[#This Row],[5 anomalies and better]]="YES"), Table1[[#This Row],[auc]] - Table1[[#This Row],[knnauc]], "")</f>
        <v/>
      </c>
    </row>
    <row r="203" spans="1:29" hidden="1" x14ac:dyDescent="0.25">
      <c r="A203">
        <v>32</v>
      </c>
      <c r="B203">
        <v>8</v>
      </c>
      <c r="C203">
        <v>3</v>
      </c>
      <c r="D203" t="s">
        <v>19</v>
      </c>
      <c r="E203" t="s">
        <v>20</v>
      </c>
      <c r="F203">
        <v>512</v>
      </c>
      <c r="G203">
        <v>16</v>
      </c>
      <c r="H203">
        <v>0.05</v>
      </c>
      <c r="I203">
        <v>2</v>
      </c>
      <c r="J203">
        <v>0</v>
      </c>
      <c r="K203">
        <v>0.47560975609756001</v>
      </c>
      <c r="L203">
        <v>4.0085619897951598E-2</v>
      </c>
      <c r="M203">
        <v>4.9993944000729797E-2</v>
      </c>
      <c r="N203">
        <v>0.5</v>
      </c>
      <c r="O203" t="s">
        <v>23</v>
      </c>
      <c r="P203">
        <v>0</v>
      </c>
      <c r="Q203">
        <v>0.01</v>
      </c>
      <c r="R203" t="s">
        <v>21</v>
      </c>
      <c r="S203" t="s">
        <v>25</v>
      </c>
      <c r="T203" t="str">
        <f>IF(Table1[[#This Row],[auc]]&gt;=Table1[[#This Row],[knnauc]], "YES", "NO")</f>
        <v>NO</v>
      </c>
      <c r="U203" t="str">
        <f>IF(AND(I203 &gt; I202, K203 &lt; K202), "LOWER", "")</f>
        <v/>
      </c>
      <c r="V203" t="str">
        <f>IF(AND(I203&gt;=I204, I203 &lt; 5), "YES", "NO")</f>
        <v>YES</v>
      </c>
      <c r="W203" s="1" t="str">
        <f>IF(AND(Table1[[#This Row],[Last lower than 5]]="YES", Table1[[#This Row],[better or same as KNN]]="YES"), "YES", "NO")</f>
        <v>NO</v>
      </c>
      <c r="X203" s="1">
        <f>IF(AND(Table1[[#This Row],[Last lower than 5]]="YES", Table1[[#This Row],[last and better]]="NO"), Table1[[#This Row],[knnauc]], "")</f>
        <v>0.5</v>
      </c>
      <c r="Y203" s="1" t="str">
        <f>IF(AND(Table1[[#This Row],[Last lower than 5]]="YES", Table1[[#This Row],[last and better]]="YES"), Table1[[#This Row],[auc]], "")</f>
        <v/>
      </c>
      <c r="Z203" s="1" t="str">
        <f>IF(I203=5, "YES", "NO")</f>
        <v>NO</v>
      </c>
      <c r="AA203" s="1" t="str">
        <f>IF(AND(Table1[[#This Row],[5 anomalies]]="YES", Table1[[#This Row],[better or same as KNN]]="YES"), "YES", "NO")</f>
        <v>NO</v>
      </c>
      <c r="AB203" s="1" t="str">
        <f>IF(AND(Table1[[#This Row],[5 anomalies]]="YES", Table1[[#This Row],[5 anomalies and better]]="NO"), Table1[[#This Row],[knnauc]] - Table1[[#This Row],[auc]], "")</f>
        <v/>
      </c>
      <c r="AC203" s="1" t="str">
        <f>IF(AND(Table1[[#This Row],[5 anomalies]]="YES", Table1[[#This Row],[5 anomalies and better]]="YES"), Table1[[#This Row],[auc]] - Table1[[#This Row],[knnauc]], "")</f>
        <v/>
      </c>
    </row>
    <row r="204" spans="1:29" hidden="1" x14ac:dyDescent="0.25">
      <c r="A204">
        <v>32</v>
      </c>
      <c r="B204">
        <v>8</v>
      </c>
      <c r="C204">
        <v>3</v>
      </c>
      <c r="D204" t="s">
        <v>19</v>
      </c>
      <c r="E204" t="s">
        <v>20</v>
      </c>
      <c r="F204">
        <v>512</v>
      </c>
      <c r="G204">
        <v>16</v>
      </c>
      <c r="H204">
        <v>0.05</v>
      </c>
      <c r="I204">
        <v>2</v>
      </c>
      <c r="J204">
        <v>0</v>
      </c>
      <c r="K204">
        <v>0.48780487804877998</v>
      </c>
      <c r="L204">
        <v>4.3083240218592701E-2</v>
      </c>
      <c r="M204">
        <v>4.93550376380235E-2</v>
      </c>
      <c r="N204">
        <v>0.74390243902439002</v>
      </c>
      <c r="O204" t="s">
        <v>23</v>
      </c>
      <c r="P204">
        <v>0</v>
      </c>
      <c r="Q204">
        <v>0.05</v>
      </c>
      <c r="R204" t="s">
        <v>21</v>
      </c>
      <c r="S204" t="s">
        <v>25</v>
      </c>
      <c r="T204" t="str">
        <f>IF(Table1[[#This Row],[auc]]&gt;=Table1[[#This Row],[knnauc]], "YES", "NO")</f>
        <v>NO</v>
      </c>
      <c r="U204" t="str">
        <f>IF(AND(I204 &gt; I203, K204 &lt; K203), "LOWER", "")</f>
        <v/>
      </c>
      <c r="V204" t="str">
        <f>IF(AND(I204&gt;=I205, I204 &lt; 5), "YES", "NO")</f>
        <v>NO</v>
      </c>
      <c r="W204" s="1" t="str">
        <f>IF(AND(Table1[[#This Row],[Last lower than 5]]="YES", Table1[[#This Row],[better or same as KNN]]="YES"), "YES", "NO")</f>
        <v>NO</v>
      </c>
      <c r="X204" s="1" t="str">
        <f>IF(AND(Table1[[#This Row],[Last lower than 5]]="YES", Table1[[#This Row],[last and better]]="NO"), Table1[[#This Row],[knnauc]], "")</f>
        <v/>
      </c>
      <c r="Y204" s="1" t="str">
        <f>IF(AND(Table1[[#This Row],[Last lower than 5]]="YES", Table1[[#This Row],[last and better]]="YES"), Table1[[#This Row],[auc]], "")</f>
        <v/>
      </c>
      <c r="Z204" s="1" t="str">
        <f>IF(I204=5, "YES", "NO")</f>
        <v>NO</v>
      </c>
      <c r="AA204" s="1" t="str">
        <f>IF(AND(Table1[[#This Row],[5 anomalies]]="YES", Table1[[#This Row],[better or same as KNN]]="YES"), "YES", "NO")</f>
        <v>NO</v>
      </c>
      <c r="AB204" s="1" t="str">
        <f>IF(AND(Table1[[#This Row],[5 anomalies]]="YES", Table1[[#This Row],[5 anomalies and better]]="NO"), Table1[[#This Row],[knnauc]] - Table1[[#This Row],[auc]], "")</f>
        <v/>
      </c>
      <c r="AC204" s="1" t="str">
        <f>IF(AND(Table1[[#This Row],[5 anomalies]]="YES", Table1[[#This Row],[5 anomalies and better]]="YES"), Table1[[#This Row],[auc]] - Table1[[#This Row],[knnauc]], "")</f>
        <v/>
      </c>
    </row>
    <row r="205" spans="1:29" hidden="1" x14ac:dyDescent="0.25">
      <c r="A205">
        <v>32</v>
      </c>
      <c r="B205">
        <v>8</v>
      </c>
      <c r="C205">
        <v>3</v>
      </c>
      <c r="D205" t="s">
        <v>19</v>
      </c>
      <c r="E205" t="s">
        <v>20</v>
      </c>
      <c r="F205">
        <v>32</v>
      </c>
      <c r="G205">
        <v>16</v>
      </c>
      <c r="H205">
        <v>0.05</v>
      </c>
      <c r="I205">
        <v>5</v>
      </c>
      <c r="J205">
        <v>0.8</v>
      </c>
      <c r="K205">
        <v>0.82926829268292601</v>
      </c>
      <c r="L205">
        <v>3.3997089454772103E-2</v>
      </c>
      <c r="M205">
        <v>3.9399699532538197E-2</v>
      </c>
      <c r="N205">
        <v>0.74390243902439002</v>
      </c>
      <c r="O205" t="s">
        <v>23</v>
      </c>
      <c r="P205">
        <v>0</v>
      </c>
      <c r="Q205">
        <v>0.05</v>
      </c>
      <c r="R205" t="s">
        <v>21</v>
      </c>
      <c r="S205" t="s">
        <v>25</v>
      </c>
      <c r="T205" t="str">
        <f>IF(Table1[[#This Row],[auc]]&gt;=Table1[[#This Row],[knnauc]], "YES", "NO")</f>
        <v>YES</v>
      </c>
      <c r="U205" t="str">
        <f>IF(AND(I205 &gt; I204, K205 &lt; K204), "LOWER", "")</f>
        <v/>
      </c>
      <c r="V205" t="str">
        <f>IF(AND(I205&gt;=I206, I205 &lt; 5), "YES", "NO")</f>
        <v>NO</v>
      </c>
      <c r="W205" s="1" t="str">
        <f>IF(AND(Table1[[#This Row],[Last lower than 5]]="YES", Table1[[#This Row],[better or same as KNN]]="YES"), "YES", "NO")</f>
        <v>NO</v>
      </c>
      <c r="X205" s="1" t="str">
        <f>IF(AND(Table1[[#This Row],[Last lower than 5]]="YES", Table1[[#This Row],[last and better]]="NO"), Table1[[#This Row],[knnauc]], "")</f>
        <v/>
      </c>
      <c r="Y205" s="1" t="str">
        <f>IF(AND(Table1[[#This Row],[Last lower than 5]]="YES", Table1[[#This Row],[last and better]]="YES"), Table1[[#This Row],[auc]], "")</f>
        <v/>
      </c>
      <c r="Z205" s="1" t="str">
        <f>IF(I205=5, "YES", "NO")</f>
        <v>YES</v>
      </c>
      <c r="AA205" s="1" t="str">
        <f>IF(AND(Table1[[#This Row],[5 anomalies]]="YES", Table1[[#This Row],[better or same as KNN]]="YES"), "YES", "NO")</f>
        <v>YES</v>
      </c>
      <c r="AB205" s="1" t="str">
        <f>IF(AND(Table1[[#This Row],[5 anomalies]]="YES", Table1[[#This Row],[5 anomalies and better]]="NO"), Table1[[#This Row],[knnauc]] - Table1[[#This Row],[auc]], "")</f>
        <v/>
      </c>
      <c r="AC205" s="1">
        <f>IF(AND(Table1[[#This Row],[5 anomalies]]="YES", Table1[[#This Row],[5 anomalies and better]]="YES"), Table1[[#This Row],[auc]] - Table1[[#This Row],[knnauc]], "")</f>
        <v>8.5365853658535995E-2</v>
      </c>
    </row>
    <row r="206" spans="1:29" hidden="1" x14ac:dyDescent="0.25">
      <c r="A206">
        <v>32</v>
      </c>
      <c r="B206">
        <v>8</v>
      </c>
      <c r="C206">
        <v>3</v>
      </c>
      <c r="D206" t="s">
        <v>19</v>
      </c>
      <c r="E206" t="s">
        <v>20</v>
      </c>
      <c r="F206">
        <v>128</v>
      </c>
      <c r="G206">
        <v>16</v>
      </c>
      <c r="H206">
        <v>0.05</v>
      </c>
      <c r="I206">
        <v>5</v>
      </c>
      <c r="J206">
        <v>0</v>
      </c>
      <c r="K206">
        <v>0.92682926829268297</v>
      </c>
      <c r="L206">
        <v>4.0937465414524199E-2</v>
      </c>
      <c r="M206">
        <v>4.3299956195777402E-2</v>
      </c>
      <c r="N206">
        <v>0.95121951219512202</v>
      </c>
      <c r="O206">
        <v>0</v>
      </c>
      <c r="P206">
        <v>0</v>
      </c>
      <c r="Q206">
        <v>0.05</v>
      </c>
      <c r="R206" t="s">
        <v>21</v>
      </c>
      <c r="S206" t="s">
        <v>25</v>
      </c>
      <c r="T206" t="str">
        <f>IF(Table1[[#This Row],[auc]]&gt;=Table1[[#This Row],[knnauc]], "YES", "NO")</f>
        <v>NO</v>
      </c>
      <c r="U206" t="str">
        <f>IF(AND(I206 &gt; I205, K206 &lt; K205), "LOWER", "")</f>
        <v/>
      </c>
      <c r="V206" t="str">
        <f>IF(AND(I206&gt;=I207, I206 &lt; 5), "YES", "NO")</f>
        <v>NO</v>
      </c>
      <c r="W206" s="1" t="str">
        <f>IF(AND(Table1[[#This Row],[Last lower than 5]]="YES", Table1[[#This Row],[better or same as KNN]]="YES"), "YES", "NO")</f>
        <v>NO</v>
      </c>
      <c r="X206" s="1" t="str">
        <f>IF(AND(Table1[[#This Row],[Last lower than 5]]="YES", Table1[[#This Row],[last and better]]="NO"), Table1[[#This Row],[knnauc]], "")</f>
        <v/>
      </c>
      <c r="Y206" s="1" t="str">
        <f>IF(AND(Table1[[#This Row],[Last lower than 5]]="YES", Table1[[#This Row],[last and better]]="YES"), Table1[[#This Row],[auc]], "")</f>
        <v/>
      </c>
      <c r="Z206" s="1" t="str">
        <f>IF(I206=5, "YES", "NO")</f>
        <v>YES</v>
      </c>
      <c r="AA206" s="1" t="str">
        <f>IF(AND(Table1[[#This Row],[5 anomalies]]="YES", Table1[[#This Row],[better or same as KNN]]="YES"), "YES", "NO")</f>
        <v>NO</v>
      </c>
      <c r="AB206" s="1">
        <f>IF(AND(Table1[[#This Row],[5 anomalies]]="YES", Table1[[#This Row],[5 anomalies and better]]="NO"), Table1[[#This Row],[knnauc]] - Table1[[#This Row],[auc]], "")</f>
        <v>2.4390243902439046E-2</v>
      </c>
      <c r="AC206" s="1" t="str">
        <f>IF(AND(Table1[[#This Row],[5 anomalies]]="YES", Table1[[#This Row],[5 anomalies and better]]="YES"), Table1[[#This Row],[auc]] - Table1[[#This Row],[knnauc]], "")</f>
        <v/>
      </c>
    </row>
    <row r="207" spans="1:29" hidden="1" x14ac:dyDescent="0.25">
      <c r="A207">
        <v>32</v>
      </c>
      <c r="B207">
        <v>8</v>
      </c>
      <c r="C207">
        <v>3</v>
      </c>
      <c r="D207" t="s">
        <v>19</v>
      </c>
      <c r="E207" t="s">
        <v>20</v>
      </c>
      <c r="F207">
        <v>32</v>
      </c>
      <c r="G207">
        <v>16</v>
      </c>
      <c r="H207">
        <v>0.05</v>
      </c>
      <c r="I207">
        <v>4</v>
      </c>
      <c r="J207">
        <v>0.4</v>
      </c>
      <c r="K207">
        <v>0.82926829268292601</v>
      </c>
      <c r="L207">
        <v>3.3997089454772103E-2</v>
      </c>
      <c r="M207">
        <v>3.9399699532538197E-2</v>
      </c>
      <c r="N207">
        <v>0.74390243902439002</v>
      </c>
      <c r="O207" t="s">
        <v>23</v>
      </c>
      <c r="P207">
        <v>0</v>
      </c>
      <c r="Q207">
        <v>0.05</v>
      </c>
      <c r="R207" t="s">
        <v>21</v>
      </c>
      <c r="S207" t="s">
        <v>25</v>
      </c>
      <c r="T207" t="str">
        <f>IF(Table1[[#This Row],[auc]]&gt;=Table1[[#This Row],[knnauc]], "YES", "NO")</f>
        <v>YES</v>
      </c>
      <c r="U207" t="str">
        <f>IF(AND(I207 &gt; I206, K207 &lt; K206), "LOWER", "")</f>
        <v/>
      </c>
      <c r="V207" t="str">
        <f>IF(AND(I207&gt;=I208, I207 &lt; 5), "YES", "NO")</f>
        <v>YES</v>
      </c>
      <c r="W207" s="1" t="str">
        <f>IF(AND(Table1[[#This Row],[Last lower than 5]]="YES", Table1[[#This Row],[better or same as KNN]]="YES"), "YES", "NO")</f>
        <v>YES</v>
      </c>
      <c r="X207" s="1" t="str">
        <f>IF(AND(Table1[[#This Row],[Last lower than 5]]="YES", Table1[[#This Row],[last and better]]="NO"), Table1[[#This Row],[knnauc]], "")</f>
        <v/>
      </c>
      <c r="Y207" s="1">
        <f>IF(AND(Table1[[#This Row],[Last lower than 5]]="YES", Table1[[#This Row],[last and better]]="YES"), Table1[[#This Row],[auc]], "")</f>
        <v>0.82926829268292601</v>
      </c>
      <c r="Z207" s="1" t="str">
        <f>IF(I207=5, "YES", "NO")</f>
        <v>NO</v>
      </c>
      <c r="AA207" s="1" t="str">
        <f>IF(AND(Table1[[#This Row],[5 anomalies]]="YES", Table1[[#This Row],[better or same as KNN]]="YES"), "YES", "NO")</f>
        <v>NO</v>
      </c>
      <c r="AB207" s="1" t="str">
        <f>IF(AND(Table1[[#This Row],[5 anomalies]]="YES", Table1[[#This Row],[5 anomalies and better]]="NO"), Table1[[#This Row],[knnauc]] - Table1[[#This Row],[auc]], "")</f>
        <v/>
      </c>
      <c r="AC207" s="1" t="str">
        <f>IF(AND(Table1[[#This Row],[5 anomalies]]="YES", Table1[[#This Row],[5 anomalies and better]]="YES"), Table1[[#This Row],[auc]] - Table1[[#This Row],[knnauc]], "")</f>
        <v/>
      </c>
    </row>
    <row r="208" spans="1:29" hidden="1" x14ac:dyDescent="0.25">
      <c r="A208">
        <v>32</v>
      </c>
      <c r="B208">
        <v>8</v>
      </c>
      <c r="C208">
        <v>3</v>
      </c>
      <c r="D208" t="s">
        <v>19</v>
      </c>
      <c r="E208" t="s">
        <v>20</v>
      </c>
      <c r="F208">
        <v>64</v>
      </c>
      <c r="G208">
        <v>16</v>
      </c>
      <c r="H208">
        <v>0.05</v>
      </c>
      <c r="I208">
        <v>2</v>
      </c>
      <c r="J208">
        <v>0</v>
      </c>
      <c r="K208">
        <v>0.219512195121951</v>
      </c>
      <c r="L208">
        <v>3.1272653004960703E-2</v>
      </c>
      <c r="M208">
        <v>4.8177012367710603E-2</v>
      </c>
      <c r="N208">
        <v>0.48780487804877998</v>
      </c>
      <c r="O208" t="s">
        <v>23</v>
      </c>
      <c r="P208">
        <v>0</v>
      </c>
      <c r="Q208">
        <v>0.01</v>
      </c>
      <c r="R208" t="s">
        <v>21</v>
      </c>
      <c r="S208" t="s">
        <v>25</v>
      </c>
      <c r="T208" t="str">
        <f>IF(Table1[[#This Row],[auc]]&gt;=Table1[[#This Row],[knnauc]], "YES", "NO")</f>
        <v>NO</v>
      </c>
      <c r="U208" t="str">
        <f>IF(AND(I208 &gt; I207, K208 &lt; K207), "LOWER", "")</f>
        <v/>
      </c>
      <c r="V208" t="str">
        <f>IF(AND(I208&gt;=I209, I208 &lt; 5), "YES", "NO")</f>
        <v>YES</v>
      </c>
      <c r="W208" s="1" t="str">
        <f>IF(AND(Table1[[#This Row],[Last lower than 5]]="YES", Table1[[#This Row],[better or same as KNN]]="YES"), "YES", "NO")</f>
        <v>NO</v>
      </c>
      <c r="X208" s="1">
        <f>IF(AND(Table1[[#This Row],[Last lower than 5]]="YES", Table1[[#This Row],[last and better]]="NO"), Table1[[#This Row],[knnauc]], "")</f>
        <v>0.48780487804877998</v>
      </c>
      <c r="Y208" s="1" t="str">
        <f>IF(AND(Table1[[#This Row],[Last lower than 5]]="YES", Table1[[#This Row],[last and better]]="YES"), Table1[[#This Row],[auc]], "")</f>
        <v/>
      </c>
      <c r="Z208" s="1" t="str">
        <f>IF(I208=5, "YES", "NO")</f>
        <v>NO</v>
      </c>
      <c r="AA208" s="1" t="str">
        <f>IF(AND(Table1[[#This Row],[5 anomalies]]="YES", Table1[[#This Row],[better or same as KNN]]="YES"), "YES", "NO")</f>
        <v>NO</v>
      </c>
      <c r="AB208" s="1" t="str">
        <f>IF(AND(Table1[[#This Row],[5 anomalies]]="YES", Table1[[#This Row],[5 anomalies and better]]="NO"), Table1[[#This Row],[knnauc]] - Table1[[#This Row],[auc]], "")</f>
        <v/>
      </c>
      <c r="AC208" s="1" t="str">
        <f>IF(AND(Table1[[#This Row],[5 anomalies]]="YES", Table1[[#This Row],[5 anomalies and better]]="YES"), Table1[[#This Row],[auc]] - Table1[[#This Row],[knnauc]], "")</f>
        <v/>
      </c>
    </row>
    <row r="209" spans="1:29" x14ac:dyDescent="0.25">
      <c r="A209">
        <v>32</v>
      </c>
      <c r="B209">
        <v>8</v>
      </c>
      <c r="C209">
        <v>3</v>
      </c>
      <c r="D209" t="s">
        <v>19</v>
      </c>
      <c r="E209" t="s">
        <v>20</v>
      </c>
      <c r="F209">
        <v>32</v>
      </c>
      <c r="G209">
        <v>16</v>
      </c>
      <c r="H209">
        <v>0.05</v>
      </c>
      <c r="I209">
        <v>1</v>
      </c>
      <c r="J209">
        <v>0</v>
      </c>
      <c r="K209">
        <v>0.36585365853658502</v>
      </c>
      <c r="L209">
        <v>3.2190923731463102E-2</v>
      </c>
      <c r="M209">
        <v>4.4958545207004097E-2</v>
      </c>
      <c r="N209">
        <v>0.48780487804877998</v>
      </c>
      <c r="O209" t="s">
        <v>23</v>
      </c>
      <c r="P209">
        <v>0</v>
      </c>
      <c r="Q209">
        <v>5.0000000000000001E-3</v>
      </c>
      <c r="R209" t="s">
        <v>21</v>
      </c>
      <c r="S209" t="s">
        <v>25</v>
      </c>
      <c r="T209" t="str">
        <f>IF(Table1[[#This Row],[auc]]&gt;=Table1[[#This Row],[knnauc]], "YES", "NO")</f>
        <v>NO</v>
      </c>
      <c r="U209" t="str">
        <f>IF(AND(I209 &gt; I208, K209 &lt; K208), "LOWER", "")</f>
        <v/>
      </c>
      <c r="V209" t="str">
        <f>IF(AND(I209&gt;=I210, I209 &lt; 5), "YES", "NO")</f>
        <v>YES</v>
      </c>
      <c r="W209" s="1" t="str">
        <f>IF(AND(Table1[[#This Row],[Last lower than 5]]="YES", Table1[[#This Row],[better or same as KNN]]="YES"), "YES", "NO")</f>
        <v>NO</v>
      </c>
      <c r="X209" s="1">
        <f>IF(AND(Table1[[#This Row],[Last lower than 5]]="YES", Table1[[#This Row],[last and better]]="NO"), Table1[[#This Row],[knnauc]], "")</f>
        <v>0.48780487804877998</v>
      </c>
      <c r="Y209" s="1" t="str">
        <f>IF(AND(Table1[[#This Row],[Last lower than 5]]="YES", Table1[[#This Row],[last and better]]="YES"), Table1[[#This Row],[auc]], "")</f>
        <v/>
      </c>
      <c r="Z209" s="1" t="str">
        <f>IF(I209=5, "YES", "NO")</f>
        <v>NO</v>
      </c>
      <c r="AA209" s="1" t="str">
        <f>IF(AND(Table1[[#This Row],[5 anomalies]]="YES", Table1[[#This Row],[better or same as KNN]]="YES"), "YES", "NO")</f>
        <v>NO</v>
      </c>
      <c r="AB209" s="1" t="str">
        <f>IF(AND(Table1[[#This Row],[5 anomalies]]="YES", Table1[[#This Row],[5 anomalies and better]]="NO"), Table1[[#This Row],[knnauc]] - Table1[[#This Row],[auc]], "")</f>
        <v/>
      </c>
      <c r="AC209" s="1" t="str">
        <f>IF(AND(Table1[[#This Row],[5 anomalies]]="YES", Table1[[#This Row],[5 anomalies and better]]="YES"), Table1[[#This Row],[auc]] - Table1[[#This Row],[knnauc]], "")</f>
        <v/>
      </c>
    </row>
    <row r="210" spans="1:29" hidden="1" x14ac:dyDescent="0.25">
      <c r="A210">
        <v>32</v>
      </c>
      <c r="B210">
        <v>8</v>
      </c>
      <c r="C210">
        <v>3</v>
      </c>
      <c r="D210" t="s">
        <v>19</v>
      </c>
      <c r="E210" t="s">
        <v>20</v>
      </c>
      <c r="F210">
        <v>32</v>
      </c>
      <c r="G210">
        <v>16</v>
      </c>
      <c r="H210">
        <v>0.05</v>
      </c>
      <c r="I210">
        <v>1</v>
      </c>
      <c r="J210">
        <v>0</v>
      </c>
      <c r="K210">
        <v>0.95121951219512102</v>
      </c>
      <c r="L210">
        <v>3.6482445777126699E-2</v>
      </c>
      <c r="M210">
        <v>5.51034265971155E-2</v>
      </c>
      <c r="N210">
        <v>0.46341463414634099</v>
      </c>
      <c r="O210" t="s">
        <v>23</v>
      </c>
      <c r="P210">
        <v>0</v>
      </c>
      <c r="Q210">
        <v>0.01</v>
      </c>
      <c r="R210" t="s">
        <v>21</v>
      </c>
      <c r="S210" t="s">
        <v>25</v>
      </c>
      <c r="T210" t="str">
        <f>IF(Table1[[#This Row],[auc]]&gt;=Table1[[#This Row],[knnauc]], "YES", "NO")</f>
        <v>YES</v>
      </c>
      <c r="U210" t="str">
        <f>IF(AND(I210 &gt; I209, K210 &lt; K209), "LOWER", "")</f>
        <v/>
      </c>
      <c r="V210" t="str">
        <f>IF(AND(I210&gt;=I211, I210 &lt; 5), "YES", "NO")</f>
        <v>YES</v>
      </c>
      <c r="W210" s="1" t="str">
        <f>IF(AND(Table1[[#This Row],[Last lower than 5]]="YES", Table1[[#This Row],[better or same as KNN]]="YES"), "YES", "NO")</f>
        <v>YES</v>
      </c>
      <c r="X210" s="1" t="str">
        <f>IF(AND(Table1[[#This Row],[Last lower than 5]]="YES", Table1[[#This Row],[last and better]]="NO"), Table1[[#This Row],[knnauc]], "")</f>
        <v/>
      </c>
      <c r="Y210" s="1">
        <f>IF(AND(Table1[[#This Row],[Last lower than 5]]="YES", Table1[[#This Row],[last and better]]="YES"), Table1[[#This Row],[auc]], "")</f>
        <v>0.95121951219512102</v>
      </c>
      <c r="Z210" s="1" t="str">
        <f>IF(I210=5, "YES", "NO")</f>
        <v>NO</v>
      </c>
      <c r="AA210" s="1" t="str">
        <f>IF(AND(Table1[[#This Row],[5 anomalies]]="YES", Table1[[#This Row],[better or same as KNN]]="YES"), "YES", "NO")</f>
        <v>NO</v>
      </c>
      <c r="AB210" s="1" t="str">
        <f>IF(AND(Table1[[#This Row],[5 anomalies]]="YES", Table1[[#This Row],[5 anomalies and better]]="NO"), Table1[[#This Row],[knnauc]] - Table1[[#This Row],[auc]], "")</f>
        <v/>
      </c>
      <c r="AC210" s="1" t="str">
        <f>IF(AND(Table1[[#This Row],[5 anomalies]]="YES", Table1[[#This Row],[5 anomalies and better]]="YES"), Table1[[#This Row],[auc]] - Table1[[#This Row],[knnauc]], "")</f>
        <v/>
      </c>
    </row>
    <row r="211" spans="1:29" hidden="1" x14ac:dyDescent="0.25">
      <c r="A211">
        <v>32</v>
      </c>
      <c r="B211">
        <v>8</v>
      </c>
      <c r="C211">
        <v>3</v>
      </c>
      <c r="D211" t="s">
        <v>19</v>
      </c>
      <c r="E211" t="s">
        <v>20</v>
      </c>
      <c r="F211">
        <v>32</v>
      </c>
      <c r="G211">
        <v>16</v>
      </c>
      <c r="H211">
        <v>0.05</v>
      </c>
      <c r="I211">
        <v>1</v>
      </c>
      <c r="J211">
        <v>0</v>
      </c>
      <c r="K211">
        <v>0.84146341463414598</v>
      </c>
      <c r="L211">
        <v>3.3997089454772103E-2</v>
      </c>
      <c r="M211">
        <v>3.9399699532538197E-2</v>
      </c>
      <c r="N211">
        <v>0.74390243902439002</v>
      </c>
      <c r="O211" t="s">
        <v>23</v>
      </c>
      <c r="P211">
        <v>0</v>
      </c>
      <c r="Q211">
        <v>0.05</v>
      </c>
      <c r="R211" t="s">
        <v>21</v>
      </c>
      <c r="S211" t="s">
        <v>25</v>
      </c>
      <c r="T211" t="str">
        <f>IF(Table1[[#This Row],[auc]]&gt;=Table1[[#This Row],[knnauc]], "YES", "NO")</f>
        <v>YES</v>
      </c>
      <c r="U211" t="str">
        <f>IF(AND(I211 &gt; I210, K211 &lt; K210), "LOWER", "")</f>
        <v/>
      </c>
      <c r="V211" t="str">
        <f>IF(AND(I211&gt;=I212, I211 &lt; 5), "YES", "NO")</f>
        <v>NO</v>
      </c>
      <c r="W211" s="1" t="str">
        <f>IF(AND(Table1[[#This Row],[Last lower than 5]]="YES", Table1[[#This Row],[better or same as KNN]]="YES"), "YES", "NO")</f>
        <v>NO</v>
      </c>
      <c r="X211" s="1" t="str">
        <f>IF(AND(Table1[[#This Row],[Last lower than 5]]="YES", Table1[[#This Row],[last and better]]="NO"), Table1[[#This Row],[knnauc]], "")</f>
        <v/>
      </c>
      <c r="Y211" s="1" t="str">
        <f>IF(AND(Table1[[#This Row],[Last lower than 5]]="YES", Table1[[#This Row],[last and better]]="YES"), Table1[[#This Row],[auc]], "")</f>
        <v/>
      </c>
      <c r="Z211" s="1" t="str">
        <f>IF(I211=5, "YES", "NO")</f>
        <v>NO</v>
      </c>
      <c r="AA211" s="1" t="str">
        <f>IF(AND(Table1[[#This Row],[5 anomalies]]="YES", Table1[[#This Row],[better or same as KNN]]="YES"), "YES", "NO")</f>
        <v>NO</v>
      </c>
      <c r="AB211" s="1" t="str">
        <f>IF(AND(Table1[[#This Row],[5 anomalies]]="YES", Table1[[#This Row],[5 anomalies and better]]="NO"), Table1[[#This Row],[knnauc]] - Table1[[#This Row],[auc]], "")</f>
        <v/>
      </c>
      <c r="AC211" s="1" t="str">
        <f>IF(AND(Table1[[#This Row],[5 anomalies]]="YES", Table1[[#This Row],[5 anomalies and better]]="YES"), Table1[[#This Row],[auc]] - Table1[[#This Row],[knnauc]], "")</f>
        <v/>
      </c>
    </row>
    <row r="212" spans="1:29" hidden="1" x14ac:dyDescent="0.25">
      <c r="A212">
        <v>32</v>
      </c>
      <c r="B212">
        <v>8</v>
      </c>
      <c r="C212">
        <v>3</v>
      </c>
      <c r="D212" t="s">
        <v>19</v>
      </c>
      <c r="E212" t="s">
        <v>20</v>
      </c>
      <c r="F212">
        <v>128</v>
      </c>
      <c r="G212">
        <v>32</v>
      </c>
      <c r="H212">
        <v>0.05</v>
      </c>
      <c r="I212">
        <v>3</v>
      </c>
      <c r="J212">
        <v>0</v>
      </c>
      <c r="K212">
        <v>0.542682926829268</v>
      </c>
      <c r="L212">
        <v>3.4263797323489997E-2</v>
      </c>
      <c r="M212">
        <v>4.8140748112877302E-2</v>
      </c>
      <c r="N212">
        <v>0.47560975609756001</v>
      </c>
      <c r="O212" t="s">
        <v>23</v>
      </c>
      <c r="P212">
        <v>0</v>
      </c>
      <c r="Q212">
        <v>0.05</v>
      </c>
      <c r="R212" t="s">
        <v>21</v>
      </c>
      <c r="S212" t="s">
        <v>25</v>
      </c>
      <c r="T212" t="str">
        <f>IF(Table1[[#This Row],[auc]]&gt;=Table1[[#This Row],[knnauc]], "YES", "NO")</f>
        <v>YES</v>
      </c>
      <c r="U212" t="str">
        <f>IF(AND(I212 &gt; I211, K212 &lt; K211), "LOWER", "")</f>
        <v>LOWER</v>
      </c>
      <c r="V212" t="str">
        <f>IF(AND(I212&gt;=I213, I212 &lt; 5), "YES", "NO")</f>
        <v>YES</v>
      </c>
      <c r="W212" s="1" t="str">
        <f>IF(AND(Table1[[#This Row],[Last lower than 5]]="YES", Table1[[#This Row],[better or same as KNN]]="YES"), "YES", "NO")</f>
        <v>YES</v>
      </c>
      <c r="X212" s="1" t="str">
        <f>IF(AND(Table1[[#This Row],[Last lower than 5]]="YES", Table1[[#This Row],[last and better]]="NO"), Table1[[#This Row],[knnauc]], "")</f>
        <v/>
      </c>
      <c r="Y212" s="1">
        <f>IF(AND(Table1[[#This Row],[Last lower than 5]]="YES", Table1[[#This Row],[last and better]]="YES"), Table1[[#This Row],[auc]], "")</f>
        <v>0.542682926829268</v>
      </c>
      <c r="Z212" s="1" t="str">
        <f>IF(I212=5, "YES", "NO")</f>
        <v>NO</v>
      </c>
      <c r="AA212" s="1" t="str">
        <f>IF(AND(Table1[[#This Row],[5 anomalies]]="YES", Table1[[#This Row],[better or same as KNN]]="YES"), "YES", "NO")</f>
        <v>NO</v>
      </c>
      <c r="AB212" s="1" t="str">
        <f>IF(AND(Table1[[#This Row],[5 anomalies]]="YES", Table1[[#This Row],[5 anomalies and better]]="NO"), Table1[[#This Row],[knnauc]] - Table1[[#This Row],[auc]], "")</f>
        <v/>
      </c>
      <c r="AC212" s="1" t="str">
        <f>IF(AND(Table1[[#This Row],[5 anomalies]]="YES", Table1[[#This Row],[5 anomalies and better]]="YES"), Table1[[#This Row],[auc]] - Table1[[#This Row],[knnauc]], "")</f>
        <v/>
      </c>
    </row>
    <row r="213" spans="1:29" hidden="1" x14ac:dyDescent="0.25">
      <c r="A213">
        <v>32</v>
      </c>
      <c r="B213">
        <v>8</v>
      </c>
      <c r="C213">
        <v>3</v>
      </c>
      <c r="D213" t="s">
        <v>19</v>
      </c>
      <c r="E213" t="s">
        <v>20</v>
      </c>
      <c r="F213">
        <v>32</v>
      </c>
      <c r="G213">
        <v>16</v>
      </c>
      <c r="H213">
        <v>0.05</v>
      </c>
      <c r="I213">
        <v>3</v>
      </c>
      <c r="J213">
        <v>0.5</v>
      </c>
      <c r="K213">
        <v>0.91463414634146301</v>
      </c>
      <c r="L213">
        <v>3.3997089454772103E-2</v>
      </c>
      <c r="M213">
        <v>3.9399699532538197E-2</v>
      </c>
      <c r="N213">
        <v>0.74390243902439002</v>
      </c>
      <c r="O213" t="s">
        <v>23</v>
      </c>
      <c r="P213">
        <v>0</v>
      </c>
      <c r="Q213">
        <v>0.05</v>
      </c>
      <c r="R213" t="s">
        <v>21</v>
      </c>
      <c r="S213" t="s">
        <v>25</v>
      </c>
      <c r="T213" t="str">
        <f>IF(Table1[[#This Row],[auc]]&gt;=Table1[[#This Row],[knnauc]], "YES", "NO")</f>
        <v>YES</v>
      </c>
      <c r="U213" t="str">
        <f>IF(AND(I213 &gt; I212, K213 &lt; K212), "LOWER", "")</f>
        <v/>
      </c>
      <c r="V213" t="str">
        <f>IF(AND(I213&gt;=I214, I213 &lt; 5), "YES", "NO")</f>
        <v>YES</v>
      </c>
      <c r="W213" s="1" t="str">
        <f>IF(AND(Table1[[#This Row],[Last lower than 5]]="YES", Table1[[#This Row],[better or same as KNN]]="YES"), "YES", "NO")</f>
        <v>YES</v>
      </c>
      <c r="X213" s="1" t="str">
        <f>IF(AND(Table1[[#This Row],[Last lower than 5]]="YES", Table1[[#This Row],[last and better]]="NO"), Table1[[#This Row],[knnauc]], "")</f>
        <v/>
      </c>
      <c r="Y213" s="1">
        <f>IF(AND(Table1[[#This Row],[Last lower than 5]]="YES", Table1[[#This Row],[last and better]]="YES"), Table1[[#This Row],[auc]], "")</f>
        <v>0.91463414634146301</v>
      </c>
      <c r="Z213" s="1" t="str">
        <f>IF(I213=5, "YES", "NO")</f>
        <v>NO</v>
      </c>
      <c r="AA213" s="1" t="str">
        <f>IF(AND(Table1[[#This Row],[5 anomalies]]="YES", Table1[[#This Row],[better or same as KNN]]="YES"), "YES", "NO")</f>
        <v>NO</v>
      </c>
      <c r="AB213" s="1" t="str">
        <f>IF(AND(Table1[[#This Row],[5 anomalies]]="YES", Table1[[#This Row],[5 anomalies and better]]="NO"), Table1[[#This Row],[knnauc]] - Table1[[#This Row],[auc]], "")</f>
        <v/>
      </c>
      <c r="AC213" s="1" t="str">
        <f>IF(AND(Table1[[#This Row],[5 anomalies]]="YES", Table1[[#This Row],[5 anomalies and better]]="YES"), Table1[[#This Row],[auc]] - Table1[[#This Row],[knnauc]], "")</f>
        <v/>
      </c>
    </row>
    <row r="214" spans="1:29" x14ac:dyDescent="0.25">
      <c r="A214">
        <v>32</v>
      </c>
      <c r="B214">
        <v>8</v>
      </c>
      <c r="C214">
        <v>3</v>
      </c>
      <c r="D214" t="s">
        <v>19</v>
      </c>
      <c r="E214" t="s">
        <v>20</v>
      </c>
      <c r="F214">
        <v>32</v>
      </c>
      <c r="G214">
        <v>32</v>
      </c>
      <c r="H214">
        <v>0.05</v>
      </c>
      <c r="I214">
        <v>1</v>
      </c>
      <c r="J214">
        <v>1</v>
      </c>
      <c r="K214">
        <v>1</v>
      </c>
      <c r="L214">
        <v>3.4757231298283203E-2</v>
      </c>
      <c r="M214">
        <v>3.6092168541461897E-2</v>
      </c>
      <c r="N214">
        <v>1</v>
      </c>
      <c r="O214" t="s">
        <v>23</v>
      </c>
      <c r="P214">
        <v>0</v>
      </c>
      <c r="Q214">
        <v>5.0000000000000001E-3</v>
      </c>
      <c r="R214" t="s">
        <v>21</v>
      </c>
      <c r="S214" t="s">
        <v>25</v>
      </c>
      <c r="T214" t="str">
        <f>IF(Table1[[#This Row],[auc]]&gt;=Table1[[#This Row],[knnauc]], "YES", "NO")</f>
        <v>YES</v>
      </c>
      <c r="U214" t="str">
        <f>IF(AND(I214 &gt; I213, K214 &lt; K213), "LOWER", "")</f>
        <v/>
      </c>
      <c r="V214" t="str">
        <f>IF(AND(I214&gt;=I215, I214 &lt; 5), "YES", "NO")</f>
        <v>YES</v>
      </c>
      <c r="W214" s="1" t="str">
        <f>IF(AND(Table1[[#This Row],[Last lower than 5]]="YES", Table1[[#This Row],[better or same as KNN]]="YES"), "YES", "NO")</f>
        <v>YES</v>
      </c>
      <c r="X214" s="1" t="str">
        <f>IF(AND(Table1[[#This Row],[Last lower than 5]]="YES", Table1[[#This Row],[last and better]]="NO"), Table1[[#This Row],[knnauc]], "")</f>
        <v/>
      </c>
      <c r="Y214" s="1">
        <f>IF(AND(Table1[[#This Row],[Last lower than 5]]="YES", Table1[[#This Row],[last and better]]="YES"), Table1[[#This Row],[auc]], "")</f>
        <v>1</v>
      </c>
      <c r="Z214" s="1" t="str">
        <f>IF(I214=5, "YES", "NO")</f>
        <v>NO</v>
      </c>
      <c r="AA214" s="1" t="str">
        <f>IF(AND(Table1[[#This Row],[5 anomalies]]="YES", Table1[[#This Row],[better or same as KNN]]="YES"), "YES", "NO")</f>
        <v>NO</v>
      </c>
      <c r="AB214" s="1" t="str">
        <f>IF(AND(Table1[[#This Row],[5 anomalies]]="YES", Table1[[#This Row],[5 anomalies and better]]="NO"), Table1[[#This Row],[knnauc]] - Table1[[#This Row],[auc]], "")</f>
        <v/>
      </c>
      <c r="AC214" s="1" t="str">
        <f>IF(AND(Table1[[#This Row],[5 anomalies]]="YES", Table1[[#This Row],[5 anomalies and better]]="YES"), Table1[[#This Row],[auc]] - Table1[[#This Row],[knnauc]], "")</f>
        <v/>
      </c>
    </row>
    <row r="215" spans="1:29" hidden="1" x14ac:dyDescent="0.25">
      <c r="A215">
        <v>32</v>
      </c>
      <c r="B215">
        <v>8</v>
      </c>
      <c r="C215">
        <v>3</v>
      </c>
      <c r="D215" t="s">
        <v>19</v>
      </c>
      <c r="E215" t="s">
        <v>20</v>
      </c>
      <c r="F215">
        <v>32</v>
      </c>
      <c r="G215">
        <v>32</v>
      </c>
      <c r="H215">
        <v>0.05</v>
      </c>
      <c r="I215">
        <v>1</v>
      </c>
      <c r="J215">
        <v>0</v>
      </c>
      <c r="K215">
        <v>1</v>
      </c>
      <c r="L215">
        <v>3.5530358322231101E-2</v>
      </c>
      <c r="M215">
        <v>3.1214890740451199E-2</v>
      </c>
      <c r="N215">
        <v>0.5</v>
      </c>
      <c r="O215" t="s">
        <v>23</v>
      </c>
      <c r="P215">
        <v>0</v>
      </c>
      <c r="Q215">
        <v>0.01</v>
      </c>
      <c r="R215" t="s">
        <v>21</v>
      </c>
      <c r="S215" t="s">
        <v>25</v>
      </c>
      <c r="T215" t="str">
        <f>IF(Table1[[#This Row],[auc]]&gt;=Table1[[#This Row],[knnauc]], "YES", "NO")</f>
        <v>YES</v>
      </c>
      <c r="U215" t="str">
        <f>IF(AND(I215 &gt; I214, K215 &lt; K214), "LOWER", "")</f>
        <v/>
      </c>
      <c r="V215" t="str">
        <f>IF(AND(I215&gt;=I216, I215 &lt; 5), "YES", "NO")</f>
        <v>NO</v>
      </c>
      <c r="W215" s="1" t="str">
        <f>IF(AND(Table1[[#This Row],[Last lower than 5]]="YES", Table1[[#This Row],[better or same as KNN]]="YES"), "YES", "NO")</f>
        <v>NO</v>
      </c>
      <c r="X215" s="1" t="str">
        <f>IF(AND(Table1[[#This Row],[Last lower than 5]]="YES", Table1[[#This Row],[last and better]]="NO"), Table1[[#This Row],[knnauc]], "")</f>
        <v/>
      </c>
      <c r="Y215" s="1" t="str">
        <f>IF(AND(Table1[[#This Row],[Last lower than 5]]="YES", Table1[[#This Row],[last and better]]="YES"), Table1[[#This Row],[auc]], "")</f>
        <v/>
      </c>
      <c r="Z215" s="1" t="str">
        <f>IF(I215=5, "YES", "NO")</f>
        <v>NO</v>
      </c>
      <c r="AA215" s="1" t="str">
        <f>IF(AND(Table1[[#This Row],[5 anomalies]]="YES", Table1[[#This Row],[better or same as KNN]]="YES"), "YES", "NO")</f>
        <v>NO</v>
      </c>
      <c r="AB215" s="1" t="str">
        <f>IF(AND(Table1[[#This Row],[5 anomalies]]="YES", Table1[[#This Row],[5 anomalies and better]]="NO"), Table1[[#This Row],[knnauc]] - Table1[[#This Row],[auc]], "")</f>
        <v/>
      </c>
      <c r="AC215" s="1" t="str">
        <f>IF(AND(Table1[[#This Row],[5 anomalies]]="YES", Table1[[#This Row],[5 anomalies and better]]="YES"), Table1[[#This Row],[auc]] - Table1[[#This Row],[knnauc]], "")</f>
        <v/>
      </c>
    </row>
    <row r="216" spans="1:29" hidden="1" x14ac:dyDescent="0.25">
      <c r="A216">
        <v>32</v>
      </c>
      <c r="B216">
        <v>8</v>
      </c>
      <c r="C216">
        <v>3</v>
      </c>
      <c r="D216" t="s">
        <v>19</v>
      </c>
      <c r="E216" t="s">
        <v>20</v>
      </c>
      <c r="F216">
        <v>128</v>
      </c>
      <c r="G216">
        <v>32</v>
      </c>
      <c r="H216">
        <v>0.05</v>
      </c>
      <c r="I216">
        <v>4</v>
      </c>
      <c r="J216">
        <v>0</v>
      </c>
      <c r="K216">
        <v>0.61585365853658502</v>
      </c>
      <c r="L216">
        <v>3.4263797323489997E-2</v>
      </c>
      <c r="M216">
        <v>4.8140748112877302E-2</v>
      </c>
      <c r="N216">
        <v>0.47560975609756001</v>
      </c>
      <c r="O216" t="s">
        <v>23</v>
      </c>
      <c r="P216">
        <v>0</v>
      </c>
      <c r="Q216">
        <v>0.05</v>
      </c>
      <c r="R216" t="s">
        <v>21</v>
      </c>
      <c r="S216" t="s">
        <v>25</v>
      </c>
      <c r="T216" t="str">
        <f>IF(Table1[[#This Row],[auc]]&gt;=Table1[[#This Row],[knnauc]], "YES", "NO")</f>
        <v>YES</v>
      </c>
      <c r="U216" t="str">
        <f>IF(AND(I216 &gt; I215, K216 &lt; K215), "LOWER", "")</f>
        <v>LOWER</v>
      </c>
      <c r="V216" t="str">
        <f>IF(AND(I216&gt;=I217, I216 &lt; 5), "YES", "NO")</f>
        <v>YES</v>
      </c>
      <c r="W216" s="1" t="str">
        <f>IF(AND(Table1[[#This Row],[Last lower than 5]]="YES", Table1[[#This Row],[better or same as KNN]]="YES"), "YES", "NO")</f>
        <v>YES</v>
      </c>
      <c r="X216" s="1" t="str">
        <f>IF(AND(Table1[[#This Row],[Last lower than 5]]="YES", Table1[[#This Row],[last and better]]="NO"), Table1[[#This Row],[knnauc]], "")</f>
        <v/>
      </c>
      <c r="Y216" s="1">
        <f>IF(AND(Table1[[#This Row],[Last lower than 5]]="YES", Table1[[#This Row],[last and better]]="YES"), Table1[[#This Row],[auc]], "")</f>
        <v>0.61585365853658502</v>
      </c>
      <c r="Z216" s="1" t="str">
        <f>IF(I216=5, "YES", "NO")</f>
        <v>NO</v>
      </c>
      <c r="AA216" s="1" t="str">
        <f>IF(AND(Table1[[#This Row],[5 anomalies]]="YES", Table1[[#This Row],[better or same as KNN]]="YES"), "YES", "NO")</f>
        <v>NO</v>
      </c>
      <c r="AB216" s="1" t="str">
        <f>IF(AND(Table1[[#This Row],[5 anomalies]]="YES", Table1[[#This Row],[5 anomalies and better]]="NO"), Table1[[#This Row],[knnauc]] - Table1[[#This Row],[auc]], "")</f>
        <v/>
      </c>
      <c r="AC216" s="1" t="str">
        <f>IF(AND(Table1[[#This Row],[5 anomalies]]="YES", Table1[[#This Row],[5 anomalies and better]]="YES"), Table1[[#This Row],[auc]] - Table1[[#This Row],[knnauc]], "")</f>
        <v/>
      </c>
    </row>
    <row r="217" spans="1:29" hidden="1" x14ac:dyDescent="0.25">
      <c r="A217">
        <v>32</v>
      </c>
      <c r="B217">
        <v>8</v>
      </c>
      <c r="C217">
        <v>3</v>
      </c>
      <c r="D217" t="s">
        <v>19</v>
      </c>
      <c r="E217" t="s">
        <v>20</v>
      </c>
      <c r="F217">
        <v>32</v>
      </c>
      <c r="G217">
        <v>32</v>
      </c>
      <c r="H217">
        <v>0.05</v>
      </c>
      <c r="I217">
        <v>1</v>
      </c>
      <c r="J217">
        <v>0.66666666666666596</v>
      </c>
      <c r="K217">
        <v>1</v>
      </c>
      <c r="L217">
        <v>3.4106887253348102E-2</v>
      </c>
      <c r="M217">
        <v>4.3740765203640598E-2</v>
      </c>
      <c r="N217">
        <v>1</v>
      </c>
      <c r="O217">
        <v>1</v>
      </c>
      <c r="P217">
        <v>1</v>
      </c>
      <c r="Q217">
        <v>0.05</v>
      </c>
      <c r="R217" t="s">
        <v>21</v>
      </c>
      <c r="S217" t="s">
        <v>25</v>
      </c>
      <c r="T217" t="str">
        <f>IF(Table1[[#This Row],[auc]]&gt;=Table1[[#This Row],[knnauc]], "YES", "NO")</f>
        <v>YES</v>
      </c>
      <c r="U217" t="str">
        <f>IF(AND(I217 &gt; I216, K217 &lt; K216), "LOWER", "")</f>
        <v/>
      </c>
      <c r="V217" t="str">
        <f>IF(AND(I217&gt;=I218, I217 &lt; 5), "YES", "NO")</f>
        <v>NO</v>
      </c>
      <c r="W217" s="1" t="str">
        <f>IF(AND(Table1[[#This Row],[Last lower than 5]]="YES", Table1[[#This Row],[better or same as KNN]]="YES"), "YES", "NO")</f>
        <v>NO</v>
      </c>
      <c r="X217" s="1" t="str">
        <f>IF(AND(Table1[[#This Row],[Last lower than 5]]="YES", Table1[[#This Row],[last and better]]="NO"), Table1[[#This Row],[knnauc]], "")</f>
        <v/>
      </c>
      <c r="Y217" s="1" t="str">
        <f>IF(AND(Table1[[#This Row],[Last lower than 5]]="YES", Table1[[#This Row],[last and better]]="YES"), Table1[[#This Row],[auc]], "")</f>
        <v/>
      </c>
      <c r="Z217" s="1" t="str">
        <f>IF(I217=5, "YES", "NO")</f>
        <v>NO</v>
      </c>
      <c r="AA217" s="1" t="str">
        <f>IF(AND(Table1[[#This Row],[5 anomalies]]="YES", Table1[[#This Row],[better or same as KNN]]="YES"), "YES", "NO")</f>
        <v>NO</v>
      </c>
      <c r="AB217" s="1" t="str">
        <f>IF(AND(Table1[[#This Row],[5 anomalies]]="YES", Table1[[#This Row],[5 anomalies and better]]="NO"), Table1[[#This Row],[knnauc]] - Table1[[#This Row],[auc]], "")</f>
        <v/>
      </c>
      <c r="AC217" s="1" t="str">
        <f>IF(AND(Table1[[#This Row],[5 anomalies]]="YES", Table1[[#This Row],[5 anomalies and better]]="YES"), Table1[[#This Row],[auc]] - Table1[[#This Row],[knnauc]], "")</f>
        <v/>
      </c>
    </row>
    <row r="218" spans="1:29" hidden="1" x14ac:dyDescent="0.25">
      <c r="A218">
        <v>32</v>
      </c>
      <c r="B218">
        <v>8</v>
      </c>
      <c r="C218">
        <v>3</v>
      </c>
      <c r="D218" t="s">
        <v>19</v>
      </c>
      <c r="E218" t="s">
        <v>20</v>
      </c>
      <c r="F218">
        <v>32</v>
      </c>
      <c r="G218">
        <v>32</v>
      </c>
      <c r="H218">
        <v>0.05</v>
      </c>
      <c r="I218">
        <v>3</v>
      </c>
      <c r="J218">
        <v>1</v>
      </c>
      <c r="K218">
        <v>0.97560975609756095</v>
      </c>
      <c r="L218">
        <v>3.4106887253348102E-2</v>
      </c>
      <c r="M218">
        <v>4.3740765203640598E-2</v>
      </c>
      <c r="N218">
        <v>1</v>
      </c>
      <c r="O218">
        <v>1</v>
      </c>
      <c r="P218">
        <v>1</v>
      </c>
      <c r="Q218">
        <v>0.05</v>
      </c>
      <c r="R218" t="s">
        <v>21</v>
      </c>
      <c r="S218" t="s">
        <v>25</v>
      </c>
      <c r="T218" t="str">
        <f>IF(Table1[[#This Row],[auc]]&gt;=Table1[[#This Row],[knnauc]], "YES", "NO")</f>
        <v>NO</v>
      </c>
      <c r="U218" t="str">
        <f>IF(AND(I218 &gt; I217, K218 &lt; K217), "LOWER", "")</f>
        <v>LOWER</v>
      </c>
      <c r="V218" t="str">
        <f>IF(AND(I218&gt;=I219, I218 &lt; 5), "YES", "NO")</f>
        <v>NO</v>
      </c>
      <c r="W218" s="1" t="str">
        <f>IF(AND(Table1[[#This Row],[Last lower than 5]]="YES", Table1[[#This Row],[better or same as KNN]]="YES"), "YES", "NO")</f>
        <v>NO</v>
      </c>
      <c r="X218" s="1" t="str">
        <f>IF(AND(Table1[[#This Row],[Last lower than 5]]="YES", Table1[[#This Row],[last and better]]="NO"), Table1[[#This Row],[knnauc]], "")</f>
        <v/>
      </c>
      <c r="Y218" s="1" t="str">
        <f>IF(AND(Table1[[#This Row],[Last lower than 5]]="YES", Table1[[#This Row],[last and better]]="YES"), Table1[[#This Row],[auc]], "")</f>
        <v/>
      </c>
      <c r="Z218" s="1" t="str">
        <f>IF(I218=5, "YES", "NO")</f>
        <v>NO</v>
      </c>
      <c r="AA218" s="1" t="str">
        <f>IF(AND(Table1[[#This Row],[5 anomalies]]="YES", Table1[[#This Row],[better or same as KNN]]="YES"), "YES", "NO")</f>
        <v>NO</v>
      </c>
      <c r="AB218" s="1" t="str">
        <f>IF(AND(Table1[[#This Row],[5 anomalies]]="YES", Table1[[#This Row],[5 anomalies and better]]="NO"), Table1[[#This Row],[knnauc]] - Table1[[#This Row],[auc]], "")</f>
        <v/>
      </c>
      <c r="AC218" s="1" t="str">
        <f>IF(AND(Table1[[#This Row],[5 anomalies]]="YES", Table1[[#This Row],[5 anomalies and better]]="YES"), Table1[[#This Row],[auc]] - Table1[[#This Row],[knnauc]], "")</f>
        <v/>
      </c>
    </row>
    <row r="219" spans="1:29" hidden="1" x14ac:dyDescent="0.25">
      <c r="A219">
        <v>32</v>
      </c>
      <c r="B219">
        <v>8</v>
      </c>
      <c r="C219">
        <v>3</v>
      </c>
      <c r="D219" t="s">
        <v>19</v>
      </c>
      <c r="E219" t="s">
        <v>20</v>
      </c>
      <c r="F219">
        <v>32</v>
      </c>
      <c r="G219">
        <v>32</v>
      </c>
      <c r="H219">
        <v>0.05</v>
      </c>
      <c r="I219">
        <v>4</v>
      </c>
      <c r="J219">
        <v>1</v>
      </c>
      <c r="K219">
        <v>1</v>
      </c>
      <c r="L219">
        <v>3.4106887253348102E-2</v>
      </c>
      <c r="M219">
        <v>4.3740765203640598E-2</v>
      </c>
      <c r="N219">
        <v>1</v>
      </c>
      <c r="O219">
        <v>1</v>
      </c>
      <c r="P219">
        <v>1</v>
      </c>
      <c r="Q219">
        <v>0.05</v>
      </c>
      <c r="R219" t="s">
        <v>21</v>
      </c>
      <c r="S219" t="s">
        <v>25</v>
      </c>
      <c r="T219" t="str">
        <f>IF(Table1[[#This Row],[auc]]&gt;=Table1[[#This Row],[knnauc]], "YES", "NO")</f>
        <v>YES</v>
      </c>
      <c r="U219" t="str">
        <f>IF(AND(I219 &gt; I218, K219 &lt; K218), "LOWER", "")</f>
        <v/>
      </c>
      <c r="V219" t="str">
        <f>IF(AND(I219&gt;=I220, I219 &lt; 5), "YES", "NO")</f>
        <v>YES</v>
      </c>
      <c r="W219" s="1" t="str">
        <f>IF(AND(Table1[[#This Row],[Last lower than 5]]="YES", Table1[[#This Row],[better or same as KNN]]="YES"), "YES", "NO")</f>
        <v>YES</v>
      </c>
      <c r="X219" s="1" t="str">
        <f>IF(AND(Table1[[#This Row],[Last lower than 5]]="YES", Table1[[#This Row],[last and better]]="NO"), Table1[[#This Row],[knnauc]], "")</f>
        <v/>
      </c>
      <c r="Y219" s="1">
        <f>IF(AND(Table1[[#This Row],[Last lower than 5]]="YES", Table1[[#This Row],[last and better]]="YES"), Table1[[#This Row],[auc]], "")</f>
        <v>1</v>
      </c>
      <c r="Z219" s="1" t="str">
        <f>IF(I219=5, "YES", "NO")</f>
        <v>NO</v>
      </c>
      <c r="AA219" s="1" t="str">
        <f>IF(AND(Table1[[#This Row],[5 anomalies]]="YES", Table1[[#This Row],[better or same as KNN]]="YES"), "YES", "NO")</f>
        <v>NO</v>
      </c>
      <c r="AB219" s="1" t="str">
        <f>IF(AND(Table1[[#This Row],[5 anomalies]]="YES", Table1[[#This Row],[5 anomalies and better]]="NO"), Table1[[#This Row],[knnauc]] - Table1[[#This Row],[auc]], "")</f>
        <v/>
      </c>
      <c r="AC219" s="1" t="str">
        <f>IF(AND(Table1[[#This Row],[5 anomalies]]="YES", Table1[[#This Row],[5 anomalies and better]]="YES"), Table1[[#This Row],[auc]] - Table1[[#This Row],[knnauc]], "")</f>
        <v/>
      </c>
    </row>
    <row r="220" spans="1:29" x14ac:dyDescent="0.25">
      <c r="A220">
        <v>32</v>
      </c>
      <c r="B220">
        <v>8</v>
      </c>
      <c r="C220">
        <v>3</v>
      </c>
      <c r="D220" t="s">
        <v>19</v>
      </c>
      <c r="E220" t="s">
        <v>20</v>
      </c>
      <c r="F220">
        <v>64</v>
      </c>
      <c r="G220">
        <v>16</v>
      </c>
      <c r="H220">
        <v>0.05</v>
      </c>
      <c r="I220">
        <v>1</v>
      </c>
      <c r="J220">
        <v>0</v>
      </c>
      <c r="K220">
        <v>0.39024390243902402</v>
      </c>
      <c r="L220">
        <v>2.8255730190455901E-2</v>
      </c>
      <c r="M220">
        <v>7.0399575928379907E-2</v>
      </c>
      <c r="N220">
        <v>0.5</v>
      </c>
      <c r="O220" t="s">
        <v>23</v>
      </c>
      <c r="P220">
        <v>0</v>
      </c>
      <c r="Q220">
        <v>5.0000000000000001E-3</v>
      </c>
      <c r="R220" t="s">
        <v>21</v>
      </c>
      <c r="S220" t="s">
        <v>25</v>
      </c>
      <c r="T220" t="str">
        <f>IF(Table1[[#This Row],[auc]]&gt;=Table1[[#This Row],[knnauc]], "YES", "NO")</f>
        <v>NO</v>
      </c>
      <c r="U220" t="str">
        <f>IF(AND(I220 &gt; I219, K220 &lt; K219), "LOWER", "")</f>
        <v/>
      </c>
      <c r="V220" t="str">
        <f>IF(AND(I220&gt;=I221, I220 &lt; 5), "YES", "NO")</f>
        <v>YES</v>
      </c>
      <c r="W220" s="1" t="str">
        <f>IF(AND(Table1[[#This Row],[Last lower than 5]]="YES", Table1[[#This Row],[better or same as KNN]]="YES"), "YES", "NO")</f>
        <v>NO</v>
      </c>
      <c r="X220" s="1">
        <f>IF(AND(Table1[[#This Row],[Last lower than 5]]="YES", Table1[[#This Row],[last and better]]="NO"), Table1[[#This Row],[knnauc]], "")</f>
        <v>0.5</v>
      </c>
      <c r="Y220" s="1" t="str">
        <f>IF(AND(Table1[[#This Row],[Last lower than 5]]="YES", Table1[[#This Row],[last and better]]="YES"), Table1[[#This Row],[auc]], "")</f>
        <v/>
      </c>
      <c r="Z220" s="1" t="str">
        <f>IF(I220=5, "YES", "NO")</f>
        <v>NO</v>
      </c>
      <c r="AA220" s="1" t="str">
        <f>IF(AND(Table1[[#This Row],[5 anomalies]]="YES", Table1[[#This Row],[better or same as KNN]]="YES"), "YES", "NO")</f>
        <v>NO</v>
      </c>
      <c r="AB220" s="1" t="str">
        <f>IF(AND(Table1[[#This Row],[5 anomalies]]="YES", Table1[[#This Row],[5 anomalies and better]]="NO"), Table1[[#This Row],[knnauc]] - Table1[[#This Row],[auc]], "")</f>
        <v/>
      </c>
      <c r="AC220" s="1" t="str">
        <f>IF(AND(Table1[[#This Row],[5 anomalies]]="YES", Table1[[#This Row],[5 anomalies and better]]="YES"), Table1[[#This Row],[auc]] - Table1[[#This Row],[knnauc]], "")</f>
        <v/>
      </c>
    </row>
    <row r="221" spans="1:29" hidden="1" x14ac:dyDescent="0.25">
      <c r="A221">
        <v>32</v>
      </c>
      <c r="B221">
        <v>8</v>
      </c>
      <c r="C221">
        <v>3</v>
      </c>
      <c r="D221" t="s">
        <v>19</v>
      </c>
      <c r="E221" t="s">
        <v>20</v>
      </c>
      <c r="F221">
        <v>64</v>
      </c>
      <c r="G221">
        <v>16</v>
      </c>
      <c r="H221">
        <v>0.05</v>
      </c>
      <c r="I221">
        <v>1</v>
      </c>
      <c r="J221">
        <v>0</v>
      </c>
      <c r="K221">
        <v>0.87804878048780399</v>
      </c>
      <c r="L221">
        <v>3.1272653004960703E-2</v>
      </c>
      <c r="M221">
        <v>4.8177012367710603E-2</v>
      </c>
      <c r="N221">
        <v>0.48780487804877998</v>
      </c>
      <c r="O221" t="s">
        <v>23</v>
      </c>
      <c r="P221">
        <v>0</v>
      </c>
      <c r="Q221">
        <v>0.01</v>
      </c>
      <c r="R221" t="s">
        <v>21</v>
      </c>
      <c r="S221" t="s">
        <v>25</v>
      </c>
      <c r="T221" t="str">
        <f>IF(Table1[[#This Row],[auc]]&gt;=Table1[[#This Row],[knnauc]], "YES", "NO")</f>
        <v>YES</v>
      </c>
      <c r="U221" t="str">
        <f>IF(AND(I221 &gt; I220, K221 &lt; K220), "LOWER", "")</f>
        <v/>
      </c>
      <c r="V221" t="str">
        <f>IF(AND(I221&gt;=I222, I221 &lt; 5), "YES", "NO")</f>
        <v>NO</v>
      </c>
      <c r="W221" s="1" t="str">
        <f>IF(AND(Table1[[#This Row],[Last lower than 5]]="YES", Table1[[#This Row],[better or same as KNN]]="YES"), "YES", "NO")</f>
        <v>NO</v>
      </c>
      <c r="X221" s="1" t="str">
        <f>IF(AND(Table1[[#This Row],[Last lower than 5]]="YES", Table1[[#This Row],[last and better]]="NO"), Table1[[#This Row],[knnauc]], "")</f>
        <v/>
      </c>
      <c r="Y221" s="1" t="str">
        <f>IF(AND(Table1[[#This Row],[Last lower than 5]]="YES", Table1[[#This Row],[last and better]]="YES"), Table1[[#This Row],[auc]], "")</f>
        <v/>
      </c>
      <c r="Z221" s="1" t="str">
        <f>IF(I221=5, "YES", "NO")</f>
        <v>NO</v>
      </c>
      <c r="AA221" s="1" t="str">
        <f>IF(AND(Table1[[#This Row],[5 anomalies]]="YES", Table1[[#This Row],[better or same as KNN]]="YES"), "YES", "NO")</f>
        <v>NO</v>
      </c>
      <c r="AB221" s="1" t="str">
        <f>IF(AND(Table1[[#This Row],[5 anomalies]]="YES", Table1[[#This Row],[5 anomalies and better]]="NO"), Table1[[#This Row],[knnauc]] - Table1[[#This Row],[auc]], "")</f>
        <v/>
      </c>
      <c r="AC221" s="1" t="str">
        <f>IF(AND(Table1[[#This Row],[5 anomalies]]="YES", Table1[[#This Row],[5 anomalies and better]]="YES"), Table1[[#This Row],[auc]] - Table1[[#This Row],[knnauc]], "")</f>
        <v/>
      </c>
    </row>
    <row r="222" spans="1:29" hidden="1" x14ac:dyDescent="0.25">
      <c r="A222">
        <v>32</v>
      </c>
      <c r="B222">
        <v>8</v>
      </c>
      <c r="C222">
        <v>3</v>
      </c>
      <c r="D222" t="s">
        <v>19</v>
      </c>
      <c r="E222" t="s">
        <v>20</v>
      </c>
      <c r="F222">
        <v>64</v>
      </c>
      <c r="G222">
        <v>16</v>
      </c>
      <c r="H222">
        <v>0.05</v>
      </c>
      <c r="I222">
        <v>2</v>
      </c>
      <c r="J222">
        <v>0.5</v>
      </c>
      <c r="K222">
        <v>0.70121951219512202</v>
      </c>
      <c r="L222">
        <v>3.6772194937519001E-2</v>
      </c>
      <c r="M222">
        <v>4.0486136883259798E-2</v>
      </c>
      <c r="N222">
        <v>0.98780487804878003</v>
      </c>
      <c r="O222">
        <v>0.5</v>
      </c>
      <c r="P222">
        <v>0.5</v>
      </c>
      <c r="Q222">
        <v>0.05</v>
      </c>
      <c r="R222" t="s">
        <v>21</v>
      </c>
      <c r="S222" t="s">
        <v>25</v>
      </c>
      <c r="T222" t="str">
        <f>IF(Table1[[#This Row],[auc]]&gt;=Table1[[#This Row],[knnauc]], "YES", "NO")</f>
        <v>NO</v>
      </c>
      <c r="U222" t="str">
        <f>IF(AND(I222 &gt; I221, K222 &lt; K221), "LOWER", "")</f>
        <v>LOWER</v>
      </c>
      <c r="V222" t="str">
        <f>IF(AND(I222&gt;=I223, I222 &lt; 5), "YES", "NO")</f>
        <v>NO</v>
      </c>
      <c r="W222" s="1" t="str">
        <f>IF(AND(Table1[[#This Row],[Last lower than 5]]="YES", Table1[[#This Row],[better or same as KNN]]="YES"), "YES", "NO")</f>
        <v>NO</v>
      </c>
      <c r="X222" s="1" t="str">
        <f>IF(AND(Table1[[#This Row],[Last lower than 5]]="YES", Table1[[#This Row],[last and better]]="NO"), Table1[[#This Row],[knnauc]], "")</f>
        <v/>
      </c>
      <c r="Y222" s="1" t="str">
        <f>IF(AND(Table1[[#This Row],[Last lower than 5]]="YES", Table1[[#This Row],[last and better]]="YES"), Table1[[#This Row],[auc]], "")</f>
        <v/>
      </c>
      <c r="Z222" s="1" t="str">
        <f>IF(I222=5, "YES", "NO")</f>
        <v>NO</v>
      </c>
      <c r="AA222" s="1" t="str">
        <f>IF(AND(Table1[[#This Row],[5 anomalies]]="YES", Table1[[#This Row],[better or same as KNN]]="YES"), "YES", "NO")</f>
        <v>NO</v>
      </c>
      <c r="AB222" s="1" t="str">
        <f>IF(AND(Table1[[#This Row],[5 anomalies]]="YES", Table1[[#This Row],[5 anomalies and better]]="NO"), Table1[[#This Row],[knnauc]] - Table1[[#This Row],[auc]], "")</f>
        <v/>
      </c>
      <c r="AC222" s="1" t="str">
        <f>IF(AND(Table1[[#This Row],[5 anomalies]]="YES", Table1[[#This Row],[5 anomalies and better]]="YES"), Table1[[#This Row],[auc]] - Table1[[#This Row],[knnauc]], "")</f>
        <v/>
      </c>
    </row>
    <row r="223" spans="1:29" hidden="1" x14ac:dyDescent="0.25">
      <c r="A223">
        <v>32</v>
      </c>
      <c r="B223">
        <v>8</v>
      </c>
      <c r="C223">
        <v>3</v>
      </c>
      <c r="D223" t="s">
        <v>19</v>
      </c>
      <c r="E223" t="s">
        <v>20</v>
      </c>
      <c r="F223">
        <v>64</v>
      </c>
      <c r="G223">
        <v>16</v>
      </c>
      <c r="H223">
        <v>0.05</v>
      </c>
      <c r="I223">
        <v>3</v>
      </c>
      <c r="J223">
        <v>0</v>
      </c>
      <c r="K223">
        <v>0.93902439024390205</v>
      </c>
      <c r="L223">
        <v>3.6772194937519001E-2</v>
      </c>
      <c r="M223">
        <v>4.0486136883259798E-2</v>
      </c>
      <c r="N223">
        <v>0.98780487804878003</v>
      </c>
      <c r="O223">
        <v>0.5</v>
      </c>
      <c r="P223">
        <v>0.5</v>
      </c>
      <c r="Q223">
        <v>0.05</v>
      </c>
      <c r="R223" t="s">
        <v>21</v>
      </c>
      <c r="S223" t="s">
        <v>25</v>
      </c>
      <c r="T223" t="str">
        <f>IF(Table1[[#This Row],[auc]]&gt;=Table1[[#This Row],[knnauc]], "YES", "NO")</f>
        <v>NO</v>
      </c>
      <c r="U223" t="str">
        <f>IF(AND(I223 &gt; I222, K223 &lt; K222), "LOWER", "")</f>
        <v/>
      </c>
      <c r="V223" t="str">
        <f>IF(AND(I223&gt;=I224, I223 &lt; 5), "YES", "NO")</f>
        <v>NO</v>
      </c>
      <c r="W223" s="1" t="str">
        <f>IF(AND(Table1[[#This Row],[Last lower than 5]]="YES", Table1[[#This Row],[better or same as KNN]]="YES"), "YES", "NO")</f>
        <v>NO</v>
      </c>
      <c r="X223" s="1" t="str">
        <f>IF(AND(Table1[[#This Row],[Last lower than 5]]="YES", Table1[[#This Row],[last and better]]="NO"), Table1[[#This Row],[knnauc]], "")</f>
        <v/>
      </c>
      <c r="Y223" s="1" t="str">
        <f>IF(AND(Table1[[#This Row],[Last lower than 5]]="YES", Table1[[#This Row],[last and better]]="YES"), Table1[[#This Row],[auc]], "")</f>
        <v/>
      </c>
      <c r="Z223" s="1" t="str">
        <f>IF(I223=5, "YES", "NO")</f>
        <v>NO</v>
      </c>
      <c r="AA223" s="1" t="str">
        <f>IF(AND(Table1[[#This Row],[5 anomalies]]="YES", Table1[[#This Row],[better or same as KNN]]="YES"), "YES", "NO")</f>
        <v>NO</v>
      </c>
      <c r="AB223" s="1" t="str">
        <f>IF(AND(Table1[[#This Row],[5 anomalies]]="YES", Table1[[#This Row],[5 anomalies and better]]="NO"), Table1[[#This Row],[knnauc]] - Table1[[#This Row],[auc]], "")</f>
        <v/>
      </c>
      <c r="AC223" s="1" t="str">
        <f>IF(AND(Table1[[#This Row],[5 anomalies]]="YES", Table1[[#This Row],[5 anomalies and better]]="YES"), Table1[[#This Row],[auc]] - Table1[[#This Row],[knnauc]], "")</f>
        <v/>
      </c>
    </row>
    <row r="224" spans="1:29" hidden="1" x14ac:dyDescent="0.25">
      <c r="A224">
        <v>32</v>
      </c>
      <c r="B224">
        <v>8</v>
      </c>
      <c r="C224">
        <v>3</v>
      </c>
      <c r="D224" t="s">
        <v>19</v>
      </c>
      <c r="E224" t="s">
        <v>20</v>
      </c>
      <c r="F224">
        <v>64</v>
      </c>
      <c r="G224">
        <v>16</v>
      </c>
      <c r="H224">
        <v>0.05</v>
      </c>
      <c r="I224">
        <v>4</v>
      </c>
      <c r="J224">
        <v>0.5</v>
      </c>
      <c r="K224">
        <v>0.97560975609756095</v>
      </c>
      <c r="L224">
        <v>3.6772194937519001E-2</v>
      </c>
      <c r="M224">
        <v>4.0486136883259798E-2</v>
      </c>
      <c r="N224">
        <v>0.98780487804878003</v>
      </c>
      <c r="O224">
        <v>0.5</v>
      </c>
      <c r="P224">
        <v>0.5</v>
      </c>
      <c r="Q224">
        <v>0.05</v>
      </c>
      <c r="R224" t="s">
        <v>21</v>
      </c>
      <c r="S224" t="s">
        <v>25</v>
      </c>
      <c r="T224" t="str">
        <f>IF(Table1[[#This Row],[auc]]&gt;=Table1[[#This Row],[knnauc]], "YES", "NO")</f>
        <v>NO</v>
      </c>
      <c r="U224" t="str">
        <f>IF(AND(I224 &gt; I223, K224 &lt; K223), "LOWER", "")</f>
        <v/>
      </c>
      <c r="V224" t="str">
        <f>IF(AND(I224&gt;=I225, I224 &lt; 5), "YES", "NO")</f>
        <v>YES</v>
      </c>
      <c r="W224" s="1" t="str">
        <f>IF(AND(Table1[[#This Row],[Last lower than 5]]="YES", Table1[[#This Row],[better or same as KNN]]="YES"), "YES", "NO")</f>
        <v>NO</v>
      </c>
      <c r="X224" s="1">
        <f>IF(AND(Table1[[#This Row],[Last lower than 5]]="YES", Table1[[#This Row],[last and better]]="NO"), Table1[[#This Row],[knnauc]], "")</f>
        <v>0.98780487804878003</v>
      </c>
      <c r="Y224" s="1" t="str">
        <f>IF(AND(Table1[[#This Row],[Last lower than 5]]="YES", Table1[[#This Row],[last and better]]="YES"), Table1[[#This Row],[auc]], "")</f>
        <v/>
      </c>
      <c r="Z224" s="1" t="str">
        <f>IF(I224=5, "YES", "NO")</f>
        <v>NO</v>
      </c>
      <c r="AA224" s="1" t="str">
        <f>IF(AND(Table1[[#This Row],[5 anomalies]]="YES", Table1[[#This Row],[better or same as KNN]]="YES"), "YES", "NO")</f>
        <v>NO</v>
      </c>
      <c r="AB224" s="1" t="str">
        <f>IF(AND(Table1[[#This Row],[5 anomalies]]="YES", Table1[[#This Row],[5 anomalies and better]]="NO"), Table1[[#This Row],[knnauc]] - Table1[[#This Row],[auc]], "")</f>
        <v/>
      </c>
      <c r="AC224" s="1" t="str">
        <f>IF(AND(Table1[[#This Row],[5 anomalies]]="YES", Table1[[#This Row],[5 anomalies and better]]="YES"), Table1[[#This Row],[auc]] - Table1[[#This Row],[knnauc]], "")</f>
        <v/>
      </c>
    </row>
    <row r="225" spans="1:29" x14ac:dyDescent="0.25">
      <c r="A225">
        <v>32</v>
      </c>
      <c r="B225">
        <v>8</v>
      </c>
      <c r="C225">
        <v>3</v>
      </c>
      <c r="D225" t="s">
        <v>19</v>
      </c>
      <c r="E225" t="s">
        <v>20</v>
      </c>
      <c r="F225">
        <v>64</v>
      </c>
      <c r="G225">
        <v>32</v>
      </c>
      <c r="H225">
        <v>0.05</v>
      </c>
      <c r="I225">
        <v>1</v>
      </c>
      <c r="J225">
        <v>0</v>
      </c>
      <c r="K225">
        <v>0.25609756097560898</v>
      </c>
      <c r="L225">
        <v>3.2992148044461302E-2</v>
      </c>
      <c r="M225">
        <v>3.3668098476246501E-2</v>
      </c>
      <c r="N225">
        <v>0.5</v>
      </c>
      <c r="O225" t="s">
        <v>23</v>
      </c>
      <c r="P225">
        <v>0</v>
      </c>
      <c r="Q225">
        <v>5.0000000000000001E-3</v>
      </c>
      <c r="R225" t="s">
        <v>21</v>
      </c>
      <c r="S225" t="s">
        <v>25</v>
      </c>
      <c r="T225" t="str">
        <f>IF(Table1[[#This Row],[auc]]&gt;=Table1[[#This Row],[knnauc]], "YES", "NO")</f>
        <v>NO</v>
      </c>
      <c r="U225" t="str">
        <f>IF(AND(I225 &gt; I224, K225 &lt; K224), "LOWER", "")</f>
        <v/>
      </c>
      <c r="V225" t="str">
        <f>IF(AND(I225&gt;=I226, I225 &lt; 5), "YES", "NO")</f>
        <v>YES</v>
      </c>
      <c r="W225" s="1" t="str">
        <f>IF(AND(Table1[[#This Row],[Last lower than 5]]="YES", Table1[[#This Row],[better or same as KNN]]="YES"), "YES", "NO")</f>
        <v>NO</v>
      </c>
      <c r="X225" s="1">
        <f>IF(AND(Table1[[#This Row],[Last lower than 5]]="YES", Table1[[#This Row],[last and better]]="NO"), Table1[[#This Row],[knnauc]], "")</f>
        <v>0.5</v>
      </c>
      <c r="Y225" s="1" t="str">
        <f>IF(AND(Table1[[#This Row],[Last lower than 5]]="YES", Table1[[#This Row],[last and better]]="YES"), Table1[[#This Row],[auc]], "")</f>
        <v/>
      </c>
      <c r="Z225" s="1" t="str">
        <f>IF(I225=5, "YES", "NO")</f>
        <v>NO</v>
      </c>
      <c r="AA225" s="1" t="str">
        <f>IF(AND(Table1[[#This Row],[5 anomalies]]="YES", Table1[[#This Row],[better or same as KNN]]="YES"), "YES", "NO")</f>
        <v>NO</v>
      </c>
      <c r="AB225" s="1" t="str">
        <f>IF(AND(Table1[[#This Row],[5 anomalies]]="YES", Table1[[#This Row],[5 anomalies and better]]="NO"), Table1[[#This Row],[knnauc]] - Table1[[#This Row],[auc]], "")</f>
        <v/>
      </c>
      <c r="AC225" s="1" t="str">
        <f>IF(AND(Table1[[#This Row],[5 anomalies]]="YES", Table1[[#This Row],[5 anomalies and better]]="YES"), Table1[[#This Row],[auc]] - Table1[[#This Row],[knnauc]], "")</f>
        <v/>
      </c>
    </row>
    <row r="226" spans="1:29" hidden="1" x14ac:dyDescent="0.25">
      <c r="A226">
        <v>32</v>
      </c>
      <c r="B226">
        <v>8</v>
      </c>
      <c r="C226">
        <v>3</v>
      </c>
      <c r="D226" t="s">
        <v>19</v>
      </c>
      <c r="E226" t="s">
        <v>20</v>
      </c>
      <c r="F226">
        <v>64</v>
      </c>
      <c r="G226">
        <v>32</v>
      </c>
      <c r="H226">
        <v>0.05</v>
      </c>
      <c r="I226">
        <v>1</v>
      </c>
      <c r="J226">
        <v>0</v>
      </c>
      <c r="K226">
        <v>0.85365853658536495</v>
      </c>
      <c r="L226">
        <v>3.6372801921154899E-2</v>
      </c>
      <c r="M226">
        <v>4.6134373718691099E-2</v>
      </c>
      <c r="N226">
        <v>0.5</v>
      </c>
      <c r="O226" t="s">
        <v>23</v>
      </c>
      <c r="P226">
        <v>0</v>
      </c>
      <c r="Q226">
        <v>0.01</v>
      </c>
      <c r="R226" t="s">
        <v>21</v>
      </c>
      <c r="S226" t="s">
        <v>25</v>
      </c>
      <c r="T226" t="str">
        <f>IF(Table1[[#This Row],[auc]]&gt;=Table1[[#This Row],[knnauc]], "YES", "NO")</f>
        <v>YES</v>
      </c>
      <c r="U226" t="str">
        <f>IF(AND(I226 &gt; I225, K226 &lt; K225), "LOWER", "")</f>
        <v/>
      </c>
      <c r="V226" t="str">
        <f>IF(AND(I226&gt;=I227, I226 &lt; 5), "YES", "NO")</f>
        <v>NO</v>
      </c>
      <c r="W226" s="1" t="str">
        <f>IF(AND(Table1[[#This Row],[Last lower than 5]]="YES", Table1[[#This Row],[better or same as KNN]]="YES"), "YES", "NO")</f>
        <v>NO</v>
      </c>
      <c r="X226" s="1" t="str">
        <f>IF(AND(Table1[[#This Row],[Last lower than 5]]="YES", Table1[[#This Row],[last and better]]="NO"), Table1[[#This Row],[knnauc]], "")</f>
        <v/>
      </c>
      <c r="Y226" s="1" t="str">
        <f>IF(AND(Table1[[#This Row],[Last lower than 5]]="YES", Table1[[#This Row],[last and better]]="YES"), Table1[[#This Row],[auc]], "")</f>
        <v/>
      </c>
      <c r="Z226" s="1" t="str">
        <f>IF(I226=5, "YES", "NO")</f>
        <v>NO</v>
      </c>
      <c r="AA226" s="1" t="str">
        <f>IF(AND(Table1[[#This Row],[5 anomalies]]="YES", Table1[[#This Row],[better or same as KNN]]="YES"), "YES", "NO")</f>
        <v>NO</v>
      </c>
      <c r="AB226" s="1" t="str">
        <f>IF(AND(Table1[[#This Row],[5 anomalies]]="YES", Table1[[#This Row],[5 anomalies and better]]="NO"), Table1[[#This Row],[knnauc]] - Table1[[#This Row],[auc]], "")</f>
        <v/>
      </c>
      <c r="AC226" s="1" t="str">
        <f>IF(AND(Table1[[#This Row],[5 anomalies]]="YES", Table1[[#This Row],[5 anomalies and better]]="YES"), Table1[[#This Row],[auc]] - Table1[[#This Row],[knnauc]], "")</f>
        <v/>
      </c>
    </row>
    <row r="227" spans="1:29" hidden="1" x14ac:dyDescent="0.25">
      <c r="A227">
        <v>32</v>
      </c>
      <c r="B227">
        <v>8</v>
      </c>
      <c r="C227">
        <v>3</v>
      </c>
      <c r="D227" t="s">
        <v>19</v>
      </c>
      <c r="E227" t="s">
        <v>20</v>
      </c>
      <c r="F227">
        <v>64</v>
      </c>
      <c r="G227">
        <v>32</v>
      </c>
      <c r="H227">
        <v>0.05</v>
      </c>
      <c r="I227">
        <v>2</v>
      </c>
      <c r="J227">
        <v>0</v>
      </c>
      <c r="K227">
        <v>1</v>
      </c>
      <c r="L227">
        <v>3.6372801921154899E-2</v>
      </c>
      <c r="M227">
        <v>4.6134373718691099E-2</v>
      </c>
      <c r="N227">
        <v>0.5</v>
      </c>
      <c r="O227" t="s">
        <v>23</v>
      </c>
      <c r="P227">
        <v>0</v>
      </c>
      <c r="Q227">
        <v>0.01</v>
      </c>
      <c r="R227" t="s">
        <v>21</v>
      </c>
      <c r="S227" t="s">
        <v>25</v>
      </c>
      <c r="T227" t="str">
        <f>IF(Table1[[#This Row],[auc]]&gt;=Table1[[#This Row],[knnauc]], "YES", "NO")</f>
        <v>YES</v>
      </c>
      <c r="U227" t="str">
        <f>IF(AND(I227 &gt; I226, K227 &lt; K226), "LOWER", "")</f>
        <v/>
      </c>
      <c r="V227" t="str">
        <f>IF(AND(I227&gt;=I228, I227 &lt; 5), "YES", "NO")</f>
        <v>YES</v>
      </c>
      <c r="W227" s="1" t="str">
        <f>IF(AND(Table1[[#This Row],[Last lower than 5]]="YES", Table1[[#This Row],[better or same as KNN]]="YES"), "YES", "NO")</f>
        <v>YES</v>
      </c>
      <c r="X227" s="1" t="str">
        <f>IF(AND(Table1[[#This Row],[Last lower than 5]]="YES", Table1[[#This Row],[last and better]]="NO"), Table1[[#This Row],[knnauc]], "")</f>
        <v/>
      </c>
      <c r="Y227" s="1">
        <f>IF(AND(Table1[[#This Row],[Last lower than 5]]="YES", Table1[[#This Row],[last and better]]="YES"), Table1[[#This Row],[auc]], "")</f>
        <v>1</v>
      </c>
      <c r="Z227" s="1" t="str">
        <f>IF(I227=5, "YES", "NO")</f>
        <v>NO</v>
      </c>
      <c r="AA227" s="1" t="str">
        <f>IF(AND(Table1[[#This Row],[5 anomalies]]="YES", Table1[[#This Row],[better or same as KNN]]="YES"), "YES", "NO")</f>
        <v>NO</v>
      </c>
      <c r="AB227" s="1" t="str">
        <f>IF(AND(Table1[[#This Row],[5 anomalies]]="YES", Table1[[#This Row],[5 anomalies and better]]="NO"), Table1[[#This Row],[knnauc]] - Table1[[#This Row],[auc]], "")</f>
        <v/>
      </c>
      <c r="AC227" s="1" t="str">
        <f>IF(AND(Table1[[#This Row],[5 anomalies]]="YES", Table1[[#This Row],[5 anomalies and better]]="YES"), Table1[[#This Row],[auc]] - Table1[[#This Row],[knnauc]], "")</f>
        <v/>
      </c>
    </row>
    <row r="228" spans="1:29" hidden="1" x14ac:dyDescent="0.25">
      <c r="A228">
        <v>32</v>
      </c>
      <c r="B228">
        <v>8</v>
      </c>
      <c r="C228">
        <v>3</v>
      </c>
      <c r="D228" t="s">
        <v>19</v>
      </c>
      <c r="E228" t="s">
        <v>20</v>
      </c>
      <c r="F228">
        <v>64</v>
      </c>
      <c r="G228">
        <v>32</v>
      </c>
      <c r="H228">
        <v>0.05</v>
      </c>
      <c r="I228">
        <v>1</v>
      </c>
      <c r="J228">
        <v>0</v>
      </c>
      <c r="K228">
        <v>1</v>
      </c>
      <c r="L228">
        <v>3.8092071278350299E-2</v>
      </c>
      <c r="M228">
        <v>4.6203591150153801E-2</v>
      </c>
      <c r="N228">
        <v>1</v>
      </c>
      <c r="O228" t="s">
        <v>23</v>
      </c>
      <c r="P228">
        <v>0</v>
      </c>
      <c r="Q228">
        <v>0.05</v>
      </c>
      <c r="R228" t="s">
        <v>21</v>
      </c>
      <c r="S228" t="s">
        <v>25</v>
      </c>
      <c r="T228" t="str">
        <f>IF(Table1[[#This Row],[auc]]&gt;=Table1[[#This Row],[knnauc]], "YES", "NO")</f>
        <v>YES</v>
      </c>
      <c r="U228" t="str">
        <f>IF(AND(I228 &gt; I227, K228 &lt; K227), "LOWER", "")</f>
        <v/>
      </c>
      <c r="V228" t="str">
        <f>IF(AND(I228&gt;=I229, I228 &lt; 5), "YES", "NO")</f>
        <v>NO</v>
      </c>
      <c r="W228" s="1" t="str">
        <f>IF(AND(Table1[[#This Row],[Last lower than 5]]="YES", Table1[[#This Row],[better or same as KNN]]="YES"), "YES", "NO")</f>
        <v>NO</v>
      </c>
      <c r="X228" s="1" t="str">
        <f>IF(AND(Table1[[#This Row],[Last lower than 5]]="YES", Table1[[#This Row],[last and better]]="NO"), Table1[[#This Row],[knnauc]], "")</f>
        <v/>
      </c>
      <c r="Y228" s="1" t="str">
        <f>IF(AND(Table1[[#This Row],[Last lower than 5]]="YES", Table1[[#This Row],[last and better]]="YES"), Table1[[#This Row],[auc]], "")</f>
        <v/>
      </c>
      <c r="Z228" s="1" t="str">
        <f>IF(I228=5, "YES", "NO")</f>
        <v>NO</v>
      </c>
      <c r="AA228" s="1" t="str">
        <f>IF(AND(Table1[[#This Row],[5 anomalies]]="YES", Table1[[#This Row],[better or same as KNN]]="YES"), "YES", "NO")</f>
        <v>NO</v>
      </c>
      <c r="AB228" s="1" t="str">
        <f>IF(AND(Table1[[#This Row],[5 anomalies]]="YES", Table1[[#This Row],[5 anomalies and better]]="NO"), Table1[[#This Row],[knnauc]] - Table1[[#This Row],[auc]], "")</f>
        <v/>
      </c>
      <c r="AC228" s="1" t="str">
        <f>IF(AND(Table1[[#This Row],[5 anomalies]]="YES", Table1[[#This Row],[5 anomalies and better]]="YES"), Table1[[#This Row],[auc]] - Table1[[#This Row],[knnauc]], "")</f>
        <v/>
      </c>
    </row>
    <row r="229" spans="1:29" hidden="1" x14ac:dyDescent="0.25">
      <c r="A229">
        <v>32</v>
      </c>
      <c r="B229">
        <v>8</v>
      </c>
      <c r="C229">
        <v>3</v>
      </c>
      <c r="D229" t="s">
        <v>19</v>
      </c>
      <c r="E229" t="s">
        <v>20</v>
      </c>
      <c r="F229">
        <v>64</v>
      </c>
      <c r="G229">
        <v>32</v>
      </c>
      <c r="H229">
        <v>0.05</v>
      </c>
      <c r="I229">
        <v>3</v>
      </c>
      <c r="J229">
        <v>0</v>
      </c>
      <c r="K229">
        <v>1</v>
      </c>
      <c r="L229">
        <v>3.8092071278350299E-2</v>
      </c>
      <c r="M229">
        <v>4.6203591150153801E-2</v>
      </c>
      <c r="N229">
        <v>1</v>
      </c>
      <c r="O229" t="s">
        <v>23</v>
      </c>
      <c r="P229">
        <v>0</v>
      </c>
      <c r="Q229">
        <v>0.05</v>
      </c>
      <c r="R229" t="s">
        <v>21</v>
      </c>
      <c r="S229" t="s">
        <v>25</v>
      </c>
      <c r="T229" t="str">
        <f>IF(Table1[[#This Row],[auc]]&gt;=Table1[[#This Row],[knnauc]], "YES", "NO")</f>
        <v>YES</v>
      </c>
      <c r="U229" t="str">
        <f>IF(AND(I229 &gt; I228, K229 &lt; K228), "LOWER", "")</f>
        <v/>
      </c>
      <c r="V229" t="str">
        <f>IF(AND(I229&gt;=I230, I229 &lt; 5), "YES", "NO")</f>
        <v>YES</v>
      </c>
      <c r="W229" s="1" t="str">
        <f>IF(AND(Table1[[#This Row],[Last lower than 5]]="YES", Table1[[#This Row],[better or same as KNN]]="YES"), "YES", "NO")</f>
        <v>YES</v>
      </c>
      <c r="X229" s="1" t="str">
        <f>IF(AND(Table1[[#This Row],[Last lower than 5]]="YES", Table1[[#This Row],[last and better]]="NO"), Table1[[#This Row],[knnauc]], "")</f>
        <v/>
      </c>
      <c r="Y229" s="1">
        <f>IF(AND(Table1[[#This Row],[Last lower than 5]]="YES", Table1[[#This Row],[last and better]]="YES"), Table1[[#This Row],[auc]], "")</f>
        <v>1</v>
      </c>
      <c r="Z229" s="1" t="str">
        <f>IF(I229=5, "YES", "NO")</f>
        <v>NO</v>
      </c>
      <c r="AA229" s="1" t="str">
        <f>IF(AND(Table1[[#This Row],[5 anomalies]]="YES", Table1[[#This Row],[better or same as KNN]]="YES"), "YES", "NO")</f>
        <v>NO</v>
      </c>
      <c r="AB229" s="1" t="str">
        <f>IF(AND(Table1[[#This Row],[5 anomalies]]="YES", Table1[[#This Row],[5 anomalies and better]]="NO"), Table1[[#This Row],[knnauc]] - Table1[[#This Row],[auc]], "")</f>
        <v/>
      </c>
      <c r="AC229" s="1" t="str">
        <f>IF(AND(Table1[[#This Row],[5 anomalies]]="YES", Table1[[#This Row],[5 anomalies and better]]="YES"), Table1[[#This Row],[auc]] - Table1[[#This Row],[knnauc]], "")</f>
        <v/>
      </c>
    </row>
    <row r="230" spans="1:29" x14ac:dyDescent="0.25">
      <c r="A230">
        <v>32</v>
      </c>
      <c r="B230">
        <v>8</v>
      </c>
      <c r="C230">
        <v>3</v>
      </c>
      <c r="D230" t="s">
        <v>19</v>
      </c>
      <c r="E230" t="s">
        <v>20</v>
      </c>
      <c r="F230">
        <v>128</v>
      </c>
      <c r="G230">
        <v>16</v>
      </c>
      <c r="H230">
        <v>0.05</v>
      </c>
      <c r="I230">
        <v>1</v>
      </c>
      <c r="J230">
        <v>0</v>
      </c>
      <c r="K230">
        <v>0.41463414634146301</v>
      </c>
      <c r="L230">
        <v>3.0420174019883801E-2</v>
      </c>
      <c r="M230">
        <v>2.9136692906661901E-2</v>
      </c>
      <c r="N230">
        <v>0.5</v>
      </c>
      <c r="O230" t="s">
        <v>23</v>
      </c>
      <c r="P230">
        <v>0</v>
      </c>
      <c r="Q230">
        <v>5.0000000000000001E-3</v>
      </c>
      <c r="R230" t="s">
        <v>21</v>
      </c>
      <c r="S230" t="s">
        <v>25</v>
      </c>
      <c r="T230" t="str">
        <f>IF(Table1[[#This Row],[auc]]&gt;=Table1[[#This Row],[knnauc]], "YES", "NO")</f>
        <v>NO</v>
      </c>
      <c r="U230" t="str">
        <f>IF(AND(I230 &gt; I229, K230 &lt; K229), "LOWER", "")</f>
        <v/>
      </c>
      <c r="V230" t="str">
        <f>IF(AND(I230&gt;=I231, I230 &lt; 5), "YES", "NO")</f>
        <v>YES</v>
      </c>
      <c r="W230" s="1" t="str">
        <f>IF(AND(Table1[[#This Row],[Last lower than 5]]="YES", Table1[[#This Row],[better or same as KNN]]="YES"), "YES", "NO")</f>
        <v>NO</v>
      </c>
      <c r="X230" s="1">
        <f>IF(AND(Table1[[#This Row],[Last lower than 5]]="YES", Table1[[#This Row],[last and better]]="NO"), Table1[[#This Row],[knnauc]], "")</f>
        <v>0.5</v>
      </c>
      <c r="Y230" s="1" t="str">
        <f>IF(AND(Table1[[#This Row],[Last lower than 5]]="YES", Table1[[#This Row],[last and better]]="YES"), Table1[[#This Row],[auc]], "")</f>
        <v/>
      </c>
      <c r="Z230" s="1" t="str">
        <f>IF(I230=5, "YES", "NO")</f>
        <v>NO</v>
      </c>
      <c r="AA230" s="1" t="str">
        <f>IF(AND(Table1[[#This Row],[5 anomalies]]="YES", Table1[[#This Row],[better or same as KNN]]="YES"), "YES", "NO")</f>
        <v>NO</v>
      </c>
      <c r="AB230" s="1" t="str">
        <f>IF(AND(Table1[[#This Row],[5 anomalies]]="YES", Table1[[#This Row],[5 anomalies and better]]="NO"), Table1[[#This Row],[knnauc]] - Table1[[#This Row],[auc]], "")</f>
        <v/>
      </c>
      <c r="AC230" s="1" t="str">
        <f>IF(AND(Table1[[#This Row],[5 anomalies]]="YES", Table1[[#This Row],[5 anomalies and better]]="YES"), Table1[[#This Row],[auc]] - Table1[[#This Row],[knnauc]], "")</f>
        <v/>
      </c>
    </row>
    <row r="231" spans="1:29" hidden="1" x14ac:dyDescent="0.25">
      <c r="A231">
        <v>32</v>
      </c>
      <c r="B231">
        <v>8</v>
      </c>
      <c r="C231">
        <v>3</v>
      </c>
      <c r="D231" t="s">
        <v>19</v>
      </c>
      <c r="E231" t="s">
        <v>20</v>
      </c>
      <c r="F231">
        <v>128</v>
      </c>
      <c r="G231">
        <v>16</v>
      </c>
      <c r="H231">
        <v>0.05</v>
      </c>
      <c r="I231">
        <v>1</v>
      </c>
      <c r="J231">
        <v>0</v>
      </c>
      <c r="K231">
        <v>0.97560975609756095</v>
      </c>
      <c r="L231">
        <v>3.4046665210333803E-2</v>
      </c>
      <c r="M231">
        <v>3.7839408038919303E-2</v>
      </c>
      <c r="N231">
        <v>0.97560975609756095</v>
      </c>
      <c r="O231" t="s">
        <v>23</v>
      </c>
      <c r="P231">
        <v>0</v>
      </c>
      <c r="Q231">
        <v>0.01</v>
      </c>
      <c r="R231" t="s">
        <v>21</v>
      </c>
      <c r="S231" t="s">
        <v>25</v>
      </c>
      <c r="T231" t="str">
        <f>IF(Table1[[#This Row],[auc]]&gt;=Table1[[#This Row],[knnauc]], "YES", "NO")</f>
        <v>YES</v>
      </c>
      <c r="U231" t="str">
        <f>IF(AND(I231 &gt; I230, K231 &lt; K230), "LOWER", "")</f>
        <v/>
      </c>
      <c r="V231" t="str">
        <f>IF(AND(I231&gt;=I232, I231 &lt; 5), "YES", "NO")</f>
        <v>NO</v>
      </c>
      <c r="W231" s="1" t="str">
        <f>IF(AND(Table1[[#This Row],[Last lower than 5]]="YES", Table1[[#This Row],[better or same as KNN]]="YES"), "YES", "NO")</f>
        <v>NO</v>
      </c>
      <c r="X231" s="1" t="str">
        <f>IF(AND(Table1[[#This Row],[Last lower than 5]]="YES", Table1[[#This Row],[last and better]]="NO"), Table1[[#This Row],[knnauc]], "")</f>
        <v/>
      </c>
      <c r="Y231" s="1" t="str">
        <f>IF(AND(Table1[[#This Row],[Last lower than 5]]="YES", Table1[[#This Row],[last and better]]="YES"), Table1[[#This Row],[auc]], "")</f>
        <v/>
      </c>
      <c r="Z231" s="1" t="str">
        <f>IF(I231=5, "YES", "NO")</f>
        <v>NO</v>
      </c>
      <c r="AA231" s="1" t="str">
        <f>IF(AND(Table1[[#This Row],[5 anomalies]]="YES", Table1[[#This Row],[better or same as KNN]]="YES"), "YES", "NO")</f>
        <v>NO</v>
      </c>
      <c r="AB231" s="1" t="str">
        <f>IF(AND(Table1[[#This Row],[5 anomalies]]="YES", Table1[[#This Row],[5 anomalies and better]]="NO"), Table1[[#This Row],[knnauc]] - Table1[[#This Row],[auc]], "")</f>
        <v/>
      </c>
      <c r="AC231" s="1" t="str">
        <f>IF(AND(Table1[[#This Row],[5 anomalies]]="YES", Table1[[#This Row],[5 anomalies and better]]="YES"), Table1[[#This Row],[auc]] - Table1[[#This Row],[knnauc]], "")</f>
        <v/>
      </c>
    </row>
    <row r="232" spans="1:29" hidden="1" x14ac:dyDescent="0.25">
      <c r="A232">
        <v>32</v>
      </c>
      <c r="B232">
        <v>8</v>
      </c>
      <c r="C232">
        <v>3</v>
      </c>
      <c r="D232" t="s">
        <v>19</v>
      </c>
      <c r="E232" t="s">
        <v>20</v>
      </c>
      <c r="F232">
        <v>128</v>
      </c>
      <c r="G232">
        <v>16</v>
      </c>
      <c r="H232">
        <v>0.05</v>
      </c>
      <c r="I232">
        <v>2</v>
      </c>
      <c r="J232">
        <v>0</v>
      </c>
      <c r="K232">
        <v>0.97560975609756095</v>
      </c>
      <c r="L232">
        <v>3.4046665210333803E-2</v>
      </c>
      <c r="M232">
        <v>3.7839408038919303E-2</v>
      </c>
      <c r="N232">
        <v>0.97560975609756095</v>
      </c>
      <c r="O232" t="s">
        <v>23</v>
      </c>
      <c r="P232">
        <v>0</v>
      </c>
      <c r="Q232">
        <v>0.01</v>
      </c>
      <c r="R232" t="s">
        <v>21</v>
      </c>
      <c r="S232" t="s">
        <v>25</v>
      </c>
      <c r="T232" t="str">
        <f>IF(Table1[[#This Row],[auc]]&gt;=Table1[[#This Row],[knnauc]], "YES", "NO")</f>
        <v>YES</v>
      </c>
      <c r="U232" t="str">
        <f>IF(AND(I232 &gt; I231, K232 &lt; K231), "LOWER", "")</f>
        <v/>
      </c>
      <c r="V232" t="str">
        <f>IF(AND(I232&gt;=I233, I232 &lt; 5), "YES", "NO")</f>
        <v>YES</v>
      </c>
      <c r="W232" s="1" t="str">
        <f>IF(AND(Table1[[#This Row],[Last lower than 5]]="YES", Table1[[#This Row],[better or same as KNN]]="YES"), "YES", "NO")</f>
        <v>YES</v>
      </c>
      <c r="X232" s="1" t="str">
        <f>IF(AND(Table1[[#This Row],[Last lower than 5]]="YES", Table1[[#This Row],[last and better]]="NO"), Table1[[#This Row],[knnauc]], "")</f>
        <v/>
      </c>
      <c r="Y232" s="1">
        <f>IF(AND(Table1[[#This Row],[Last lower than 5]]="YES", Table1[[#This Row],[last and better]]="YES"), Table1[[#This Row],[auc]], "")</f>
        <v>0.97560975609756095</v>
      </c>
      <c r="Z232" s="1" t="str">
        <f>IF(I232=5, "YES", "NO")</f>
        <v>NO</v>
      </c>
      <c r="AA232" s="1" t="str">
        <f>IF(AND(Table1[[#This Row],[5 anomalies]]="YES", Table1[[#This Row],[better or same as KNN]]="YES"), "YES", "NO")</f>
        <v>NO</v>
      </c>
      <c r="AB232" s="1" t="str">
        <f>IF(AND(Table1[[#This Row],[5 anomalies]]="YES", Table1[[#This Row],[5 anomalies and better]]="NO"), Table1[[#This Row],[knnauc]] - Table1[[#This Row],[auc]], "")</f>
        <v/>
      </c>
      <c r="AC232" s="1" t="str">
        <f>IF(AND(Table1[[#This Row],[5 anomalies]]="YES", Table1[[#This Row],[5 anomalies and better]]="YES"), Table1[[#This Row],[auc]] - Table1[[#This Row],[knnauc]], "")</f>
        <v/>
      </c>
    </row>
    <row r="233" spans="1:29" hidden="1" x14ac:dyDescent="0.25">
      <c r="A233">
        <v>32</v>
      </c>
      <c r="B233">
        <v>8</v>
      </c>
      <c r="C233">
        <v>3</v>
      </c>
      <c r="D233" t="s">
        <v>19</v>
      </c>
      <c r="E233" t="s">
        <v>20</v>
      </c>
      <c r="F233">
        <v>128</v>
      </c>
      <c r="G233">
        <v>16</v>
      </c>
      <c r="H233">
        <v>0.05</v>
      </c>
      <c r="I233">
        <v>1</v>
      </c>
      <c r="J233">
        <v>0</v>
      </c>
      <c r="K233">
        <v>0.71341463414634099</v>
      </c>
      <c r="L233">
        <v>4.0937465414524199E-2</v>
      </c>
      <c r="M233">
        <v>4.3299956195777402E-2</v>
      </c>
      <c r="N233">
        <v>0.95121951219512202</v>
      </c>
      <c r="O233">
        <v>0</v>
      </c>
      <c r="P233">
        <v>0</v>
      </c>
      <c r="Q233">
        <v>0.05</v>
      </c>
      <c r="R233" t="s">
        <v>21</v>
      </c>
      <c r="S233" t="s">
        <v>25</v>
      </c>
      <c r="T233" t="str">
        <f>IF(Table1[[#This Row],[auc]]&gt;=Table1[[#This Row],[knnauc]], "YES", "NO")</f>
        <v>NO</v>
      </c>
      <c r="U233" t="str">
        <f>IF(AND(I233 &gt; I232, K233 &lt; K232), "LOWER", "")</f>
        <v/>
      </c>
      <c r="V233" t="str">
        <f>IF(AND(I233&gt;=I234, I233 &lt; 5), "YES", "NO")</f>
        <v>NO</v>
      </c>
      <c r="W233" s="1" t="str">
        <f>IF(AND(Table1[[#This Row],[Last lower than 5]]="YES", Table1[[#This Row],[better or same as KNN]]="YES"), "YES", "NO")</f>
        <v>NO</v>
      </c>
      <c r="X233" s="1" t="str">
        <f>IF(AND(Table1[[#This Row],[Last lower than 5]]="YES", Table1[[#This Row],[last and better]]="NO"), Table1[[#This Row],[knnauc]], "")</f>
        <v/>
      </c>
      <c r="Y233" s="1" t="str">
        <f>IF(AND(Table1[[#This Row],[Last lower than 5]]="YES", Table1[[#This Row],[last and better]]="YES"), Table1[[#This Row],[auc]], "")</f>
        <v/>
      </c>
      <c r="Z233" s="1" t="str">
        <f>IF(I233=5, "YES", "NO")</f>
        <v>NO</v>
      </c>
      <c r="AA233" s="1" t="str">
        <f>IF(AND(Table1[[#This Row],[5 anomalies]]="YES", Table1[[#This Row],[better or same as KNN]]="YES"), "YES", "NO")</f>
        <v>NO</v>
      </c>
      <c r="AB233" s="1" t="str">
        <f>IF(AND(Table1[[#This Row],[5 anomalies]]="YES", Table1[[#This Row],[5 anomalies and better]]="NO"), Table1[[#This Row],[knnauc]] - Table1[[#This Row],[auc]], "")</f>
        <v/>
      </c>
      <c r="AC233" s="1" t="str">
        <f>IF(AND(Table1[[#This Row],[5 anomalies]]="YES", Table1[[#This Row],[5 anomalies and better]]="YES"), Table1[[#This Row],[auc]] - Table1[[#This Row],[knnauc]], "")</f>
        <v/>
      </c>
    </row>
    <row r="234" spans="1:29" hidden="1" x14ac:dyDescent="0.25">
      <c r="A234">
        <v>32</v>
      </c>
      <c r="B234">
        <v>8</v>
      </c>
      <c r="C234">
        <v>3</v>
      </c>
      <c r="D234" t="s">
        <v>19</v>
      </c>
      <c r="E234" t="s">
        <v>20</v>
      </c>
      <c r="F234">
        <v>128</v>
      </c>
      <c r="G234">
        <v>16</v>
      </c>
      <c r="H234">
        <v>0.05</v>
      </c>
      <c r="I234">
        <v>3</v>
      </c>
      <c r="J234">
        <v>0.66666666666666596</v>
      </c>
      <c r="K234">
        <v>0.95121951219512102</v>
      </c>
      <c r="L234">
        <v>4.0937465414524199E-2</v>
      </c>
      <c r="M234">
        <v>4.3299956195777402E-2</v>
      </c>
      <c r="N234">
        <v>0.95121951219512202</v>
      </c>
      <c r="O234">
        <v>0</v>
      </c>
      <c r="P234">
        <v>0</v>
      </c>
      <c r="Q234">
        <v>0.05</v>
      </c>
      <c r="R234" t="s">
        <v>21</v>
      </c>
      <c r="S234" t="s">
        <v>25</v>
      </c>
      <c r="T234" t="str">
        <f>IF(Table1[[#This Row],[auc]]&gt;=Table1[[#This Row],[knnauc]], "YES", "NO")</f>
        <v>NO</v>
      </c>
      <c r="U234" t="str">
        <f>IF(AND(I234 &gt; I233, K234 &lt; K233), "LOWER", "")</f>
        <v/>
      </c>
      <c r="V234" t="str">
        <f>IF(AND(I234&gt;=I235, I234 &lt; 5), "YES", "NO")</f>
        <v>NO</v>
      </c>
      <c r="W234" s="1" t="str">
        <f>IF(AND(Table1[[#This Row],[Last lower than 5]]="YES", Table1[[#This Row],[better or same as KNN]]="YES"), "YES", "NO")</f>
        <v>NO</v>
      </c>
      <c r="X234" s="1" t="str">
        <f>IF(AND(Table1[[#This Row],[Last lower than 5]]="YES", Table1[[#This Row],[last and better]]="NO"), Table1[[#This Row],[knnauc]], "")</f>
        <v/>
      </c>
      <c r="Y234" s="1" t="str">
        <f>IF(AND(Table1[[#This Row],[Last lower than 5]]="YES", Table1[[#This Row],[last and better]]="YES"), Table1[[#This Row],[auc]], "")</f>
        <v/>
      </c>
      <c r="Z234" s="1" t="str">
        <f>IF(I234=5, "YES", "NO")</f>
        <v>NO</v>
      </c>
      <c r="AA234" s="1" t="str">
        <f>IF(AND(Table1[[#This Row],[5 anomalies]]="YES", Table1[[#This Row],[better or same as KNN]]="YES"), "YES", "NO")</f>
        <v>NO</v>
      </c>
      <c r="AB234" s="1" t="str">
        <f>IF(AND(Table1[[#This Row],[5 anomalies]]="YES", Table1[[#This Row],[5 anomalies and better]]="NO"), Table1[[#This Row],[knnauc]] - Table1[[#This Row],[auc]], "")</f>
        <v/>
      </c>
      <c r="AC234" s="1" t="str">
        <f>IF(AND(Table1[[#This Row],[5 anomalies]]="YES", Table1[[#This Row],[5 anomalies and better]]="YES"), Table1[[#This Row],[auc]] - Table1[[#This Row],[knnauc]], "")</f>
        <v/>
      </c>
    </row>
    <row r="235" spans="1:29" hidden="1" x14ac:dyDescent="0.25">
      <c r="A235">
        <v>32</v>
      </c>
      <c r="B235">
        <v>8</v>
      </c>
      <c r="C235">
        <v>3</v>
      </c>
      <c r="D235" t="s">
        <v>19</v>
      </c>
      <c r="E235" t="s">
        <v>20</v>
      </c>
      <c r="F235">
        <v>128</v>
      </c>
      <c r="G235">
        <v>16</v>
      </c>
      <c r="H235">
        <v>0.05</v>
      </c>
      <c r="I235">
        <v>4</v>
      </c>
      <c r="J235">
        <v>0.5</v>
      </c>
      <c r="K235">
        <v>0.98780487804878003</v>
      </c>
      <c r="L235">
        <v>4.0937465414524199E-2</v>
      </c>
      <c r="M235">
        <v>4.3299956195777402E-2</v>
      </c>
      <c r="N235">
        <v>0.95121951219512202</v>
      </c>
      <c r="O235">
        <v>0</v>
      </c>
      <c r="P235">
        <v>0</v>
      </c>
      <c r="Q235">
        <v>0.05</v>
      </c>
      <c r="R235" t="s">
        <v>21</v>
      </c>
      <c r="S235" t="s">
        <v>25</v>
      </c>
      <c r="T235" t="str">
        <f>IF(Table1[[#This Row],[auc]]&gt;=Table1[[#This Row],[knnauc]], "YES", "NO")</f>
        <v>YES</v>
      </c>
      <c r="U235" t="str">
        <f>IF(AND(I235 &gt; I234, K235 &lt; K234), "LOWER", "")</f>
        <v/>
      </c>
      <c r="V235" t="str">
        <f>IF(AND(I235&gt;=I236, I235 &lt; 5), "YES", "NO")</f>
        <v>YES</v>
      </c>
      <c r="W235" s="1" t="str">
        <f>IF(AND(Table1[[#This Row],[Last lower than 5]]="YES", Table1[[#This Row],[better or same as KNN]]="YES"), "YES", "NO")</f>
        <v>YES</v>
      </c>
      <c r="X235" s="1" t="str">
        <f>IF(AND(Table1[[#This Row],[Last lower than 5]]="YES", Table1[[#This Row],[last and better]]="NO"), Table1[[#This Row],[knnauc]], "")</f>
        <v/>
      </c>
      <c r="Y235" s="1">
        <f>IF(AND(Table1[[#This Row],[Last lower than 5]]="YES", Table1[[#This Row],[last and better]]="YES"), Table1[[#This Row],[auc]], "")</f>
        <v>0.98780487804878003</v>
      </c>
      <c r="Z235" s="1" t="str">
        <f>IF(I235=5, "YES", "NO")</f>
        <v>NO</v>
      </c>
      <c r="AA235" s="1" t="str">
        <f>IF(AND(Table1[[#This Row],[5 anomalies]]="YES", Table1[[#This Row],[better or same as KNN]]="YES"), "YES", "NO")</f>
        <v>NO</v>
      </c>
      <c r="AB235" s="1" t="str">
        <f>IF(AND(Table1[[#This Row],[5 anomalies]]="YES", Table1[[#This Row],[5 anomalies and better]]="NO"), Table1[[#This Row],[knnauc]] - Table1[[#This Row],[auc]], "")</f>
        <v/>
      </c>
      <c r="AC235" s="1" t="str">
        <f>IF(AND(Table1[[#This Row],[5 anomalies]]="YES", Table1[[#This Row],[5 anomalies and better]]="YES"), Table1[[#This Row],[auc]] - Table1[[#This Row],[knnauc]], "")</f>
        <v/>
      </c>
    </row>
    <row r="236" spans="1:29" x14ac:dyDescent="0.25">
      <c r="A236">
        <v>32</v>
      </c>
      <c r="B236">
        <v>8</v>
      </c>
      <c r="C236">
        <v>3</v>
      </c>
      <c r="D236" t="s">
        <v>19</v>
      </c>
      <c r="E236" t="s">
        <v>20</v>
      </c>
      <c r="F236">
        <v>128</v>
      </c>
      <c r="G236">
        <v>32</v>
      </c>
      <c r="H236">
        <v>0.05</v>
      </c>
      <c r="I236">
        <v>1</v>
      </c>
      <c r="J236">
        <v>0</v>
      </c>
      <c r="K236">
        <v>0.80487804878048697</v>
      </c>
      <c r="L236">
        <v>4.2852612753272901E-2</v>
      </c>
      <c r="M236">
        <v>4.7622159894777201E-2</v>
      </c>
      <c r="N236">
        <v>1</v>
      </c>
      <c r="O236" t="s">
        <v>23</v>
      </c>
      <c r="P236">
        <v>0</v>
      </c>
      <c r="Q236">
        <v>5.0000000000000001E-3</v>
      </c>
      <c r="R236" t="s">
        <v>21</v>
      </c>
      <c r="S236" t="s">
        <v>25</v>
      </c>
      <c r="T236" t="str">
        <f>IF(Table1[[#This Row],[auc]]&gt;=Table1[[#This Row],[knnauc]], "YES", "NO")</f>
        <v>NO</v>
      </c>
      <c r="U236" t="str">
        <f>IF(AND(I236 &gt; I235, K236 &lt; K235), "LOWER", "")</f>
        <v/>
      </c>
      <c r="V236" t="str">
        <f>IF(AND(I236&gt;=I237, I236 &lt; 5), "YES", "NO")</f>
        <v>YES</v>
      </c>
      <c r="W236" s="1" t="str">
        <f>IF(AND(Table1[[#This Row],[Last lower than 5]]="YES", Table1[[#This Row],[better or same as KNN]]="YES"), "YES", "NO")</f>
        <v>NO</v>
      </c>
      <c r="X236" s="1">
        <f>IF(AND(Table1[[#This Row],[Last lower than 5]]="YES", Table1[[#This Row],[last and better]]="NO"), Table1[[#This Row],[knnauc]], "")</f>
        <v>1</v>
      </c>
      <c r="Y236" s="1" t="str">
        <f>IF(AND(Table1[[#This Row],[Last lower than 5]]="YES", Table1[[#This Row],[last and better]]="YES"), Table1[[#This Row],[auc]], "")</f>
        <v/>
      </c>
      <c r="Z236" s="1" t="str">
        <f>IF(I236=5, "YES", "NO")</f>
        <v>NO</v>
      </c>
      <c r="AA236" s="1" t="str">
        <f>IF(AND(Table1[[#This Row],[5 anomalies]]="YES", Table1[[#This Row],[better or same as KNN]]="YES"), "YES", "NO")</f>
        <v>NO</v>
      </c>
      <c r="AB236" s="1" t="str">
        <f>IF(AND(Table1[[#This Row],[5 anomalies]]="YES", Table1[[#This Row],[5 anomalies and better]]="NO"), Table1[[#This Row],[knnauc]] - Table1[[#This Row],[auc]], "")</f>
        <v/>
      </c>
      <c r="AC236" s="1" t="str">
        <f>IF(AND(Table1[[#This Row],[5 anomalies]]="YES", Table1[[#This Row],[5 anomalies and better]]="YES"), Table1[[#This Row],[auc]] - Table1[[#This Row],[knnauc]], "")</f>
        <v/>
      </c>
    </row>
    <row r="237" spans="1:29" hidden="1" x14ac:dyDescent="0.25">
      <c r="A237">
        <v>32</v>
      </c>
      <c r="B237">
        <v>8</v>
      </c>
      <c r="C237">
        <v>3</v>
      </c>
      <c r="D237" t="s">
        <v>19</v>
      </c>
      <c r="E237" t="s">
        <v>20</v>
      </c>
      <c r="F237">
        <v>128</v>
      </c>
      <c r="G237">
        <v>32</v>
      </c>
      <c r="H237">
        <v>0.05</v>
      </c>
      <c r="I237">
        <v>1</v>
      </c>
      <c r="J237">
        <v>0</v>
      </c>
      <c r="K237">
        <v>0.47560975609756001</v>
      </c>
      <c r="L237">
        <v>3.5925841950703599E-2</v>
      </c>
      <c r="M237">
        <v>4.6759658036771699E-2</v>
      </c>
      <c r="N237">
        <v>0.5</v>
      </c>
      <c r="O237" t="s">
        <v>23</v>
      </c>
      <c r="P237">
        <v>0</v>
      </c>
      <c r="Q237">
        <v>0.01</v>
      </c>
      <c r="R237" t="s">
        <v>21</v>
      </c>
      <c r="S237" t="s">
        <v>25</v>
      </c>
      <c r="T237" t="str">
        <f>IF(Table1[[#This Row],[auc]]&gt;=Table1[[#This Row],[knnauc]], "YES", "NO")</f>
        <v>NO</v>
      </c>
      <c r="U237" t="str">
        <f>IF(AND(I237 &gt; I236, K237 &lt; K236), "LOWER", "")</f>
        <v/>
      </c>
      <c r="V237" t="str">
        <f>IF(AND(I237&gt;=I238, I237 &lt; 5), "YES", "NO")</f>
        <v>NO</v>
      </c>
      <c r="W237" s="1" t="str">
        <f>IF(AND(Table1[[#This Row],[Last lower than 5]]="YES", Table1[[#This Row],[better or same as KNN]]="YES"), "YES", "NO")</f>
        <v>NO</v>
      </c>
      <c r="X237" s="1" t="str">
        <f>IF(AND(Table1[[#This Row],[Last lower than 5]]="YES", Table1[[#This Row],[last and better]]="NO"), Table1[[#This Row],[knnauc]], "")</f>
        <v/>
      </c>
      <c r="Y237" s="1" t="str">
        <f>IF(AND(Table1[[#This Row],[Last lower than 5]]="YES", Table1[[#This Row],[last and better]]="YES"), Table1[[#This Row],[auc]], "")</f>
        <v/>
      </c>
      <c r="Z237" s="1" t="str">
        <f>IF(I237=5, "YES", "NO")</f>
        <v>NO</v>
      </c>
      <c r="AA237" s="1" t="str">
        <f>IF(AND(Table1[[#This Row],[5 anomalies]]="YES", Table1[[#This Row],[better or same as KNN]]="YES"), "YES", "NO")</f>
        <v>NO</v>
      </c>
      <c r="AB237" s="1" t="str">
        <f>IF(AND(Table1[[#This Row],[5 anomalies]]="YES", Table1[[#This Row],[5 anomalies and better]]="NO"), Table1[[#This Row],[knnauc]] - Table1[[#This Row],[auc]], "")</f>
        <v/>
      </c>
      <c r="AC237" s="1" t="str">
        <f>IF(AND(Table1[[#This Row],[5 anomalies]]="YES", Table1[[#This Row],[5 anomalies and better]]="YES"), Table1[[#This Row],[auc]] - Table1[[#This Row],[knnauc]], "")</f>
        <v/>
      </c>
    </row>
    <row r="238" spans="1:29" hidden="1" x14ac:dyDescent="0.25">
      <c r="A238">
        <v>32</v>
      </c>
      <c r="B238">
        <v>8</v>
      </c>
      <c r="C238">
        <v>3</v>
      </c>
      <c r="D238" t="s">
        <v>19</v>
      </c>
      <c r="E238" t="s">
        <v>20</v>
      </c>
      <c r="F238">
        <v>128</v>
      </c>
      <c r="G238">
        <v>32</v>
      </c>
      <c r="H238">
        <v>0.05</v>
      </c>
      <c r="I238">
        <v>2</v>
      </c>
      <c r="J238">
        <v>0</v>
      </c>
      <c r="K238">
        <v>1</v>
      </c>
      <c r="L238">
        <v>3.5925841950703599E-2</v>
      </c>
      <c r="M238">
        <v>4.6759658036771699E-2</v>
      </c>
      <c r="N238">
        <v>0.5</v>
      </c>
      <c r="O238" t="s">
        <v>23</v>
      </c>
      <c r="P238">
        <v>0</v>
      </c>
      <c r="Q238">
        <v>0.01</v>
      </c>
      <c r="R238" t="s">
        <v>21</v>
      </c>
      <c r="S238" t="s">
        <v>25</v>
      </c>
      <c r="T238" t="str">
        <f>IF(Table1[[#This Row],[auc]]&gt;=Table1[[#This Row],[knnauc]], "YES", "NO")</f>
        <v>YES</v>
      </c>
      <c r="U238" t="str">
        <f>IF(AND(I238 &gt; I237, K238 &lt; K237), "LOWER", "")</f>
        <v/>
      </c>
      <c r="V238" t="str">
        <f>IF(AND(I238&gt;=I239, I238 &lt; 5), "YES", "NO")</f>
        <v>YES</v>
      </c>
      <c r="W238" s="1" t="str">
        <f>IF(AND(Table1[[#This Row],[Last lower than 5]]="YES", Table1[[#This Row],[better or same as KNN]]="YES"), "YES", "NO")</f>
        <v>YES</v>
      </c>
      <c r="X238" s="1" t="str">
        <f>IF(AND(Table1[[#This Row],[Last lower than 5]]="YES", Table1[[#This Row],[last and better]]="NO"), Table1[[#This Row],[knnauc]], "")</f>
        <v/>
      </c>
      <c r="Y238" s="1">
        <f>IF(AND(Table1[[#This Row],[Last lower than 5]]="YES", Table1[[#This Row],[last and better]]="YES"), Table1[[#This Row],[auc]], "")</f>
        <v>1</v>
      </c>
      <c r="Z238" s="1" t="str">
        <f>IF(I238=5, "YES", "NO")</f>
        <v>NO</v>
      </c>
      <c r="AA238" s="1" t="str">
        <f>IF(AND(Table1[[#This Row],[5 anomalies]]="YES", Table1[[#This Row],[better or same as KNN]]="YES"), "YES", "NO")</f>
        <v>NO</v>
      </c>
      <c r="AB238" s="1" t="str">
        <f>IF(AND(Table1[[#This Row],[5 anomalies]]="YES", Table1[[#This Row],[5 anomalies and better]]="NO"), Table1[[#This Row],[knnauc]] - Table1[[#This Row],[auc]], "")</f>
        <v/>
      </c>
      <c r="AC238" s="1" t="str">
        <f>IF(AND(Table1[[#This Row],[5 anomalies]]="YES", Table1[[#This Row],[5 anomalies and better]]="YES"), Table1[[#This Row],[auc]] - Table1[[#This Row],[knnauc]], "")</f>
        <v/>
      </c>
    </row>
    <row r="239" spans="1:29" hidden="1" x14ac:dyDescent="0.25">
      <c r="A239">
        <v>32</v>
      </c>
      <c r="B239">
        <v>8</v>
      </c>
      <c r="C239">
        <v>3</v>
      </c>
      <c r="D239" t="s">
        <v>19</v>
      </c>
      <c r="E239" t="s">
        <v>20</v>
      </c>
      <c r="F239">
        <v>128</v>
      </c>
      <c r="G239">
        <v>32</v>
      </c>
      <c r="H239">
        <v>0.05</v>
      </c>
      <c r="I239">
        <v>1</v>
      </c>
      <c r="J239">
        <v>0</v>
      </c>
      <c r="K239">
        <v>0.95121951219512102</v>
      </c>
      <c r="L239">
        <v>3.4263797323489997E-2</v>
      </c>
      <c r="M239">
        <v>4.8140748112877302E-2</v>
      </c>
      <c r="N239">
        <v>0.47560975609756001</v>
      </c>
      <c r="O239" t="s">
        <v>23</v>
      </c>
      <c r="P239">
        <v>0</v>
      </c>
      <c r="Q239">
        <v>0.05</v>
      </c>
      <c r="R239" t="s">
        <v>21</v>
      </c>
      <c r="S239" t="s">
        <v>25</v>
      </c>
      <c r="T239" t="str">
        <f>IF(Table1[[#This Row],[auc]]&gt;=Table1[[#This Row],[knnauc]], "YES", "NO")</f>
        <v>YES</v>
      </c>
      <c r="U239" t="str">
        <f>IF(AND(I239 &gt; I238, K239 &lt; K238), "LOWER", "")</f>
        <v/>
      </c>
      <c r="V239" t="str">
        <f>IF(AND(I239&gt;=I240, I239 &lt; 5), "YES", "NO")</f>
        <v>YES</v>
      </c>
      <c r="W239" s="1" t="str">
        <f>IF(AND(Table1[[#This Row],[Last lower than 5]]="YES", Table1[[#This Row],[better or same as KNN]]="YES"), "YES", "NO")</f>
        <v>YES</v>
      </c>
      <c r="X239" s="1" t="str">
        <f>IF(AND(Table1[[#This Row],[Last lower than 5]]="YES", Table1[[#This Row],[last and better]]="NO"), Table1[[#This Row],[knnauc]], "")</f>
        <v/>
      </c>
      <c r="Y239" s="1">
        <f>IF(AND(Table1[[#This Row],[Last lower than 5]]="YES", Table1[[#This Row],[last and better]]="YES"), Table1[[#This Row],[auc]], "")</f>
        <v>0.95121951219512102</v>
      </c>
      <c r="Z239" s="1" t="str">
        <f>IF(I239=5, "YES", "NO")</f>
        <v>NO</v>
      </c>
      <c r="AA239" s="1" t="str">
        <f>IF(AND(Table1[[#This Row],[5 anomalies]]="YES", Table1[[#This Row],[better or same as KNN]]="YES"), "YES", "NO")</f>
        <v>NO</v>
      </c>
      <c r="AB239" s="1" t="str">
        <f>IF(AND(Table1[[#This Row],[5 anomalies]]="YES", Table1[[#This Row],[5 anomalies and better]]="NO"), Table1[[#This Row],[knnauc]] - Table1[[#This Row],[auc]], "")</f>
        <v/>
      </c>
      <c r="AC239" s="1" t="str">
        <f>IF(AND(Table1[[#This Row],[5 anomalies]]="YES", Table1[[#This Row],[5 anomalies and better]]="YES"), Table1[[#This Row],[auc]] - Table1[[#This Row],[knnauc]], "")</f>
        <v/>
      </c>
    </row>
    <row r="240" spans="1:29" x14ac:dyDescent="0.25">
      <c r="A240">
        <v>32</v>
      </c>
      <c r="B240">
        <v>8</v>
      </c>
      <c r="C240">
        <v>3</v>
      </c>
      <c r="D240" t="s">
        <v>19</v>
      </c>
      <c r="E240" t="s">
        <v>20</v>
      </c>
      <c r="F240">
        <v>512</v>
      </c>
      <c r="G240">
        <v>16</v>
      </c>
      <c r="H240">
        <v>0.05</v>
      </c>
      <c r="I240">
        <v>1</v>
      </c>
      <c r="J240">
        <v>0</v>
      </c>
      <c r="K240">
        <v>0.5</v>
      </c>
      <c r="L240">
        <v>3.54747466724077E-2</v>
      </c>
      <c r="M240">
        <v>5.8430848224713401E-2</v>
      </c>
      <c r="N240">
        <v>0.5</v>
      </c>
      <c r="O240" t="s">
        <v>23</v>
      </c>
      <c r="P240">
        <v>0</v>
      </c>
      <c r="Q240">
        <v>5.0000000000000001E-3</v>
      </c>
      <c r="R240" t="s">
        <v>21</v>
      </c>
      <c r="S240" t="s">
        <v>25</v>
      </c>
      <c r="T240" t="str">
        <f>IF(Table1[[#This Row],[auc]]&gt;=Table1[[#This Row],[knnauc]], "YES", "NO")</f>
        <v>YES</v>
      </c>
      <c r="U240" t="str">
        <f>IF(AND(I240 &gt; I239, K240 &lt; K239), "LOWER", "")</f>
        <v/>
      </c>
      <c r="V240" t="str">
        <f>IF(AND(I240&gt;=I241, I240 &lt; 5), "YES", "NO")</f>
        <v>YES</v>
      </c>
      <c r="W240" s="1" t="str">
        <f>IF(AND(Table1[[#This Row],[Last lower than 5]]="YES", Table1[[#This Row],[better or same as KNN]]="YES"), "YES", "NO")</f>
        <v>YES</v>
      </c>
      <c r="X240" s="1" t="str">
        <f>IF(AND(Table1[[#This Row],[Last lower than 5]]="YES", Table1[[#This Row],[last and better]]="NO"), Table1[[#This Row],[knnauc]], "")</f>
        <v/>
      </c>
      <c r="Y240" s="1">
        <f>IF(AND(Table1[[#This Row],[Last lower than 5]]="YES", Table1[[#This Row],[last and better]]="YES"), Table1[[#This Row],[auc]], "")</f>
        <v>0.5</v>
      </c>
      <c r="Z240" s="1" t="str">
        <f>IF(I240=5, "YES", "NO")</f>
        <v>NO</v>
      </c>
      <c r="AA240" s="1" t="str">
        <f>IF(AND(Table1[[#This Row],[5 anomalies]]="YES", Table1[[#This Row],[better or same as KNN]]="YES"), "YES", "NO")</f>
        <v>NO</v>
      </c>
      <c r="AB240" s="1" t="str">
        <f>IF(AND(Table1[[#This Row],[5 anomalies]]="YES", Table1[[#This Row],[5 anomalies and better]]="NO"), Table1[[#This Row],[knnauc]] - Table1[[#This Row],[auc]], "")</f>
        <v/>
      </c>
      <c r="AC240" s="1" t="str">
        <f>IF(AND(Table1[[#This Row],[5 anomalies]]="YES", Table1[[#This Row],[5 anomalies and better]]="YES"), Table1[[#This Row],[auc]] - Table1[[#This Row],[knnauc]], "")</f>
        <v/>
      </c>
    </row>
    <row r="241" spans="1:29" hidden="1" x14ac:dyDescent="0.25">
      <c r="A241">
        <v>32</v>
      </c>
      <c r="B241">
        <v>8</v>
      </c>
      <c r="C241">
        <v>3</v>
      </c>
      <c r="D241" t="s">
        <v>19</v>
      </c>
      <c r="E241" t="s">
        <v>20</v>
      </c>
      <c r="F241">
        <v>512</v>
      </c>
      <c r="G241">
        <v>16</v>
      </c>
      <c r="H241">
        <v>0.05</v>
      </c>
      <c r="I241">
        <v>1</v>
      </c>
      <c r="J241">
        <v>0</v>
      </c>
      <c r="K241">
        <v>0.5</v>
      </c>
      <c r="L241">
        <v>4.0085619897951598E-2</v>
      </c>
      <c r="M241">
        <v>4.9993944000729797E-2</v>
      </c>
      <c r="N241">
        <v>0.5</v>
      </c>
      <c r="O241" t="s">
        <v>23</v>
      </c>
      <c r="P241">
        <v>0</v>
      </c>
      <c r="Q241">
        <v>0.01</v>
      </c>
      <c r="R241" t="s">
        <v>21</v>
      </c>
      <c r="S241" t="s">
        <v>25</v>
      </c>
      <c r="T241" t="str">
        <f>IF(Table1[[#This Row],[auc]]&gt;=Table1[[#This Row],[knnauc]], "YES", "NO")</f>
        <v>YES</v>
      </c>
      <c r="U241" t="str">
        <f>IF(AND(I241 &gt; I240, K241 &lt; K240), "LOWER", "")</f>
        <v/>
      </c>
      <c r="V241" t="str">
        <f>IF(AND(I241&gt;=I242, I241 &lt; 5), "YES", "NO")</f>
        <v>YES</v>
      </c>
      <c r="W241" s="1" t="str">
        <f>IF(AND(Table1[[#This Row],[Last lower than 5]]="YES", Table1[[#This Row],[better or same as KNN]]="YES"), "YES", "NO")</f>
        <v>YES</v>
      </c>
      <c r="X241" s="1" t="str">
        <f>IF(AND(Table1[[#This Row],[Last lower than 5]]="YES", Table1[[#This Row],[last and better]]="NO"), Table1[[#This Row],[knnauc]], "")</f>
        <v/>
      </c>
      <c r="Y241" s="1">
        <f>IF(AND(Table1[[#This Row],[Last lower than 5]]="YES", Table1[[#This Row],[last and better]]="YES"), Table1[[#This Row],[auc]], "")</f>
        <v>0.5</v>
      </c>
      <c r="Z241" s="1" t="str">
        <f>IF(I241=5, "YES", "NO")</f>
        <v>NO</v>
      </c>
      <c r="AA241" s="1" t="str">
        <f>IF(AND(Table1[[#This Row],[5 anomalies]]="YES", Table1[[#This Row],[better or same as KNN]]="YES"), "YES", "NO")</f>
        <v>NO</v>
      </c>
      <c r="AB241" s="1" t="str">
        <f>IF(AND(Table1[[#This Row],[5 anomalies]]="YES", Table1[[#This Row],[5 anomalies and better]]="NO"), Table1[[#This Row],[knnauc]] - Table1[[#This Row],[auc]], "")</f>
        <v/>
      </c>
      <c r="AC241" s="1" t="str">
        <f>IF(AND(Table1[[#This Row],[5 anomalies]]="YES", Table1[[#This Row],[5 anomalies and better]]="YES"), Table1[[#This Row],[auc]] - Table1[[#This Row],[knnauc]], "")</f>
        <v/>
      </c>
    </row>
    <row r="242" spans="1:29" hidden="1" x14ac:dyDescent="0.25">
      <c r="A242">
        <v>32</v>
      </c>
      <c r="B242">
        <v>8</v>
      </c>
      <c r="C242">
        <v>3</v>
      </c>
      <c r="D242" t="s">
        <v>19</v>
      </c>
      <c r="E242" t="s">
        <v>20</v>
      </c>
      <c r="F242">
        <v>512</v>
      </c>
      <c r="G242">
        <v>16</v>
      </c>
      <c r="H242">
        <v>0.05</v>
      </c>
      <c r="I242">
        <v>1</v>
      </c>
      <c r="J242">
        <v>0</v>
      </c>
      <c r="K242">
        <v>0.5</v>
      </c>
      <c r="L242">
        <v>4.3083240218592701E-2</v>
      </c>
      <c r="M242">
        <v>4.93550376380235E-2</v>
      </c>
      <c r="N242">
        <v>0.74390243902439002</v>
      </c>
      <c r="O242" t="s">
        <v>23</v>
      </c>
      <c r="P242">
        <v>0</v>
      </c>
      <c r="Q242">
        <v>0.05</v>
      </c>
      <c r="R242" t="s">
        <v>21</v>
      </c>
      <c r="S242" t="s">
        <v>25</v>
      </c>
      <c r="T242" t="str">
        <f>IF(Table1[[#This Row],[auc]]&gt;=Table1[[#This Row],[knnauc]], "YES", "NO")</f>
        <v>NO</v>
      </c>
      <c r="U242" t="str">
        <f>IF(AND(I242 &gt; I241, K242 &lt; K241), "LOWER", "")</f>
        <v/>
      </c>
      <c r="V242" t="str">
        <f>IF(AND(I242&gt;=I243, I242 &lt; 5), "YES", "NO")</f>
        <v>NO</v>
      </c>
      <c r="W242" s="1" t="str">
        <f>IF(AND(Table1[[#This Row],[Last lower than 5]]="YES", Table1[[#This Row],[better or same as KNN]]="YES"), "YES", "NO")</f>
        <v>NO</v>
      </c>
      <c r="X242" s="1" t="str">
        <f>IF(AND(Table1[[#This Row],[Last lower than 5]]="YES", Table1[[#This Row],[last and better]]="NO"), Table1[[#This Row],[knnauc]], "")</f>
        <v/>
      </c>
      <c r="Y242" s="1" t="str">
        <f>IF(AND(Table1[[#This Row],[Last lower than 5]]="YES", Table1[[#This Row],[last and better]]="YES"), Table1[[#This Row],[auc]], "")</f>
        <v/>
      </c>
      <c r="Z242" s="1" t="str">
        <f>IF(I242=5, "YES", "NO")</f>
        <v>NO</v>
      </c>
      <c r="AA242" s="1" t="str">
        <f>IF(AND(Table1[[#This Row],[5 anomalies]]="YES", Table1[[#This Row],[better or same as KNN]]="YES"), "YES", "NO")</f>
        <v>NO</v>
      </c>
      <c r="AB242" s="1" t="str">
        <f>IF(AND(Table1[[#This Row],[5 anomalies]]="YES", Table1[[#This Row],[5 anomalies and better]]="NO"), Table1[[#This Row],[knnauc]] - Table1[[#This Row],[auc]], "")</f>
        <v/>
      </c>
      <c r="AC242" s="1" t="str">
        <f>IF(AND(Table1[[#This Row],[5 anomalies]]="YES", Table1[[#This Row],[5 anomalies and better]]="YES"), Table1[[#This Row],[auc]] - Table1[[#This Row],[knnauc]], "")</f>
        <v/>
      </c>
    </row>
    <row r="243" spans="1:29" hidden="1" x14ac:dyDescent="0.25">
      <c r="A243">
        <v>32</v>
      </c>
      <c r="B243">
        <v>8</v>
      </c>
      <c r="C243">
        <v>3</v>
      </c>
      <c r="D243" t="s">
        <v>19</v>
      </c>
      <c r="E243" t="s">
        <v>20</v>
      </c>
      <c r="F243">
        <v>512</v>
      </c>
      <c r="G243">
        <v>16</v>
      </c>
      <c r="H243">
        <v>0.05</v>
      </c>
      <c r="I243">
        <v>3</v>
      </c>
      <c r="J243">
        <v>0.66666666666666596</v>
      </c>
      <c r="K243">
        <v>0.73170731707317005</v>
      </c>
      <c r="L243">
        <v>4.3083240218592701E-2</v>
      </c>
      <c r="M243">
        <v>4.93550376380235E-2</v>
      </c>
      <c r="N243">
        <v>0.74390243902439002</v>
      </c>
      <c r="O243" t="s">
        <v>23</v>
      </c>
      <c r="P243">
        <v>0</v>
      </c>
      <c r="Q243">
        <v>0.05</v>
      </c>
      <c r="R243" t="s">
        <v>21</v>
      </c>
      <c r="S243" t="s">
        <v>25</v>
      </c>
      <c r="T243" t="str">
        <f>IF(Table1[[#This Row],[auc]]&gt;=Table1[[#This Row],[knnauc]], "YES", "NO")</f>
        <v>NO</v>
      </c>
      <c r="U243" t="str">
        <f>IF(AND(I243 &gt; I242, K243 &lt; K242), "LOWER", "")</f>
        <v/>
      </c>
      <c r="V243" t="str">
        <f>IF(AND(I243&gt;=I244, I243 &lt; 5), "YES", "NO")</f>
        <v>NO</v>
      </c>
      <c r="W243" s="1" t="str">
        <f>IF(AND(Table1[[#This Row],[Last lower than 5]]="YES", Table1[[#This Row],[better or same as KNN]]="YES"), "YES", "NO")</f>
        <v>NO</v>
      </c>
      <c r="X243" s="1" t="str">
        <f>IF(AND(Table1[[#This Row],[Last lower than 5]]="YES", Table1[[#This Row],[last and better]]="NO"), Table1[[#This Row],[knnauc]], "")</f>
        <v/>
      </c>
      <c r="Y243" s="1" t="str">
        <f>IF(AND(Table1[[#This Row],[Last lower than 5]]="YES", Table1[[#This Row],[last and better]]="YES"), Table1[[#This Row],[auc]], "")</f>
        <v/>
      </c>
      <c r="Z243" s="1" t="str">
        <f>IF(I243=5, "YES", "NO")</f>
        <v>NO</v>
      </c>
      <c r="AA243" s="1" t="str">
        <f>IF(AND(Table1[[#This Row],[5 anomalies]]="YES", Table1[[#This Row],[better or same as KNN]]="YES"), "YES", "NO")</f>
        <v>NO</v>
      </c>
      <c r="AB243" s="1" t="str">
        <f>IF(AND(Table1[[#This Row],[5 anomalies]]="YES", Table1[[#This Row],[5 anomalies and better]]="NO"), Table1[[#This Row],[knnauc]] - Table1[[#This Row],[auc]], "")</f>
        <v/>
      </c>
      <c r="AC243" s="1" t="str">
        <f>IF(AND(Table1[[#This Row],[5 anomalies]]="YES", Table1[[#This Row],[5 anomalies and better]]="YES"), Table1[[#This Row],[auc]] - Table1[[#This Row],[knnauc]], "")</f>
        <v/>
      </c>
    </row>
    <row r="244" spans="1:29" hidden="1" x14ac:dyDescent="0.25">
      <c r="A244">
        <v>32</v>
      </c>
      <c r="B244">
        <v>8</v>
      </c>
      <c r="C244">
        <v>3</v>
      </c>
      <c r="D244" t="s">
        <v>19</v>
      </c>
      <c r="E244" t="s">
        <v>20</v>
      </c>
      <c r="F244">
        <v>512</v>
      </c>
      <c r="G244">
        <v>16</v>
      </c>
      <c r="H244">
        <v>0.05</v>
      </c>
      <c r="I244">
        <v>4</v>
      </c>
      <c r="J244">
        <v>0</v>
      </c>
      <c r="K244">
        <v>0.73780487804878003</v>
      </c>
      <c r="L244">
        <v>4.3083240218592701E-2</v>
      </c>
      <c r="M244">
        <v>4.93550376380235E-2</v>
      </c>
      <c r="N244">
        <v>0.74390243902439002</v>
      </c>
      <c r="O244" t="s">
        <v>23</v>
      </c>
      <c r="P244">
        <v>0</v>
      </c>
      <c r="Q244">
        <v>0.05</v>
      </c>
      <c r="R244" t="s">
        <v>21</v>
      </c>
      <c r="S244" t="s">
        <v>25</v>
      </c>
      <c r="T244" t="str">
        <f>IF(Table1[[#This Row],[auc]]&gt;=Table1[[#This Row],[knnauc]], "YES", "NO")</f>
        <v>NO</v>
      </c>
      <c r="U244" t="str">
        <f>IF(AND(I244 &gt; I243, K244 &lt; K243), "LOWER", "")</f>
        <v/>
      </c>
      <c r="V244" t="str">
        <f>IF(AND(I244&gt;=I245, I244 &lt; 5), "YES", "NO")</f>
        <v>YES</v>
      </c>
      <c r="W244" s="1" t="str">
        <f>IF(AND(Table1[[#This Row],[Last lower than 5]]="YES", Table1[[#This Row],[better or same as KNN]]="YES"), "YES", "NO")</f>
        <v>NO</v>
      </c>
      <c r="X244" s="1">
        <f>IF(AND(Table1[[#This Row],[Last lower than 5]]="YES", Table1[[#This Row],[last and better]]="NO"), Table1[[#This Row],[knnauc]], "")</f>
        <v>0.74390243902439002</v>
      </c>
      <c r="Y244" s="1" t="str">
        <f>IF(AND(Table1[[#This Row],[Last lower than 5]]="YES", Table1[[#This Row],[last and better]]="YES"), Table1[[#This Row],[auc]], "")</f>
        <v/>
      </c>
      <c r="Z244" s="1" t="str">
        <f>IF(I244=5, "YES", "NO")</f>
        <v>NO</v>
      </c>
      <c r="AA244" s="1" t="str">
        <f>IF(AND(Table1[[#This Row],[5 anomalies]]="YES", Table1[[#This Row],[better or same as KNN]]="YES"), "YES", "NO")</f>
        <v>NO</v>
      </c>
      <c r="AB244" s="1" t="str">
        <f>IF(AND(Table1[[#This Row],[5 anomalies]]="YES", Table1[[#This Row],[5 anomalies and better]]="NO"), Table1[[#This Row],[knnauc]] - Table1[[#This Row],[auc]], "")</f>
        <v/>
      </c>
      <c r="AC244" s="1" t="str">
        <f>IF(AND(Table1[[#This Row],[5 anomalies]]="YES", Table1[[#This Row],[5 anomalies and better]]="YES"), Table1[[#This Row],[auc]] - Table1[[#This Row],[knnauc]], "")</f>
        <v/>
      </c>
    </row>
    <row r="245" spans="1:29" x14ac:dyDescent="0.25">
      <c r="A245">
        <v>32</v>
      </c>
      <c r="B245">
        <v>8</v>
      </c>
      <c r="C245">
        <v>3</v>
      </c>
      <c r="D245" t="s">
        <v>19</v>
      </c>
      <c r="E245" t="s">
        <v>20</v>
      </c>
      <c r="F245">
        <v>512</v>
      </c>
      <c r="G245">
        <v>32</v>
      </c>
      <c r="H245">
        <v>0.05</v>
      </c>
      <c r="I245">
        <v>1</v>
      </c>
      <c r="J245">
        <v>0</v>
      </c>
      <c r="K245">
        <v>0.95121951219512202</v>
      </c>
      <c r="L245">
        <v>3.4509214569387103E-2</v>
      </c>
      <c r="M245">
        <v>5.6012124640735003E-2</v>
      </c>
      <c r="N245">
        <v>0.5</v>
      </c>
      <c r="O245" t="s">
        <v>23</v>
      </c>
      <c r="P245">
        <v>0</v>
      </c>
      <c r="Q245">
        <v>5.0000000000000001E-3</v>
      </c>
      <c r="R245" t="s">
        <v>21</v>
      </c>
      <c r="S245" t="s">
        <v>25</v>
      </c>
      <c r="T245" t="str">
        <f>IF(Table1[[#This Row],[auc]]&gt;=Table1[[#This Row],[knnauc]], "YES", "NO")</f>
        <v>YES</v>
      </c>
      <c r="U245" t="str">
        <f>IF(AND(I245 &gt; I244, K245 &lt; K244), "LOWER", "")</f>
        <v/>
      </c>
      <c r="V245" t="str">
        <f>IF(AND(I245&gt;=I246, I245 &lt; 5), "YES", "NO")</f>
        <v>YES</v>
      </c>
      <c r="W245" s="1" t="str">
        <f>IF(AND(Table1[[#This Row],[Last lower than 5]]="YES", Table1[[#This Row],[better or same as KNN]]="YES"), "YES", "NO")</f>
        <v>YES</v>
      </c>
      <c r="X245" s="1" t="str">
        <f>IF(AND(Table1[[#This Row],[Last lower than 5]]="YES", Table1[[#This Row],[last and better]]="NO"), Table1[[#This Row],[knnauc]], "")</f>
        <v/>
      </c>
      <c r="Y245" s="1">
        <f>IF(AND(Table1[[#This Row],[Last lower than 5]]="YES", Table1[[#This Row],[last and better]]="YES"), Table1[[#This Row],[auc]], "")</f>
        <v>0.95121951219512202</v>
      </c>
      <c r="Z245" s="1" t="str">
        <f>IF(I245=5, "YES", "NO")</f>
        <v>NO</v>
      </c>
      <c r="AA245" s="1" t="str">
        <f>IF(AND(Table1[[#This Row],[5 anomalies]]="YES", Table1[[#This Row],[better or same as KNN]]="YES"), "YES", "NO")</f>
        <v>NO</v>
      </c>
      <c r="AB245" s="1" t="str">
        <f>IF(AND(Table1[[#This Row],[5 anomalies]]="YES", Table1[[#This Row],[5 anomalies and better]]="NO"), Table1[[#This Row],[knnauc]] - Table1[[#This Row],[auc]], "")</f>
        <v/>
      </c>
      <c r="AC245" s="1" t="str">
        <f>IF(AND(Table1[[#This Row],[5 anomalies]]="YES", Table1[[#This Row],[5 anomalies and better]]="YES"), Table1[[#This Row],[auc]] - Table1[[#This Row],[knnauc]], "")</f>
        <v/>
      </c>
    </row>
    <row r="246" spans="1:29" hidden="1" x14ac:dyDescent="0.25">
      <c r="A246">
        <v>32</v>
      </c>
      <c r="B246">
        <v>8</v>
      </c>
      <c r="C246">
        <v>3</v>
      </c>
      <c r="D246" t="s">
        <v>19</v>
      </c>
      <c r="E246" t="s">
        <v>20</v>
      </c>
      <c r="F246">
        <v>512</v>
      </c>
      <c r="G246">
        <v>32</v>
      </c>
      <c r="H246">
        <v>0.05</v>
      </c>
      <c r="I246">
        <v>1</v>
      </c>
      <c r="J246">
        <v>0</v>
      </c>
      <c r="K246">
        <v>0.97560975609756095</v>
      </c>
      <c r="L246">
        <v>4.1545498912262703E-2</v>
      </c>
      <c r="M246">
        <v>4.6810095404084699E-2</v>
      </c>
      <c r="N246">
        <v>1</v>
      </c>
      <c r="O246" t="s">
        <v>23</v>
      </c>
      <c r="P246">
        <v>0</v>
      </c>
      <c r="Q246">
        <v>0.01</v>
      </c>
      <c r="R246" t="s">
        <v>21</v>
      </c>
      <c r="S246" t="s">
        <v>25</v>
      </c>
      <c r="T246" t="str">
        <f>IF(Table1[[#This Row],[auc]]&gt;=Table1[[#This Row],[knnauc]], "YES", "NO")</f>
        <v>NO</v>
      </c>
      <c r="U246" t="str">
        <f>IF(AND(I246 &gt; I245, K246 &lt; K245), "LOWER", "")</f>
        <v/>
      </c>
      <c r="V246" t="str">
        <f>IF(AND(I246&gt;=I247, I246 &lt; 5), "YES", "NO")</f>
        <v>NO</v>
      </c>
      <c r="W246" s="1" t="str">
        <f>IF(AND(Table1[[#This Row],[Last lower than 5]]="YES", Table1[[#This Row],[better or same as KNN]]="YES"), "YES", "NO")</f>
        <v>NO</v>
      </c>
      <c r="X246" s="1" t="str">
        <f>IF(AND(Table1[[#This Row],[Last lower than 5]]="YES", Table1[[#This Row],[last and better]]="NO"), Table1[[#This Row],[knnauc]], "")</f>
        <v/>
      </c>
      <c r="Y246" s="1" t="str">
        <f>IF(AND(Table1[[#This Row],[Last lower than 5]]="YES", Table1[[#This Row],[last and better]]="YES"), Table1[[#This Row],[auc]], "")</f>
        <v/>
      </c>
      <c r="Z246" s="1" t="str">
        <f>IF(I246=5, "YES", "NO")</f>
        <v>NO</v>
      </c>
      <c r="AA246" s="1" t="str">
        <f>IF(AND(Table1[[#This Row],[5 anomalies]]="YES", Table1[[#This Row],[better or same as KNN]]="YES"), "YES", "NO")</f>
        <v>NO</v>
      </c>
      <c r="AB246" s="1" t="str">
        <f>IF(AND(Table1[[#This Row],[5 anomalies]]="YES", Table1[[#This Row],[5 anomalies and better]]="NO"), Table1[[#This Row],[knnauc]] - Table1[[#This Row],[auc]], "")</f>
        <v/>
      </c>
      <c r="AC246" s="1" t="str">
        <f>IF(AND(Table1[[#This Row],[5 anomalies]]="YES", Table1[[#This Row],[5 anomalies and better]]="YES"), Table1[[#This Row],[auc]] - Table1[[#This Row],[knnauc]], "")</f>
        <v/>
      </c>
    </row>
    <row r="247" spans="1:29" hidden="1" x14ac:dyDescent="0.25">
      <c r="A247">
        <v>32</v>
      </c>
      <c r="B247">
        <v>8</v>
      </c>
      <c r="C247">
        <v>3</v>
      </c>
      <c r="D247" t="s">
        <v>19</v>
      </c>
      <c r="E247" t="s">
        <v>20</v>
      </c>
      <c r="F247">
        <v>512</v>
      </c>
      <c r="G247">
        <v>32</v>
      </c>
      <c r="H247">
        <v>0.05</v>
      </c>
      <c r="I247">
        <v>2</v>
      </c>
      <c r="J247">
        <v>0</v>
      </c>
      <c r="K247">
        <v>1</v>
      </c>
      <c r="L247">
        <v>4.1545498912262703E-2</v>
      </c>
      <c r="M247">
        <v>4.6810095404084699E-2</v>
      </c>
      <c r="N247">
        <v>1</v>
      </c>
      <c r="O247" t="s">
        <v>23</v>
      </c>
      <c r="P247">
        <v>0</v>
      </c>
      <c r="Q247">
        <v>0.01</v>
      </c>
      <c r="R247" t="s">
        <v>21</v>
      </c>
      <c r="S247" t="s">
        <v>25</v>
      </c>
      <c r="T247" t="str">
        <f>IF(Table1[[#This Row],[auc]]&gt;=Table1[[#This Row],[knnauc]], "YES", "NO")</f>
        <v>YES</v>
      </c>
      <c r="U247" t="str">
        <f>IF(AND(I247 &gt; I246, K247 &lt; K246), "LOWER", "")</f>
        <v/>
      </c>
      <c r="V247" t="str">
        <f>IF(AND(I247&gt;=I248, I247 &lt; 5), "YES", "NO")</f>
        <v>YES</v>
      </c>
      <c r="W247" s="1" t="str">
        <f>IF(AND(Table1[[#This Row],[Last lower than 5]]="YES", Table1[[#This Row],[better or same as KNN]]="YES"), "YES", "NO")</f>
        <v>YES</v>
      </c>
      <c r="X247" s="1" t="str">
        <f>IF(AND(Table1[[#This Row],[Last lower than 5]]="YES", Table1[[#This Row],[last and better]]="NO"), Table1[[#This Row],[knnauc]], "")</f>
        <v/>
      </c>
      <c r="Y247" s="1">
        <f>IF(AND(Table1[[#This Row],[Last lower than 5]]="YES", Table1[[#This Row],[last and better]]="YES"), Table1[[#This Row],[auc]], "")</f>
        <v>1</v>
      </c>
      <c r="Z247" s="1" t="str">
        <f>IF(I247=5, "YES", "NO")</f>
        <v>NO</v>
      </c>
      <c r="AA247" s="1" t="str">
        <f>IF(AND(Table1[[#This Row],[5 anomalies]]="YES", Table1[[#This Row],[better or same as KNN]]="YES"), "YES", "NO")</f>
        <v>NO</v>
      </c>
      <c r="AB247" s="1" t="str">
        <f>IF(AND(Table1[[#This Row],[5 anomalies]]="YES", Table1[[#This Row],[5 anomalies and better]]="NO"), Table1[[#This Row],[knnauc]] - Table1[[#This Row],[auc]], "")</f>
        <v/>
      </c>
      <c r="AC247" s="1" t="str">
        <f>IF(AND(Table1[[#This Row],[5 anomalies]]="YES", Table1[[#This Row],[5 anomalies and better]]="YES"), Table1[[#This Row],[auc]] - Table1[[#This Row],[knnauc]], "")</f>
        <v/>
      </c>
    </row>
    <row r="248" spans="1:29" hidden="1" x14ac:dyDescent="0.25">
      <c r="A248">
        <v>32</v>
      </c>
      <c r="B248">
        <v>8</v>
      </c>
      <c r="C248">
        <v>3</v>
      </c>
      <c r="D248" t="s">
        <v>19</v>
      </c>
      <c r="E248" t="s">
        <v>20</v>
      </c>
      <c r="F248">
        <v>512</v>
      </c>
      <c r="G248">
        <v>32</v>
      </c>
      <c r="H248">
        <v>0.05</v>
      </c>
      <c r="I248">
        <v>1</v>
      </c>
      <c r="J248">
        <v>0</v>
      </c>
      <c r="K248">
        <v>0.45121951219512102</v>
      </c>
      <c r="L248">
        <v>3.8947731638582998E-2</v>
      </c>
      <c r="M248">
        <v>4.2342989989074299E-2</v>
      </c>
      <c r="N248">
        <v>0.74390243902439002</v>
      </c>
      <c r="O248">
        <v>1</v>
      </c>
      <c r="P248">
        <v>0.5</v>
      </c>
      <c r="Q248">
        <v>0.05</v>
      </c>
      <c r="R248" t="s">
        <v>21</v>
      </c>
      <c r="S248" t="s">
        <v>25</v>
      </c>
      <c r="T248" t="str">
        <f>IF(Table1[[#This Row],[auc]]&gt;=Table1[[#This Row],[knnauc]], "YES", "NO")</f>
        <v>NO</v>
      </c>
      <c r="U248" t="str">
        <f>IF(AND(I248 &gt; I247, K248 &lt; K247), "LOWER", "")</f>
        <v/>
      </c>
      <c r="V248" t="str">
        <f>IF(AND(I248&gt;=I249, I248 &lt; 5), "YES", "NO")</f>
        <v>NO</v>
      </c>
      <c r="W248" s="1" t="str">
        <f>IF(AND(Table1[[#This Row],[Last lower than 5]]="YES", Table1[[#This Row],[better or same as KNN]]="YES"), "YES", "NO")</f>
        <v>NO</v>
      </c>
      <c r="X248" s="1" t="str">
        <f>IF(AND(Table1[[#This Row],[Last lower than 5]]="YES", Table1[[#This Row],[last and better]]="NO"), Table1[[#This Row],[knnauc]], "")</f>
        <v/>
      </c>
      <c r="Y248" s="1" t="str">
        <f>IF(AND(Table1[[#This Row],[Last lower than 5]]="YES", Table1[[#This Row],[last and better]]="YES"), Table1[[#This Row],[auc]], "")</f>
        <v/>
      </c>
      <c r="Z248" s="1" t="str">
        <f>IF(I248=5, "YES", "NO")</f>
        <v>NO</v>
      </c>
      <c r="AA248" s="1" t="str">
        <f>IF(AND(Table1[[#This Row],[5 anomalies]]="YES", Table1[[#This Row],[better or same as KNN]]="YES"), "YES", "NO")</f>
        <v>NO</v>
      </c>
      <c r="AB248" s="1" t="str">
        <f>IF(AND(Table1[[#This Row],[5 anomalies]]="YES", Table1[[#This Row],[5 anomalies and better]]="NO"), Table1[[#This Row],[knnauc]] - Table1[[#This Row],[auc]], "")</f>
        <v/>
      </c>
      <c r="AC248" s="1" t="str">
        <f>IF(AND(Table1[[#This Row],[5 anomalies]]="YES", Table1[[#This Row],[5 anomalies and better]]="YES"), Table1[[#This Row],[auc]] - Table1[[#This Row],[knnauc]], "")</f>
        <v/>
      </c>
    </row>
    <row r="249" spans="1:29" hidden="1" x14ac:dyDescent="0.25">
      <c r="A249">
        <v>32</v>
      </c>
      <c r="B249">
        <v>8</v>
      </c>
      <c r="C249">
        <v>3</v>
      </c>
      <c r="D249" t="s">
        <v>19</v>
      </c>
      <c r="E249" t="s">
        <v>20</v>
      </c>
      <c r="F249">
        <v>512</v>
      </c>
      <c r="G249">
        <v>32</v>
      </c>
      <c r="H249">
        <v>0.05</v>
      </c>
      <c r="I249">
        <v>2</v>
      </c>
      <c r="J249">
        <v>0</v>
      </c>
      <c r="K249">
        <v>0.90243902439024304</v>
      </c>
      <c r="L249">
        <v>3.8947731638582998E-2</v>
      </c>
      <c r="M249">
        <v>4.2342989989074299E-2</v>
      </c>
      <c r="N249">
        <v>0.74390243902439002</v>
      </c>
      <c r="O249">
        <v>1</v>
      </c>
      <c r="P249">
        <v>0.5</v>
      </c>
      <c r="Q249">
        <v>0.05</v>
      </c>
      <c r="R249" t="s">
        <v>21</v>
      </c>
      <c r="S249" t="s">
        <v>25</v>
      </c>
      <c r="T249" t="str">
        <f>IF(Table1[[#This Row],[auc]]&gt;=Table1[[#This Row],[knnauc]], "YES", "NO")</f>
        <v>YES</v>
      </c>
      <c r="U249" t="str">
        <f>IF(AND(I249 &gt; I248, K249 &lt; K248), "LOWER", "")</f>
        <v/>
      </c>
      <c r="V249" t="str">
        <f>IF(AND(I249&gt;=I250, I249 &lt; 5), "YES", "NO")</f>
        <v>NO</v>
      </c>
      <c r="W249" s="1" t="str">
        <f>IF(AND(Table1[[#This Row],[Last lower than 5]]="YES", Table1[[#This Row],[better or same as KNN]]="YES"), "YES", "NO")</f>
        <v>NO</v>
      </c>
      <c r="X249" s="1" t="str">
        <f>IF(AND(Table1[[#This Row],[Last lower than 5]]="YES", Table1[[#This Row],[last and better]]="NO"), Table1[[#This Row],[knnauc]], "")</f>
        <v/>
      </c>
      <c r="Y249" s="1" t="str">
        <f>IF(AND(Table1[[#This Row],[Last lower than 5]]="YES", Table1[[#This Row],[last and better]]="YES"), Table1[[#This Row],[auc]], "")</f>
        <v/>
      </c>
      <c r="Z249" s="1" t="str">
        <f>IF(I249=5, "YES", "NO")</f>
        <v>NO</v>
      </c>
      <c r="AA249" s="1" t="str">
        <f>IF(AND(Table1[[#This Row],[5 anomalies]]="YES", Table1[[#This Row],[better or same as KNN]]="YES"), "YES", "NO")</f>
        <v>NO</v>
      </c>
      <c r="AB249" s="1" t="str">
        <f>IF(AND(Table1[[#This Row],[5 anomalies]]="YES", Table1[[#This Row],[5 anomalies and better]]="NO"), Table1[[#This Row],[knnauc]] - Table1[[#This Row],[auc]], "")</f>
        <v/>
      </c>
      <c r="AC249" s="1" t="str">
        <f>IF(AND(Table1[[#This Row],[5 anomalies]]="YES", Table1[[#This Row],[5 anomalies and better]]="YES"), Table1[[#This Row],[auc]] - Table1[[#This Row],[knnauc]], "")</f>
        <v/>
      </c>
    </row>
    <row r="250" spans="1:29" hidden="1" x14ac:dyDescent="0.25">
      <c r="A250">
        <v>32</v>
      </c>
      <c r="B250">
        <v>8</v>
      </c>
      <c r="C250">
        <v>3</v>
      </c>
      <c r="D250" t="s">
        <v>19</v>
      </c>
      <c r="E250" t="s">
        <v>20</v>
      </c>
      <c r="F250">
        <v>512</v>
      </c>
      <c r="G250">
        <v>32</v>
      </c>
      <c r="H250">
        <v>0.05</v>
      </c>
      <c r="I250">
        <v>3</v>
      </c>
      <c r="J250">
        <v>0</v>
      </c>
      <c r="K250">
        <v>0.92682926829268197</v>
      </c>
      <c r="L250">
        <v>3.8947731638582998E-2</v>
      </c>
      <c r="M250">
        <v>4.2342989989074299E-2</v>
      </c>
      <c r="N250">
        <v>0.74390243902439002</v>
      </c>
      <c r="O250">
        <v>1</v>
      </c>
      <c r="P250">
        <v>0.5</v>
      </c>
      <c r="Q250">
        <v>0.05</v>
      </c>
      <c r="R250" t="s">
        <v>21</v>
      </c>
      <c r="S250" t="s">
        <v>25</v>
      </c>
      <c r="T250" t="str">
        <f>IF(Table1[[#This Row],[auc]]&gt;=Table1[[#This Row],[knnauc]], "YES", "NO")</f>
        <v>YES</v>
      </c>
      <c r="U250" t="str">
        <f>IF(AND(I250 &gt; I249, K250 &lt; K249), "LOWER", "")</f>
        <v/>
      </c>
      <c r="V250" t="str">
        <f>IF(AND(I250&gt;=I251, I250 &lt; 5), "YES", "NO")</f>
        <v>NO</v>
      </c>
      <c r="W250" s="1" t="str">
        <f>IF(AND(Table1[[#This Row],[Last lower than 5]]="YES", Table1[[#This Row],[better or same as KNN]]="YES"), "YES", "NO")</f>
        <v>NO</v>
      </c>
      <c r="X250" s="1" t="str">
        <f>IF(AND(Table1[[#This Row],[Last lower than 5]]="YES", Table1[[#This Row],[last and better]]="NO"), Table1[[#This Row],[knnauc]], "")</f>
        <v/>
      </c>
      <c r="Y250" s="1" t="str">
        <f>IF(AND(Table1[[#This Row],[Last lower than 5]]="YES", Table1[[#This Row],[last and better]]="YES"), Table1[[#This Row],[auc]], "")</f>
        <v/>
      </c>
      <c r="Z250" s="1" t="str">
        <f>IF(I250=5, "YES", "NO")</f>
        <v>NO</v>
      </c>
      <c r="AA250" s="1" t="str">
        <f>IF(AND(Table1[[#This Row],[5 anomalies]]="YES", Table1[[#This Row],[better or same as KNN]]="YES"), "YES", "NO")</f>
        <v>NO</v>
      </c>
      <c r="AB250" s="1" t="str">
        <f>IF(AND(Table1[[#This Row],[5 anomalies]]="YES", Table1[[#This Row],[5 anomalies and better]]="NO"), Table1[[#This Row],[knnauc]] - Table1[[#This Row],[auc]], "")</f>
        <v/>
      </c>
      <c r="AC250" s="1" t="str">
        <f>IF(AND(Table1[[#This Row],[5 anomalies]]="YES", Table1[[#This Row],[5 anomalies and better]]="YES"), Table1[[#This Row],[auc]] - Table1[[#This Row],[knnauc]], "")</f>
        <v/>
      </c>
    </row>
    <row r="251" spans="1:29" hidden="1" x14ac:dyDescent="0.25">
      <c r="A251">
        <v>32</v>
      </c>
      <c r="B251">
        <v>8</v>
      </c>
      <c r="C251">
        <v>3</v>
      </c>
      <c r="D251" t="s">
        <v>19</v>
      </c>
      <c r="E251" t="s">
        <v>20</v>
      </c>
      <c r="F251">
        <v>512</v>
      </c>
      <c r="G251">
        <v>32</v>
      </c>
      <c r="H251">
        <v>0.05</v>
      </c>
      <c r="I251">
        <v>4</v>
      </c>
      <c r="J251">
        <v>0</v>
      </c>
      <c r="K251">
        <v>0.92682926829268297</v>
      </c>
      <c r="L251">
        <v>3.8947731638582998E-2</v>
      </c>
      <c r="M251">
        <v>4.2342989989074299E-2</v>
      </c>
      <c r="N251">
        <v>0.74390243902439002</v>
      </c>
      <c r="O251">
        <v>1</v>
      </c>
      <c r="P251">
        <v>0.5</v>
      </c>
      <c r="Q251">
        <v>0.05</v>
      </c>
      <c r="R251" t="s">
        <v>21</v>
      </c>
      <c r="S251" t="s">
        <v>25</v>
      </c>
      <c r="T251" t="str">
        <f>IF(Table1[[#This Row],[auc]]&gt;=Table1[[#This Row],[knnauc]], "YES", "NO")</f>
        <v>YES</v>
      </c>
      <c r="U251" t="str">
        <f>IF(AND(I251 &gt; I250, K251 &lt; K250), "LOWER", "")</f>
        <v/>
      </c>
      <c r="V251" t="str">
        <f>IF(AND(I251&gt;=I252, I251 &lt; 5), "YES", "NO")</f>
        <v>NO</v>
      </c>
      <c r="W251" s="1" t="str">
        <f>IF(AND(Table1[[#This Row],[Last lower than 5]]="YES", Table1[[#This Row],[better or same as KNN]]="YES"), "YES", "NO")</f>
        <v>NO</v>
      </c>
      <c r="X251" s="1" t="str">
        <f>IF(AND(Table1[[#This Row],[Last lower than 5]]="YES", Table1[[#This Row],[last and better]]="NO"), Table1[[#This Row],[knnauc]], "")</f>
        <v/>
      </c>
      <c r="Y251" s="1" t="str">
        <f>IF(AND(Table1[[#This Row],[Last lower than 5]]="YES", Table1[[#This Row],[last and better]]="YES"), Table1[[#This Row],[auc]], "")</f>
        <v/>
      </c>
      <c r="Z251" s="1" t="str">
        <f>IF(I251=5, "YES", "NO")</f>
        <v>NO</v>
      </c>
      <c r="AA251" s="1" t="str">
        <f>IF(AND(Table1[[#This Row],[5 anomalies]]="YES", Table1[[#This Row],[better or same as KNN]]="YES"), "YES", "NO")</f>
        <v>NO</v>
      </c>
      <c r="AB251" s="1" t="str">
        <f>IF(AND(Table1[[#This Row],[5 anomalies]]="YES", Table1[[#This Row],[5 anomalies and better]]="NO"), Table1[[#This Row],[knnauc]] - Table1[[#This Row],[auc]], "")</f>
        <v/>
      </c>
      <c r="AC251" s="1" t="str">
        <f>IF(AND(Table1[[#This Row],[5 anomalies]]="YES", Table1[[#This Row],[5 anomalies and better]]="YES"), Table1[[#This Row],[auc]] - Table1[[#This Row],[knnauc]], "")</f>
        <v/>
      </c>
    </row>
    <row r="252" spans="1:29" hidden="1" x14ac:dyDescent="0.25">
      <c r="A252">
        <v>32</v>
      </c>
      <c r="B252">
        <v>8</v>
      </c>
      <c r="C252">
        <v>3</v>
      </c>
      <c r="D252" t="s">
        <v>19</v>
      </c>
      <c r="E252" t="s">
        <v>20</v>
      </c>
      <c r="F252">
        <v>512</v>
      </c>
      <c r="G252">
        <v>16</v>
      </c>
      <c r="H252">
        <v>0.05</v>
      </c>
      <c r="I252">
        <v>5</v>
      </c>
      <c r="J252">
        <v>0.66666666666666596</v>
      </c>
      <c r="K252">
        <v>0.75</v>
      </c>
      <c r="L252">
        <v>4.3083240218592701E-2</v>
      </c>
      <c r="M252">
        <v>4.93550376380235E-2</v>
      </c>
      <c r="N252">
        <v>0.74390243902439002</v>
      </c>
      <c r="O252" t="s">
        <v>23</v>
      </c>
      <c r="P252">
        <v>0</v>
      </c>
      <c r="Q252">
        <v>0.05</v>
      </c>
      <c r="R252" t="s">
        <v>21</v>
      </c>
      <c r="S252" t="s">
        <v>25</v>
      </c>
      <c r="T252" t="str">
        <f>IF(Table1[[#This Row],[auc]]&gt;=Table1[[#This Row],[knnauc]], "YES", "NO")</f>
        <v>YES</v>
      </c>
      <c r="U252" t="str">
        <f>IF(AND(I252 &gt; I251, K252 &lt; K251), "LOWER", "")</f>
        <v>LOWER</v>
      </c>
      <c r="V252" t="str">
        <f>IF(AND(I252&gt;=I253, I252 &lt; 5), "YES", "NO")</f>
        <v>NO</v>
      </c>
      <c r="W252" s="1" t="str">
        <f>IF(AND(Table1[[#This Row],[Last lower than 5]]="YES", Table1[[#This Row],[better or same as KNN]]="YES"), "YES", "NO")</f>
        <v>NO</v>
      </c>
      <c r="X252" s="1" t="str">
        <f>IF(AND(Table1[[#This Row],[Last lower than 5]]="YES", Table1[[#This Row],[last and better]]="NO"), Table1[[#This Row],[knnauc]], "")</f>
        <v/>
      </c>
      <c r="Y252" s="1" t="str">
        <f>IF(AND(Table1[[#This Row],[Last lower than 5]]="YES", Table1[[#This Row],[last and better]]="YES"), Table1[[#This Row],[auc]], "")</f>
        <v/>
      </c>
      <c r="Z252" s="1" t="str">
        <f>IF(I252=5, "YES", "NO")</f>
        <v>YES</v>
      </c>
      <c r="AA252" s="1" t="str">
        <f>IF(AND(Table1[[#This Row],[5 anomalies]]="YES", Table1[[#This Row],[better or same as KNN]]="YES"), "YES", "NO")</f>
        <v>YES</v>
      </c>
      <c r="AB252" s="1" t="str">
        <f>IF(AND(Table1[[#This Row],[5 anomalies]]="YES", Table1[[#This Row],[5 anomalies and better]]="NO"), Table1[[#This Row],[knnauc]] - Table1[[#This Row],[auc]], "")</f>
        <v/>
      </c>
      <c r="AC252" s="1">
        <f>IF(AND(Table1[[#This Row],[5 anomalies]]="YES", Table1[[#This Row],[5 anomalies and better]]="YES"), Table1[[#This Row],[auc]] - Table1[[#This Row],[knnauc]], "")</f>
        <v>6.0975609756099836E-3</v>
      </c>
    </row>
    <row r="253" spans="1:29" hidden="1" x14ac:dyDescent="0.25">
      <c r="A253">
        <v>32</v>
      </c>
      <c r="B253">
        <v>8</v>
      </c>
      <c r="C253">
        <v>3</v>
      </c>
      <c r="D253" t="s">
        <v>19</v>
      </c>
      <c r="E253" t="s">
        <v>20</v>
      </c>
      <c r="F253">
        <v>512</v>
      </c>
      <c r="G253">
        <v>32</v>
      </c>
      <c r="H253">
        <v>0.05</v>
      </c>
      <c r="I253">
        <v>5</v>
      </c>
      <c r="J253">
        <v>0</v>
      </c>
      <c r="K253">
        <v>0.90243902439024304</v>
      </c>
      <c r="L253">
        <v>3.8947731638582998E-2</v>
      </c>
      <c r="M253">
        <v>4.2342989989074299E-2</v>
      </c>
      <c r="N253">
        <v>0.74390243902439002</v>
      </c>
      <c r="O253">
        <v>1</v>
      </c>
      <c r="P253">
        <v>0.5</v>
      </c>
      <c r="Q253">
        <v>0.05</v>
      </c>
      <c r="R253" t="s">
        <v>21</v>
      </c>
      <c r="S253" t="s">
        <v>25</v>
      </c>
      <c r="T253" t="str">
        <f>IF(Table1[[#This Row],[auc]]&gt;=Table1[[#This Row],[knnauc]], "YES", "NO")</f>
        <v>YES</v>
      </c>
      <c r="U253" t="str">
        <f>IF(AND(I253 &gt; I252, K253 &lt; K252), "LOWER", "")</f>
        <v/>
      </c>
      <c r="V253" t="str">
        <f>IF(AND(I253&gt;=I254, I253 &lt; 5), "YES", "NO")</f>
        <v>NO</v>
      </c>
      <c r="W253" s="1" t="str">
        <f>IF(AND(Table1[[#This Row],[Last lower than 5]]="YES", Table1[[#This Row],[better or same as KNN]]="YES"), "YES", "NO")</f>
        <v>NO</v>
      </c>
      <c r="X253" s="1" t="str">
        <f>IF(AND(Table1[[#This Row],[Last lower than 5]]="YES", Table1[[#This Row],[last and better]]="NO"), Table1[[#This Row],[knnauc]], "")</f>
        <v/>
      </c>
      <c r="Y253" s="1" t="str">
        <f>IF(AND(Table1[[#This Row],[Last lower than 5]]="YES", Table1[[#This Row],[last and better]]="YES"), Table1[[#This Row],[auc]], "")</f>
        <v/>
      </c>
      <c r="Z253" s="1" t="str">
        <f>IF(I253=5, "YES", "NO")</f>
        <v>YES</v>
      </c>
      <c r="AA253" s="1" t="str">
        <f>IF(AND(Table1[[#This Row],[5 anomalies]]="YES", Table1[[#This Row],[better or same as KNN]]="YES"), "YES", "NO")</f>
        <v>YES</v>
      </c>
      <c r="AB253" s="1" t="str">
        <f>IF(AND(Table1[[#This Row],[5 anomalies]]="YES", Table1[[#This Row],[5 anomalies and better]]="NO"), Table1[[#This Row],[knnauc]] - Table1[[#This Row],[auc]], "")</f>
        <v/>
      </c>
      <c r="AC253" s="1">
        <f>IF(AND(Table1[[#This Row],[5 anomalies]]="YES", Table1[[#This Row],[5 anomalies and better]]="YES"), Table1[[#This Row],[auc]] - Table1[[#This Row],[knnauc]], "")</f>
        <v>0.15853658536585302</v>
      </c>
    </row>
    <row r="254" spans="1:29" hidden="1" x14ac:dyDescent="0.25">
      <c r="A254">
        <v>32</v>
      </c>
      <c r="B254">
        <v>8</v>
      </c>
      <c r="C254">
        <v>3</v>
      </c>
      <c r="D254" t="s">
        <v>19</v>
      </c>
      <c r="E254" t="s">
        <v>20</v>
      </c>
      <c r="F254">
        <v>64</v>
      </c>
      <c r="G254">
        <v>16</v>
      </c>
      <c r="H254">
        <v>0.05</v>
      </c>
      <c r="I254">
        <v>5</v>
      </c>
      <c r="J254">
        <v>0.4</v>
      </c>
      <c r="K254">
        <v>0.95121951219512102</v>
      </c>
      <c r="L254">
        <v>3.6772194937519001E-2</v>
      </c>
      <c r="M254">
        <v>4.0486136883259798E-2</v>
      </c>
      <c r="N254">
        <v>0.98780487804878003</v>
      </c>
      <c r="O254">
        <v>0.5</v>
      </c>
      <c r="P254">
        <v>0.5</v>
      </c>
      <c r="Q254">
        <v>0.05</v>
      </c>
      <c r="R254" t="s">
        <v>21</v>
      </c>
      <c r="S254" t="s">
        <v>25</v>
      </c>
      <c r="T254" t="str">
        <f>IF(Table1[[#This Row],[auc]]&gt;=Table1[[#This Row],[knnauc]], "YES", "NO")</f>
        <v>NO</v>
      </c>
      <c r="U254" t="str">
        <f>IF(AND(I254 &gt; I253, K254 &lt; K253), "LOWER", "")</f>
        <v/>
      </c>
      <c r="V254" t="str">
        <f>IF(AND(I254&gt;=I255, I254 &lt; 5), "YES", "NO")</f>
        <v>NO</v>
      </c>
      <c r="W254" s="1" t="str">
        <f>IF(AND(Table1[[#This Row],[Last lower than 5]]="YES", Table1[[#This Row],[better or same as KNN]]="YES"), "YES", "NO")</f>
        <v>NO</v>
      </c>
      <c r="X254" s="1" t="str">
        <f>IF(AND(Table1[[#This Row],[Last lower than 5]]="YES", Table1[[#This Row],[last and better]]="NO"), Table1[[#This Row],[knnauc]], "")</f>
        <v/>
      </c>
      <c r="Y254" s="1" t="str">
        <f>IF(AND(Table1[[#This Row],[Last lower than 5]]="YES", Table1[[#This Row],[last and better]]="YES"), Table1[[#This Row],[auc]], "")</f>
        <v/>
      </c>
      <c r="Z254" s="1" t="str">
        <f>IF(I254=5, "YES", "NO")</f>
        <v>YES</v>
      </c>
      <c r="AA254" s="1" t="str">
        <f>IF(AND(Table1[[#This Row],[5 anomalies]]="YES", Table1[[#This Row],[better or same as KNN]]="YES"), "YES", "NO")</f>
        <v>NO</v>
      </c>
      <c r="AB254" s="1">
        <f>IF(AND(Table1[[#This Row],[5 anomalies]]="YES", Table1[[#This Row],[5 anomalies and better]]="NO"), Table1[[#This Row],[knnauc]] - Table1[[#This Row],[auc]], "")</f>
        <v>3.6585365853659013E-2</v>
      </c>
      <c r="AC254" s="1" t="str">
        <f>IF(AND(Table1[[#This Row],[5 anomalies]]="YES", Table1[[#This Row],[5 anomalies and better]]="YES"), Table1[[#This Row],[auc]] - Table1[[#This Row],[knnauc]], "")</f>
        <v/>
      </c>
    </row>
    <row r="255" spans="1:29" hidden="1" x14ac:dyDescent="0.25">
      <c r="A255">
        <v>32</v>
      </c>
      <c r="B255">
        <v>8</v>
      </c>
      <c r="C255">
        <v>3</v>
      </c>
      <c r="D255" t="s">
        <v>19</v>
      </c>
      <c r="E255" t="s">
        <v>20</v>
      </c>
      <c r="F255">
        <v>128</v>
      </c>
      <c r="G255">
        <v>32</v>
      </c>
      <c r="H255">
        <v>0.05</v>
      </c>
      <c r="I255">
        <v>5</v>
      </c>
      <c r="J255">
        <v>0</v>
      </c>
      <c r="K255">
        <v>0.97560975609756095</v>
      </c>
      <c r="L255">
        <v>3.4263797323489997E-2</v>
      </c>
      <c r="M255">
        <v>4.8140748112877302E-2</v>
      </c>
      <c r="N255">
        <v>0.47560975609756001</v>
      </c>
      <c r="O255" t="s">
        <v>23</v>
      </c>
      <c r="P255">
        <v>0</v>
      </c>
      <c r="Q255">
        <v>0.05</v>
      </c>
      <c r="R255" t="s">
        <v>21</v>
      </c>
      <c r="S255" t="s">
        <v>25</v>
      </c>
      <c r="T255" t="str">
        <f>IF(Table1[[#This Row],[auc]]&gt;=Table1[[#This Row],[knnauc]], "YES", "NO")</f>
        <v>YES</v>
      </c>
      <c r="U255" t="str">
        <f>IF(AND(I255 &gt; I254, K255 &lt; K254), "LOWER", "")</f>
        <v/>
      </c>
      <c r="V255" t="str">
        <f>IF(AND(I255&gt;=I256, I255 &lt; 5), "YES", "NO")</f>
        <v>NO</v>
      </c>
      <c r="W255" s="1" t="str">
        <f>IF(AND(Table1[[#This Row],[Last lower than 5]]="YES", Table1[[#This Row],[better or same as KNN]]="YES"), "YES", "NO")</f>
        <v>NO</v>
      </c>
      <c r="X255" s="1" t="str">
        <f>IF(AND(Table1[[#This Row],[Last lower than 5]]="YES", Table1[[#This Row],[last and better]]="NO"), Table1[[#This Row],[knnauc]], "")</f>
        <v/>
      </c>
      <c r="Y255" s="1" t="str">
        <f>IF(AND(Table1[[#This Row],[Last lower than 5]]="YES", Table1[[#This Row],[last and better]]="YES"), Table1[[#This Row],[auc]], "")</f>
        <v/>
      </c>
      <c r="Z255" s="1" t="str">
        <f>IF(I255=5, "YES", "NO")</f>
        <v>YES</v>
      </c>
      <c r="AA255" s="1" t="str">
        <f>IF(AND(Table1[[#This Row],[5 anomalies]]="YES", Table1[[#This Row],[better or same as KNN]]="YES"), "YES", "NO")</f>
        <v>YES</v>
      </c>
      <c r="AB255" s="1" t="str">
        <f>IF(AND(Table1[[#This Row],[5 anomalies]]="YES", Table1[[#This Row],[5 anomalies and better]]="NO"), Table1[[#This Row],[knnauc]] - Table1[[#This Row],[auc]], "")</f>
        <v/>
      </c>
      <c r="AC255" s="1">
        <f>IF(AND(Table1[[#This Row],[5 anomalies]]="YES", Table1[[#This Row],[5 anomalies and better]]="YES"), Table1[[#This Row],[auc]] - Table1[[#This Row],[knnauc]], "")</f>
        <v>0.50000000000000089</v>
      </c>
    </row>
    <row r="256" spans="1:29" hidden="1" x14ac:dyDescent="0.25">
      <c r="A256">
        <v>32</v>
      </c>
      <c r="B256">
        <v>8</v>
      </c>
      <c r="C256">
        <v>3</v>
      </c>
      <c r="D256" t="s">
        <v>19</v>
      </c>
      <c r="E256" t="s">
        <v>20</v>
      </c>
      <c r="F256">
        <v>32</v>
      </c>
      <c r="G256">
        <v>32</v>
      </c>
      <c r="H256">
        <v>0.05</v>
      </c>
      <c r="I256">
        <v>5</v>
      </c>
      <c r="J256">
        <v>0.8</v>
      </c>
      <c r="K256">
        <v>1</v>
      </c>
      <c r="L256">
        <v>3.4106887253348102E-2</v>
      </c>
      <c r="M256">
        <v>4.3740765203640598E-2</v>
      </c>
      <c r="N256">
        <v>1</v>
      </c>
      <c r="O256">
        <v>1</v>
      </c>
      <c r="P256">
        <v>1</v>
      </c>
      <c r="Q256">
        <v>0.05</v>
      </c>
      <c r="R256" t="s">
        <v>21</v>
      </c>
      <c r="S256" t="s">
        <v>25</v>
      </c>
      <c r="T256" t="str">
        <f>IF(Table1[[#This Row],[auc]]&gt;=Table1[[#This Row],[knnauc]], "YES", "NO")</f>
        <v>YES</v>
      </c>
      <c r="U256" t="str">
        <f>IF(AND(I256 &gt; I255, K256 &lt; K255), "LOWER", "")</f>
        <v/>
      </c>
      <c r="V256" t="str">
        <f>IF(AND(I256&gt;=I257, I256 &lt; 5), "YES", "NO")</f>
        <v>NO</v>
      </c>
      <c r="W256" s="1" t="str">
        <f>IF(AND(Table1[[#This Row],[Last lower than 5]]="YES", Table1[[#This Row],[better or same as KNN]]="YES"), "YES", "NO")</f>
        <v>NO</v>
      </c>
      <c r="X256" s="1" t="str">
        <f>IF(AND(Table1[[#This Row],[Last lower than 5]]="YES", Table1[[#This Row],[last and better]]="NO"), Table1[[#This Row],[knnauc]], "")</f>
        <v/>
      </c>
      <c r="Y256" s="1" t="str">
        <f>IF(AND(Table1[[#This Row],[Last lower than 5]]="YES", Table1[[#This Row],[last and better]]="YES"), Table1[[#This Row],[auc]], "")</f>
        <v/>
      </c>
      <c r="Z256" s="1" t="str">
        <f>IF(I256=5, "YES", "NO")</f>
        <v>YES</v>
      </c>
      <c r="AA256" s="1" t="str">
        <f>IF(AND(Table1[[#This Row],[5 anomalies]]="YES", Table1[[#This Row],[better or same as KNN]]="YES"), "YES", "NO")</f>
        <v>YES</v>
      </c>
      <c r="AB256" s="1" t="str">
        <f>IF(AND(Table1[[#This Row],[5 anomalies]]="YES", Table1[[#This Row],[5 anomalies and better]]="NO"), Table1[[#This Row],[knnauc]] - Table1[[#This Row],[auc]], "")</f>
        <v/>
      </c>
      <c r="AC256" s="1">
        <f>IF(AND(Table1[[#This Row],[5 anomalies]]="YES", Table1[[#This Row],[5 anomalies and better]]="YES"), Table1[[#This Row],[auc]] - Table1[[#This Row],[knnauc]], "")</f>
        <v>0</v>
      </c>
    </row>
    <row r="257" spans="1:29" hidden="1" x14ac:dyDescent="0.25">
      <c r="A257">
        <v>32</v>
      </c>
      <c r="B257">
        <v>8</v>
      </c>
      <c r="C257">
        <v>3</v>
      </c>
      <c r="D257" t="s">
        <v>19</v>
      </c>
      <c r="E257" t="s">
        <v>20</v>
      </c>
      <c r="F257">
        <v>64</v>
      </c>
      <c r="G257">
        <v>32</v>
      </c>
      <c r="H257">
        <v>0.05</v>
      </c>
      <c r="I257">
        <v>5</v>
      </c>
      <c r="J257">
        <v>0.5</v>
      </c>
      <c r="K257">
        <v>1</v>
      </c>
      <c r="L257">
        <v>3.8092071278350299E-2</v>
      </c>
      <c r="M257">
        <v>4.6203591150153801E-2</v>
      </c>
      <c r="N257">
        <v>1</v>
      </c>
      <c r="O257" t="s">
        <v>23</v>
      </c>
      <c r="P257">
        <v>0</v>
      </c>
      <c r="Q257">
        <v>0.05</v>
      </c>
      <c r="R257" t="s">
        <v>21</v>
      </c>
      <c r="S257" t="s">
        <v>25</v>
      </c>
      <c r="T257" t="str">
        <f>IF(Table1[[#This Row],[auc]]&gt;=Table1[[#This Row],[knnauc]], "YES", "NO")</f>
        <v>YES</v>
      </c>
      <c r="U257" t="str">
        <f>IF(AND(I257 &gt; I256, K257 &lt; K256), "LOWER", "")</f>
        <v/>
      </c>
      <c r="V257" t="str">
        <f>IF(AND(I257&gt;=I258, I257 &lt; 5), "YES", "NO")</f>
        <v>NO</v>
      </c>
      <c r="W257" s="1" t="str">
        <f>IF(AND(Table1[[#This Row],[Last lower than 5]]="YES", Table1[[#This Row],[better or same as KNN]]="YES"), "YES", "NO")</f>
        <v>NO</v>
      </c>
      <c r="X257" s="1" t="str">
        <f>IF(AND(Table1[[#This Row],[Last lower than 5]]="YES", Table1[[#This Row],[last and better]]="NO"), Table1[[#This Row],[knnauc]], "")</f>
        <v/>
      </c>
      <c r="Y257" s="1" t="str">
        <f>IF(AND(Table1[[#This Row],[Last lower than 5]]="YES", Table1[[#This Row],[last and better]]="YES"), Table1[[#This Row],[auc]], "")</f>
        <v/>
      </c>
      <c r="Z257" s="1" t="str">
        <f>IF(I257=5, "YES", "NO")</f>
        <v>YES</v>
      </c>
      <c r="AA257" s="1" t="str">
        <f>IF(AND(Table1[[#This Row],[5 anomalies]]="YES", Table1[[#This Row],[better or same as KNN]]="YES"), "YES", "NO")</f>
        <v>YES</v>
      </c>
      <c r="AB257" s="1" t="str">
        <f>IF(AND(Table1[[#This Row],[5 anomalies]]="YES", Table1[[#This Row],[5 anomalies and better]]="NO"), Table1[[#This Row],[knnauc]] - Table1[[#This Row],[auc]], "")</f>
        <v/>
      </c>
      <c r="AC257" s="1">
        <f>IF(AND(Table1[[#This Row],[5 anomalies]]="YES", Table1[[#This Row],[5 anomalies and better]]="YES"), Table1[[#This Row],[auc]] - Table1[[#This Row],[knnauc]], "")</f>
        <v>0</v>
      </c>
    </row>
    <row r="258" spans="1:29" hidden="1" x14ac:dyDescent="0.25">
      <c r="A258">
        <v>32</v>
      </c>
      <c r="B258">
        <v>8</v>
      </c>
      <c r="C258">
        <v>3</v>
      </c>
      <c r="D258" t="s">
        <v>19</v>
      </c>
      <c r="E258" t="s">
        <v>20</v>
      </c>
      <c r="F258">
        <v>64</v>
      </c>
      <c r="G258">
        <v>16</v>
      </c>
      <c r="H258">
        <v>0.05</v>
      </c>
      <c r="I258">
        <v>1</v>
      </c>
      <c r="J258">
        <v>0</v>
      </c>
      <c r="K258">
        <v>0.217391304347826</v>
      </c>
      <c r="L258">
        <v>5.5051324315031902E-2</v>
      </c>
      <c r="M258">
        <v>0.13632964625668301</v>
      </c>
      <c r="N258">
        <v>1</v>
      </c>
      <c r="O258">
        <v>1</v>
      </c>
      <c r="P258">
        <v>1</v>
      </c>
      <c r="Q258">
        <v>0.05</v>
      </c>
      <c r="R258" t="s">
        <v>21</v>
      </c>
      <c r="S258" t="s">
        <v>26</v>
      </c>
      <c r="T258" t="str">
        <f>IF(Table1[[#This Row],[auc]]&gt;=Table1[[#This Row],[knnauc]], "YES", "NO")</f>
        <v>NO</v>
      </c>
      <c r="U258" t="str">
        <f>IF(AND(I258 &gt; I257, K258 &lt; K257), "LOWER", "")</f>
        <v/>
      </c>
      <c r="V258" t="str">
        <f>IF(AND(I258&gt;=I259, I258 &lt; 5), "YES", "NO")</f>
        <v>YES</v>
      </c>
      <c r="W258" s="1" t="str">
        <f>IF(AND(Table1[[#This Row],[Last lower than 5]]="YES", Table1[[#This Row],[better or same as KNN]]="YES"), "YES", "NO")</f>
        <v>NO</v>
      </c>
      <c r="X258" s="1">
        <f>IF(AND(Table1[[#This Row],[Last lower than 5]]="YES", Table1[[#This Row],[last and better]]="NO"), Table1[[#This Row],[knnauc]], "")</f>
        <v>1</v>
      </c>
      <c r="Y258" s="1" t="str">
        <f>IF(AND(Table1[[#This Row],[Last lower than 5]]="YES", Table1[[#This Row],[last and better]]="YES"), Table1[[#This Row],[auc]], "")</f>
        <v/>
      </c>
      <c r="Z258" s="1" t="str">
        <f>IF(I258=5, "YES", "NO")</f>
        <v>NO</v>
      </c>
      <c r="AA258" s="1" t="str">
        <f>IF(AND(Table1[[#This Row],[5 anomalies]]="YES", Table1[[#This Row],[better or same as KNN]]="YES"), "YES", "NO")</f>
        <v>NO</v>
      </c>
      <c r="AB258" s="1" t="str">
        <f>IF(AND(Table1[[#This Row],[5 anomalies]]="YES", Table1[[#This Row],[5 anomalies and better]]="NO"), Table1[[#This Row],[knnauc]] - Table1[[#This Row],[auc]], "")</f>
        <v/>
      </c>
      <c r="AC258" s="1" t="str">
        <f>IF(AND(Table1[[#This Row],[5 anomalies]]="YES", Table1[[#This Row],[5 anomalies and better]]="YES"), Table1[[#This Row],[auc]] - Table1[[#This Row],[knnauc]], "")</f>
        <v/>
      </c>
    </row>
    <row r="259" spans="1:29" hidden="1" x14ac:dyDescent="0.25">
      <c r="A259">
        <v>32</v>
      </c>
      <c r="B259">
        <v>8</v>
      </c>
      <c r="C259">
        <v>3</v>
      </c>
      <c r="D259" t="s">
        <v>19</v>
      </c>
      <c r="E259" t="s">
        <v>20</v>
      </c>
      <c r="F259">
        <v>64</v>
      </c>
      <c r="G259">
        <v>32</v>
      </c>
      <c r="H259">
        <v>0.05</v>
      </c>
      <c r="I259">
        <v>1</v>
      </c>
      <c r="J259">
        <v>0</v>
      </c>
      <c r="K259">
        <v>0.65217391304347805</v>
      </c>
      <c r="L259">
        <v>5.0639977547684401E-2</v>
      </c>
      <c r="M259">
        <v>0.118862725486358</v>
      </c>
      <c r="N259">
        <v>1</v>
      </c>
      <c r="O259">
        <v>1</v>
      </c>
      <c r="P259">
        <v>1</v>
      </c>
      <c r="Q259">
        <v>0.05</v>
      </c>
      <c r="R259" t="s">
        <v>21</v>
      </c>
      <c r="S259" t="s">
        <v>26</v>
      </c>
      <c r="T259" t="str">
        <f>IF(Table1[[#This Row],[auc]]&gt;=Table1[[#This Row],[knnauc]], "YES", "NO")</f>
        <v>NO</v>
      </c>
      <c r="U259" t="str">
        <f>IF(AND(I259 &gt; I258, K259 &lt; K258), "LOWER", "")</f>
        <v/>
      </c>
      <c r="V259" t="str">
        <f>IF(AND(I259&gt;=I260, I259 &lt; 5), "YES", "NO")</f>
        <v>NO</v>
      </c>
      <c r="W259" s="1" t="str">
        <f>IF(AND(Table1[[#This Row],[Last lower than 5]]="YES", Table1[[#This Row],[better or same as KNN]]="YES"), "YES", "NO")</f>
        <v>NO</v>
      </c>
      <c r="X259" s="1" t="str">
        <f>IF(AND(Table1[[#This Row],[Last lower than 5]]="YES", Table1[[#This Row],[last and better]]="NO"), Table1[[#This Row],[knnauc]], "")</f>
        <v/>
      </c>
      <c r="Y259" s="1" t="str">
        <f>IF(AND(Table1[[#This Row],[Last lower than 5]]="YES", Table1[[#This Row],[last and better]]="YES"), Table1[[#This Row],[auc]], "")</f>
        <v/>
      </c>
      <c r="Z259" s="1" t="str">
        <f>IF(I259=5, "YES", "NO")</f>
        <v>NO</v>
      </c>
      <c r="AA259" s="1" t="str">
        <f>IF(AND(Table1[[#This Row],[5 anomalies]]="YES", Table1[[#This Row],[better or same as KNN]]="YES"), "YES", "NO")</f>
        <v>NO</v>
      </c>
      <c r="AB259" s="1" t="str">
        <f>IF(AND(Table1[[#This Row],[5 anomalies]]="YES", Table1[[#This Row],[5 anomalies and better]]="NO"), Table1[[#This Row],[knnauc]] - Table1[[#This Row],[auc]], "")</f>
        <v/>
      </c>
      <c r="AC259" s="1" t="str">
        <f>IF(AND(Table1[[#This Row],[5 anomalies]]="YES", Table1[[#This Row],[5 anomalies and better]]="YES"), Table1[[#This Row],[auc]] - Table1[[#This Row],[knnauc]], "")</f>
        <v/>
      </c>
    </row>
    <row r="260" spans="1:29" hidden="1" x14ac:dyDescent="0.25">
      <c r="A260">
        <v>32</v>
      </c>
      <c r="B260">
        <v>8</v>
      </c>
      <c r="C260">
        <v>3</v>
      </c>
      <c r="D260" t="s">
        <v>19</v>
      </c>
      <c r="E260" t="s">
        <v>20</v>
      </c>
      <c r="F260">
        <v>64</v>
      </c>
      <c r="G260">
        <v>32</v>
      </c>
      <c r="H260">
        <v>0.05</v>
      </c>
      <c r="I260">
        <v>2</v>
      </c>
      <c r="J260">
        <v>0</v>
      </c>
      <c r="K260">
        <v>0.56521739130434701</v>
      </c>
      <c r="L260">
        <v>5.0639977547684401E-2</v>
      </c>
      <c r="M260">
        <v>0.118862725486358</v>
      </c>
      <c r="N260">
        <v>1</v>
      </c>
      <c r="O260">
        <v>1</v>
      </c>
      <c r="P260">
        <v>1</v>
      </c>
      <c r="Q260">
        <v>0.05</v>
      </c>
      <c r="R260" t="s">
        <v>21</v>
      </c>
      <c r="S260" t="s">
        <v>26</v>
      </c>
      <c r="T260" t="str">
        <f>IF(Table1[[#This Row],[auc]]&gt;=Table1[[#This Row],[knnauc]], "YES", "NO")</f>
        <v>NO</v>
      </c>
      <c r="U260" t="str">
        <f>IF(AND(I260 &gt; I259, K260 &lt; K259), "LOWER", "")</f>
        <v>LOWER</v>
      </c>
      <c r="V260" t="str">
        <f>IF(AND(I260&gt;=I261, I260 &lt; 5), "YES", "NO")</f>
        <v>YES</v>
      </c>
      <c r="W260" s="1" t="str">
        <f>IF(AND(Table1[[#This Row],[Last lower than 5]]="YES", Table1[[#This Row],[better or same as KNN]]="YES"), "YES", "NO")</f>
        <v>NO</v>
      </c>
      <c r="X260" s="1">
        <f>IF(AND(Table1[[#This Row],[Last lower than 5]]="YES", Table1[[#This Row],[last and better]]="NO"), Table1[[#This Row],[knnauc]], "")</f>
        <v>1</v>
      </c>
      <c r="Y260" s="1" t="str">
        <f>IF(AND(Table1[[#This Row],[Last lower than 5]]="YES", Table1[[#This Row],[last and better]]="YES"), Table1[[#This Row],[auc]], "")</f>
        <v/>
      </c>
      <c r="Z260" s="1" t="str">
        <f>IF(I260=5, "YES", "NO")</f>
        <v>NO</v>
      </c>
      <c r="AA260" s="1" t="str">
        <f>IF(AND(Table1[[#This Row],[5 anomalies]]="YES", Table1[[#This Row],[better or same as KNN]]="YES"), "YES", "NO")</f>
        <v>NO</v>
      </c>
      <c r="AB260" s="1" t="str">
        <f>IF(AND(Table1[[#This Row],[5 anomalies]]="YES", Table1[[#This Row],[5 anomalies and better]]="NO"), Table1[[#This Row],[knnauc]] - Table1[[#This Row],[auc]], "")</f>
        <v/>
      </c>
      <c r="AC260" s="1" t="str">
        <f>IF(AND(Table1[[#This Row],[5 anomalies]]="YES", Table1[[#This Row],[5 anomalies and better]]="YES"), Table1[[#This Row],[auc]] - Table1[[#This Row],[knnauc]], "")</f>
        <v/>
      </c>
    </row>
    <row r="261" spans="1:29" hidden="1" x14ac:dyDescent="0.25">
      <c r="A261">
        <v>32</v>
      </c>
      <c r="B261">
        <v>8</v>
      </c>
      <c r="C261">
        <v>3</v>
      </c>
      <c r="D261" t="s">
        <v>19</v>
      </c>
      <c r="E261" t="s">
        <v>20</v>
      </c>
      <c r="F261">
        <v>32</v>
      </c>
      <c r="G261">
        <v>16</v>
      </c>
      <c r="H261">
        <v>0.05</v>
      </c>
      <c r="I261">
        <v>2</v>
      </c>
      <c r="J261">
        <v>0</v>
      </c>
      <c r="K261">
        <v>6.5217391304347797E-2</v>
      </c>
      <c r="L261">
        <v>7.1743075416507304E-2</v>
      </c>
      <c r="M261">
        <v>0.18158572594227501</v>
      </c>
      <c r="N261">
        <v>0.86956521739130399</v>
      </c>
      <c r="O261" t="s">
        <v>23</v>
      </c>
      <c r="P261">
        <v>0</v>
      </c>
      <c r="Q261">
        <v>0.05</v>
      </c>
      <c r="R261" t="s">
        <v>21</v>
      </c>
      <c r="S261" t="s">
        <v>26</v>
      </c>
      <c r="T261" t="str">
        <f>IF(Table1[[#This Row],[auc]]&gt;=Table1[[#This Row],[knnauc]], "YES", "NO")</f>
        <v>NO</v>
      </c>
      <c r="U261" t="str">
        <f>IF(AND(I261 &gt; I260, K261 &lt; K260), "LOWER", "")</f>
        <v/>
      </c>
      <c r="V261" t="str">
        <f>IF(AND(I261&gt;=I262, I261 &lt; 5), "YES", "NO")</f>
        <v>NO</v>
      </c>
      <c r="W261" s="1" t="str">
        <f>IF(AND(Table1[[#This Row],[Last lower than 5]]="YES", Table1[[#This Row],[better or same as KNN]]="YES"), "YES", "NO")</f>
        <v>NO</v>
      </c>
      <c r="X261" s="1" t="str">
        <f>IF(AND(Table1[[#This Row],[Last lower than 5]]="YES", Table1[[#This Row],[last and better]]="NO"), Table1[[#This Row],[knnauc]], "")</f>
        <v/>
      </c>
      <c r="Y261" s="1" t="str">
        <f>IF(AND(Table1[[#This Row],[Last lower than 5]]="YES", Table1[[#This Row],[last and better]]="YES"), Table1[[#This Row],[auc]], "")</f>
        <v/>
      </c>
      <c r="Z261" s="1" t="str">
        <f>IF(I261=5, "YES", "NO")</f>
        <v>NO</v>
      </c>
      <c r="AA261" s="1" t="str">
        <f>IF(AND(Table1[[#This Row],[5 anomalies]]="YES", Table1[[#This Row],[better or same as KNN]]="YES"), "YES", "NO")</f>
        <v>NO</v>
      </c>
      <c r="AB261" s="1" t="str">
        <f>IF(AND(Table1[[#This Row],[5 anomalies]]="YES", Table1[[#This Row],[5 anomalies and better]]="NO"), Table1[[#This Row],[knnauc]] - Table1[[#This Row],[auc]], "")</f>
        <v/>
      </c>
      <c r="AC261" s="1" t="str">
        <f>IF(AND(Table1[[#This Row],[5 anomalies]]="YES", Table1[[#This Row],[5 anomalies and better]]="YES"), Table1[[#This Row],[auc]] - Table1[[#This Row],[knnauc]], "")</f>
        <v/>
      </c>
    </row>
    <row r="262" spans="1:29" hidden="1" x14ac:dyDescent="0.25">
      <c r="A262">
        <v>32</v>
      </c>
      <c r="B262">
        <v>8</v>
      </c>
      <c r="C262">
        <v>3</v>
      </c>
      <c r="D262" t="s">
        <v>19</v>
      </c>
      <c r="E262" t="s">
        <v>20</v>
      </c>
      <c r="F262">
        <v>128</v>
      </c>
      <c r="G262">
        <v>32</v>
      </c>
      <c r="H262">
        <v>0.05</v>
      </c>
      <c r="I262">
        <v>3</v>
      </c>
      <c r="J262">
        <v>1</v>
      </c>
      <c r="K262">
        <v>0.65217391304347805</v>
      </c>
      <c r="L262">
        <v>7.4382191675698095E-2</v>
      </c>
      <c r="M262">
        <v>0.17620267356060801</v>
      </c>
      <c r="N262">
        <v>0.95652173913043403</v>
      </c>
      <c r="O262" t="s">
        <v>23</v>
      </c>
      <c r="P262">
        <v>0</v>
      </c>
      <c r="Q262">
        <v>0.05</v>
      </c>
      <c r="R262" t="s">
        <v>21</v>
      </c>
      <c r="S262" t="s">
        <v>26</v>
      </c>
      <c r="T262" t="str">
        <f>IF(Table1[[#This Row],[auc]]&gt;=Table1[[#This Row],[knnauc]], "YES", "NO")</f>
        <v>NO</v>
      </c>
      <c r="U262" t="str">
        <f>IF(AND(I262 &gt; I261, K262 &lt; K261), "LOWER", "")</f>
        <v/>
      </c>
      <c r="V262" t="str">
        <f>IF(AND(I262&gt;=I263, I262 &lt; 5), "YES", "NO")</f>
        <v>YES</v>
      </c>
      <c r="W262" s="1" t="str">
        <f>IF(AND(Table1[[#This Row],[Last lower than 5]]="YES", Table1[[#This Row],[better or same as KNN]]="YES"), "YES", "NO")</f>
        <v>NO</v>
      </c>
      <c r="X262" s="1">
        <f>IF(AND(Table1[[#This Row],[Last lower than 5]]="YES", Table1[[#This Row],[last and better]]="NO"), Table1[[#This Row],[knnauc]], "")</f>
        <v>0.95652173913043403</v>
      </c>
      <c r="Y262" s="1" t="str">
        <f>IF(AND(Table1[[#This Row],[Last lower than 5]]="YES", Table1[[#This Row],[last and better]]="YES"), Table1[[#This Row],[auc]], "")</f>
        <v/>
      </c>
      <c r="Z262" s="1" t="str">
        <f>IF(I262=5, "YES", "NO")</f>
        <v>NO</v>
      </c>
      <c r="AA262" s="1" t="str">
        <f>IF(AND(Table1[[#This Row],[5 anomalies]]="YES", Table1[[#This Row],[better or same as KNN]]="YES"), "YES", "NO")</f>
        <v>NO</v>
      </c>
      <c r="AB262" s="1" t="str">
        <f>IF(AND(Table1[[#This Row],[5 anomalies]]="YES", Table1[[#This Row],[5 anomalies and better]]="NO"), Table1[[#This Row],[knnauc]] - Table1[[#This Row],[auc]], "")</f>
        <v/>
      </c>
      <c r="AC262" s="1" t="str">
        <f>IF(AND(Table1[[#This Row],[5 anomalies]]="YES", Table1[[#This Row],[5 anomalies and better]]="YES"), Table1[[#This Row],[auc]] - Table1[[#This Row],[knnauc]], "")</f>
        <v/>
      </c>
    </row>
    <row r="263" spans="1:29" hidden="1" x14ac:dyDescent="0.25">
      <c r="A263">
        <v>32</v>
      </c>
      <c r="B263">
        <v>8</v>
      </c>
      <c r="C263">
        <v>3</v>
      </c>
      <c r="D263" t="s">
        <v>19</v>
      </c>
      <c r="E263" t="s">
        <v>20</v>
      </c>
      <c r="F263">
        <v>32</v>
      </c>
      <c r="G263">
        <v>32</v>
      </c>
      <c r="H263">
        <v>0.05</v>
      </c>
      <c r="I263">
        <v>3</v>
      </c>
      <c r="J263">
        <v>0.4</v>
      </c>
      <c r="K263">
        <v>0.91304347826086896</v>
      </c>
      <c r="L263">
        <v>5.51010153104836E-2</v>
      </c>
      <c r="M263">
        <v>0.13778132686976699</v>
      </c>
      <c r="N263">
        <v>1</v>
      </c>
      <c r="O263">
        <v>1</v>
      </c>
      <c r="P263">
        <v>1</v>
      </c>
      <c r="Q263">
        <v>0.05</v>
      </c>
      <c r="R263" t="s">
        <v>21</v>
      </c>
      <c r="S263" t="s">
        <v>26</v>
      </c>
      <c r="T263" t="str">
        <f>IF(Table1[[#This Row],[auc]]&gt;=Table1[[#This Row],[knnauc]], "YES", "NO")</f>
        <v>NO</v>
      </c>
      <c r="U263" t="str">
        <f>IF(AND(I263 &gt; I262, K263 &lt; K262), "LOWER", "")</f>
        <v/>
      </c>
      <c r="V263" t="str">
        <f>IF(AND(I263&gt;=I264, I263 &lt; 5), "YES", "NO")</f>
        <v>YES</v>
      </c>
      <c r="W263" s="1" t="str">
        <f>IF(AND(Table1[[#This Row],[Last lower than 5]]="YES", Table1[[#This Row],[better or same as KNN]]="YES"), "YES", "NO")</f>
        <v>NO</v>
      </c>
      <c r="X263" s="1">
        <f>IF(AND(Table1[[#This Row],[Last lower than 5]]="YES", Table1[[#This Row],[last and better]]="NO"), Table1[[#This Row],[knnauc]], "")</f>
        <v>1</v>
      </c>
      <c r="Y263" s="1" t="str">
        <f>IF(AND(Table1[[#This Row],[Last lower than 5]]="YES", Table1[[#This Row],[last and better]]="YES"), Table1[[#This Row],[auc]], "")</f>
        <v/>
      </c>
      <c r="Z263" s="1" t="str">
        <f>IF(I263=5, "YES", "NO")</f>
        <v>NO</v>
      </c>
      <c r="AA263" s="1" t="str">
        <f>IF(AND(Table1[[#This Row],[5 anomalies]]="YES", Table1[[#This Row],[better or same as KNN]]="YES"), "YES", "NO")</f>
        <v>NO</v>
      </c>
      <c r="AB263" s="1" t="str">
        <f>IF(AND(Table1[[#This Row],[5 anomalies]]="YES", Table1[[#This Row],[5 anomalies and better]]="NO"), Table1[[#This Row],[knnauc]] - Table1[[#This Row],[auc]], "")</f>
        <v/>
      </c>
      <c r="AC263" s="1" t="str">
        <f>IF(AND(Table1[[#This Row],[5 anomalies]]="YES", Table1[[#This Row],[5 anomalies and better]]="YES"), Table1[[#This Row],[auc]] - Table1[[#This Row],[knnauc]], "")</f>
        <v/>
      </c>
    </row>
    <row r="264" spans="1:29" hidden="1" x14ac:dyDescent="0.25">
      <c r="A264">
        <v>32</v>
      </c>
      <c r="B264">
        <v>8</v>
      </c>
      <c r="C264">
        <v>3</v>
      </c>
      <c r="D264" t="s">
        <v>19</v>
      </c>
      <c r="E264" t="s">
        <v>20</v>
      </c>
      <c r="F264">
        <v>64</v>
      </c>
      <c r="G264">
        <v>16</v>
      </c>
      <c r="H264">
        <v>0.05</v>
      </c>
      <c r="I264">
        <v>3</v>
      </c>
      <c r="J264">
        <v>0.4</v>
      </c>
      <c r="K264">
        <v>0.73913043478260798</v>
      </c>
      <c r="L264">
        <v>5.5051324315031902E-2</v>
      </c>
      <c r="M264">
        <v>0.13632964625668301</v>
      </c>
      <c r="N264">
        <v>1</v>
      </c>
      <c r="O264">
        <v>1</v>
      </c>
      <c r="P264">
        <v>1</v>
      </c>
      <c r="Q264">
        <v>0.05</v>
      </c>
      <c r="R264" t="s">
        <v>21</v>
      </c>
      <c r="S264" t="s">
        <v>26</v>
      </c>
      <c r="T264" t="str">
        <f>IF(Table1[[#This Row],[auc]]&gt;=Table1[[#This Row],[knnauc]], "YES", "NO")</f>
        <v>NO</v>
      </c>
      <c r="U264" t="str">
        <f>IF(AND(I264 &gt; I263, K264 &lt; K263), "LOWER", "")</f>
        <v/>
      </c>
      <c r="V264" t="str">
        <f>IF(AND(I264&gt;=I265, I264 &lt; 5), "YES", "NO")</f>
        <v>YES</v>
      </c>
      <c r="W264" s="1" t="str">
        <f>IF(AND(Table1[[#This Row],[Last lower than 5]]="YES", Table1[[#This Row],[better or same as KNN]]="YES"), "YES", "NO")</f>
        <v>NO</v>
      </c>
      <c r="X264" s="1">
        <f>IF(AND(Table1[[#This Row],[Last lower than 5]]="YES", Table1[[#This Row],[last and better]]="NO"), Table1[[#This Row],[knnauc]], "")</f>
        <v>1</v>
      </c>
      <c r="Y264" s="1" t="str">
        <f>IF(AND(Table1[[#This Row],[Last lower than 5]]="YES", Table1[[#This Row],[last and better]]="YES"), Table1[[#This Row],[auc]], "")</f>
        <v/>
      </c>
      <c r="Z264" s="1" t="str">
        <f>IF(I264=5, "YES", "NO")</f>
        <v>NO</v>
      </c>
      <c r="AA264" s="1" t="str">
        <f>IF(AND(Table1[[#This Row],[5 anomalies]]="YES", Table1[[#This Row],[better or same as KNN]]="YES"), "YES", "NO")</f>
        <v>NO</v>
      </c>
      <c r="AB264" s="1" t="str">
        <f>IF(AND(Table1[[#This Row],[5 anomalies]]="YES", Table1[[#This Row],[5 anomalies and better]]="NO"), Table1[[#This Row],[knnauc]] - Table1[[#This Row],[auc]], "")</f>
        <v/>
      </c>
      <c r="AC264" s="1" t="str">
        <f>IF(AND(Table1[[#This Row],[5 anomalies]]="YES", Table1[[#This Row],[5 anomalies and better]]="YES"), Table1[[#This Row],[auc]] - Table1[[#This Row],[knnauc]], "")</f>
        <v/>
      </c>
    </row>
    <row r="265" spans="1:29" hidden="1" x14ac:dyDescent="0.25">
      <c r="A265">
        <v>32</v>
      </c>
      <c r="B265">
        <v>8</v>
      </c>
      <c r="C265">
        <v>3</v>
      </c>
      <c r="D265" t="s">
        <v>19</v>
      </c>
      <c r="E265" t="s">
        <v>20</v>
      </c>
      <c r="F265">
        <v>128</v>
      </c>
      <c r="G265">
        <v>16</v>
      </c>
      <c r="H265">
        <v>0.05</v>
      </c>
      <c r="I265">
        <v>3</v>
      </c>
      <c r="J265">
        <v>0</v>
      </c>
      <c r="K265">
        <v>0.95652173913043403</v>
      </c>
      <c r="L265">
        <v>4.69260111836814E-2</v>
      </c>
      <c r="M265">
        <v>0.12278450853145501</v>
      </c>
      <c r="N265">
        <v>0.47826086956521702</v>
      </c>
      <c r="O265" t="s">
        <v>23</v>
      </c>
      <c r="P265">
        <v>0</v>
      </c>
      <c r="Q265">
        <v>0.05</v>
      </c>
      <c r="R265" t="s">
        <v>21</v>
      </c>
      <c r="S265" t="s">
        <v>26</v>
      </c>
      <c r="T265" t="str">
        <f>IF(Table1[[#This Row],[auc]]&gt;=Table1[[#This Row],[knnauc]], "YES", "NO")</f>
        <v>YES</v>
      </c>
      <c r="U265" t="str">
        <f>IF(AND(I265 &gt; I264, K265 &lt; K264), "LOWER", "")</f>
        <v/>
      </c>
      <c r="V265" t="str">
        <f>IF(AND(I265&gt;=I266, I265 &lt; 5), "YES", "NO")</f>
        <v>YES</v>
      </c>
      <c r="W265" s="1" t="str">
        <f>IF(AND(Table1[[#This Row],[Last lower than 5]]="YES", Table1[[#This Row],[better or same as KNN]]="YES"), "YES", "NO")</f>
        <v>YES</v>
      </c>
      <c r="X265" s="1" t="str">
        <f>IF(AND(Table1[[#This Row],[Last lower than 5]]="YES", Table1[[#This Row],[last and better]]="NO"), Table1[[#This Row],[knnauc]], "")</f>
        <v/>
      </c>
      <c r="Y265" s="1">
        <f>IF(AND(Table1[[#This Row],[Last lower than 5]]="YES", Table1[[#This Row],[last and better]]="YES"), Table1[[#This Row],[auc]], "")</f>
        <v>0.95652173913043403</v>
      </c>
      <c r="Z265" s="1" t="str">
        <f>IF(I265=5, "YES", "NO")</f>
        <v>NO</v>
      </c>
      <c r="AA265" s="1" t="str">
        <f>IF(AND(Table1[[#This Row],[5 anomalies]]="YES", Table1[[#This Row],[better or same as KNN]]="YES"), "YES", "NO")</f>
        <v>NO</v>
      </c>
      <c r="AB265" s="1" t="str">
        <f>IF(AND(Table1[[#This Row],[5 anomalies]]="YES", Table1[[#This Row],[5 anomalies and better]]="NO"), Table1[[#This Row],[knnauc]] - Table1[[#This Row],[auc]], "")</f>
        <v/>
      </c>
      <c r="AC265" s="1" t="str">
        <f>IF(AND(Table1[[#This Row],[5 anomalies]]="YES", Table1[[#This Row],[5 anomalies and better]]="YES"), Table1[[#This Row],[auc]] - Table1[[#This Row],[knnauc]], "")</f>
        <v/>
      </c>
    </row>
    <row r="266" spans="1:29" hidden="1" x14ac:dyDescent="0.25">
      <c r="A266">
        <v>32</v>
      </c>
      <c r="B266">
        <v>8</v>
      </c>
      <c r="C266">
        <v>3</v>
      </c>
      <c r="D266" t="s">
        <v>19</v>
      </c>
      <c r="E266" t="s">
        <v>20</v>
      </c>
      <c r="F266">
        <v>512</v>
      </c>
      <c r="G266">
        <v>16</v>
      </c>
      <c r="H266">
        <v>0.05</v>
      </c>
      <c r="I266">
        <v>2</v>
      </c>
      <c r="J266">
        <v>0</v>
      </c>
      <c r="K266">
        <v>0.32608695652173902</v>
      </c>
      <c r="L266">
        <v>6.5905073819928495E-2</v>
      </c>
      <c r="M266">
        <v>0.12345183663895901</v>
      </c>
      <c r="N266">
        <v>0.41304347826086901</v>
      </c>
      <c r="O266">
        <v>0</v>
      </c>
      <c r="P266">
        <v>0</v>
      </c>
      <c r="Q266">
        <v>0.05</v>
      </c>
      <c r="R266" t="s">
        <v>21</v>
      </c>
      <c r="S266" t="s">
        <v>26</v>
      </c>
      <c r="T266" t="str">
        <f>IF(Table1[[#This Row],[auc]]&gt;=Table1[[#This Row],[knnauc]], "YES", "NO")</f>
        <v>NO</v>
      </c>
      <c r="U266" t="str">
        <f>IF(AND(I266 &gt; I265, K266 &lt; K265), "LOWER", "")</f>
        <v/>
      </c>
      <c r="V266" t="str">
        <f>IF(AND(I266&gt;=I267, I266 &lt; 5), "YES", "NO")</f>
        <v>NO</v>
      </c>
      <c r="W266" s="1" t="str">
        <f>IF(AND(Table1[[#This Row],[Last lower than 5]]="YES", Table1[[#This Row],[better or same as KNN]]="YES"), "YES", "NO")</f>
        <v>NO</v>
      </c>
      <c r="X266" s="1" t="str">
        <f>IF(AND(Table1[[#This Row],[Last lower than 5]]="YES", Table1[[#This Row],[last and better]]="NO"), Table1[[#This Row],[knnauc]], "")</f>
        <v/>
      </c>
      <c r="Y266" s="1" t="str">
        <f>IF(AND(Table1[[#This Row],[Last lower than 5]]="YES", Table1[[#This Row],[last and better]]="YES"), Table1[[#This Row],[auc]], "")</f>
        <v/>
      </c>
      <c r="Z266" s="1" t="str">
        <f>IF(I266=5, "YES", "NO")</f>
        <v>NO</v>
      </c>
      <c r="AA266" s="1" t="str">
        <f>IF(AND(Table1[[#This Row],[5 anomalies]]="YES", Table1[[#This Row],[better or same as KNN]]="YES"), "YES", "NO")</f>
        <v>NO</v>
      </c>
      <c r="AB266" s="1" t="str">
        <f>IF(AND(Table1[[#This Row],[5 anomalies]]="YES", Table1[[#This Row],[5 anomalies and better]]="NO"), Table1[[#This Row],[knnauc]] - Table1[[#This Row],[auc]], "")</f>
        <v/>
      </c>
      <c r="AC266" s="1" t="str">
        <f>IF(AND(Table1[[#This Row],[5 anomalies]]="YES", Table1[[#This Row],[5 anomalies and better]]="YES"), Table1[[#This Row],[auc]] - Table1[[#This Row],[knnauc]], "")</f>
        <v/>
      </c>
    </row>
    <row r="267" spans="1:29" hidden="1" x14ac:dyDescent="0.25">
      <c r="A267">
        <v>32</v>
      </c>
      <c r="B267">
        <v>8</v>
      </c>
      <c r="C267">
        <v>3</v>
      </c>
      <c r="D267" t="s">
        <v>19</v>
      </c>
      <c r="E267" t="s">
        <v>20</v>
      </c>
      <c r="F267">
        <v>32</v>
      </c>
      <c r="G267">
        <v>16</v>
      </c>
      <c r="H267">
        <v>0.05</v>
      </c>
      <c r="I267">
        <v>5</v>
      </c>
      <c r="J267">
        <v>0.66666666666666596</v>
      </c>
      <c r="K267">
        <v>0.56521739130434701</v>
      </c>
      <c r="L267">
        <v>7.1743075416507304E-2</v>
      </c>
      <c r="M267">
        <v>0.18158572594227501</v>
      </c>
      <c r="N267">
        <v>0.86956521739130399</v>
      </c>
      <c r="O267" t="s">
        <v>23</v>
      </c>
      <c r="P267">
        <v>0</v>
      </c>
      <c r="Q267">
        <v>0.05</v>
      </c>
      <c r="R267" t="s">
        <v>21</v>
      </c>
      <c r="S267" t="s">
        <v>26</v>
      </c>
      <c r="T267" t="str">
        <f>IF(Table1[[#This Row],[auc]]&gt;=Table1[[#This Row],[knnauc]], "YES", "NO")</f>
        <v>NO</v>
      </c>
      <c r="U267" t="str">
        <f>IF(AND(I267 &gt; I266, K267 &lt; K266), "LOWER", "")</f>
        <v/>
      </c>
      <c r="V267" t="str">
        <f>IF(AND(I267&gt;=I268, I267 &lt; 5), "YES", "NO")</f>
        <v>NO</v>
      </c>
      <c r="W267" s="1" t="str">
        <f>IF(AND(Table1[[#This Row],[Last lower than 5]]="YES", Table1[[#This Row],[better or same as KNN]]="YES"), "YES", "NO")</f>
        <v>NO</v>
      </c>
      <c r="X267" s="1" t="str">
        <f>IF(AND(Table1[[#This Row],[Last lower than 5]]="YES", Table1[[#This Row],[last and better]]="NO"), Table1[[#This Row],[knnauc]], "")</f>
        <v/>
      </c>
      <c r="Y267" s="1" t="str">
        <f>IF(AND(Table1[[#This Row],[Last lower than 5]]="YES", Table1[[#This Row],[last and better]]="YES"), Table1[[#This Row],[auc]], "")</f>
        <v/>
      </c>
      <c r="Z267" s="1" t="str">
        <f>IF(I267=5, "YES", "NO")</f>
        <v>YES</v>
      </c>
      <c r="AA267" s="1" t="str">
        <f>IF(AND(Table1[[#This Row],[5 anomalies]]="YES", Table1[[#This Row],[better or same as KNN]]="YES"), "YES", "NO")</f>
        <v>NO</v>
      </c>
      <c r="AB267" s="1">
        <f>IF(AND(Table1[[#This Row],[5 anomalies]]="YES", Table1[[#This Row],[5 anomalies and better]]="NO"), Table1[[#This Row],[knnauc]] - Table1[[#This Row],[auc]], "")</f>
        <v>0.30434782608695699</v>
      </c>
      <c r="AC267" s="1" t="str">
        <f>IF(AND(Table1[[#This Row],[5 anomalies]]="YES", Table1[[#This Row],[5 anomalies and better]]="YES"), Table1[[#This Row],[auc]] - Table1[[#This Row],[knnauc]], "")</f>
        <v/>
      </c>
    </row>
    <row r="268" spans="1:29" hidden="1" x14ac:dyDescent="0.25">
      <c r="A268">
        <v>32</v>
      </c>
      <c r="B268">
        <v>8</v>
      </c>
      <c r="C268">
        <v>3</v>
      </c>
      <c r="D268" t="s">
        <v>19</v>
      </c>
      <c r="E268" t="s">
        <v>20</v>
      </c>
      <c r="F268">
        <v>512</v>
      </c>
      <c r="G268">
        <v>16</v>
      </c>
      <c r="H268">
        <v>0.05</v>
      </c>
      <c r="I268">
        <v>5</v>
      </c>
      <c r="J268">
        <v>0</v>
      </c>
      <c r="K268">
        <v>0.69565217391304301</v>
      </c>
      <c r="L268">
        <v>6.5905073819928495E-2</v>
      </c>
      <c r="M268">
        <v>0.12345183663895901</v>
      </c>
      <c r="N268">
        <v>0.41304347826086901</v>
      </c>
      <c r="O268">
        <v>0</v>
      </c>
      <c r="P268">
        <v>0</v>
      </c>
      <c r="Q268">
        <v>0.05</v>
      </c>
      <c r="R268" t="s">
        <v>21</v>
      </c>
      <c r="S268" t="s">
        <v>26</v>
      </c>
      <c r="T268" t="str">
        <f>IF(Table1[[#This Row],[auc]]&gt;=Table1[[#This Row],[knnauc]], "YES", "NO")</f>
        <v>YES</v>
      </c>
      <c r="U268" t="str">
        <f>IF(AND(I268 &gt; I267, K268 &lt; K267), "LOWER", "")</f>
        <v/>
      </c>
      <c r="V268" t="str">
        <f>IF(AND(I268&gt;=I269, I268 &lt; 5), "YES", "NO")</f>
        <v>NO</v>
      </c>
      <c r="W268" s="1" t="str">
        <f>IF(AND(Table1[[#This Row],[Last lower than 5]]="YES", Table1[[#This Row],[better or same as KNN]]="YES"), "YES", "NO")</f>
        <v>NO</v>
      </c>
      <c r="X268" s="1" t="str">
        <f>IF(AND(Table1[[#This Row],[Last lower than 5]]="YES", Table1[[#This Row],[last and better]]="NO"), Table1[[#This Row],[knnauc]], "")</f>
        <v/>
      </c>
      <c r="Y268" s="1" t="str">
        <f>IF(AND(Table1[[#This Row],[Last lower than 5]]="YES", Table1[[#This Row],[last and better]]="YES"), Table1[[#This Row],[auc]], "")</f>
        <v/>
      </c>
      <c r="Z268" s="1" t="str">
        <f>IF(I268=5, "YES", "NO")</f>
        <v>YES</v>
      </c>
      <c r="AA268" s="1" t="str">
        <f>IF(AND(Table1[[#This Row],[5 anomalies]]="YES", Table1[[#This Row],[better or same as KNN]]="YES"), "YES", "NO")</f>
        <v>YES</v>
      </c>
      <c r="AB268" s="1" t="str">
        <f>IF(AND(Table1[[#This Row],[5 anomalies]]="YES", Table1[[#This Row],[5 anomalies and better]]="NO"), Table1[[#This Row],[knnauc]] - Table1[[#This Row],[auc]], "")</f>
        <v/>
      </c>
      <c r="AC268" s="1">
        <f>IF(AND(Table1[[#This Row],[5 anomalies]]="YES", Table1[[#This Row],[5 anomalies and better]]="YES"), Table1[[#This Row],[auc]] - Table1[[#This Row],[knnauc]], "")</f>
        <v>0.282608695652174</v>
      </c>
    </row>
    <row r="269" spans="1:29" hidden="1" x14ac:dyDescent="0.25">
      <c r="A269">
        <v>32</v>
      </c>
      <c r="B269">
        <v>8</v>
      </c>
      <c r="C269">
        <v>3</v>
      </c>
      <c r="D269" t="s">
        <v>19</v>
      </c>
      <c r="E269" t="s">
        <v>20</v>
      </c>
      <c r="F269">
        <v>128</v>
      </c>
      <c r="G269">
        <v>32</v>
      </c>
      <c r="H269">
        <v>0.05</v>
      </c>
      <c r="I269">
        <v>4</v>
      </c>
      <c r="J269">
        <v>1</v>
      </c>
      <c r="K269">
        <v>0.65217391304347805</v>
      </c>
      <c r="L269">
        <v>7.4382191675698095E-2</v>
      </c>
      <c r="M269">
        <v>0.17620267356060801</v>
      </c>
      <c r="N269">
        <v>0.95652173913043403</v>
      </c>
      <c r="O269" t="s">
        <v>23</v>
      </c>
      <c r="P269">
        <v>0</v>
      </c>
      <c r="Q269">
        <v>0.05</v>
      </c>
      <c r="R269" t="s">
        <v>21</v>
      </c>
      <c r="S269" t="s">
        <v>26</v>
      </c>
      <c r="T269" t="str">
        <f>IF(Table1[[#This Row],[auc]]&gt;=Table1[[#This Row],[knnauc]], "YES", "NO")</f>
        <v>NO</v>
      </c>
      <c r="U269" t="str">
        <f>IF(AND(I269 &gt; I268, K269 &lt; K268), "LOWER", "")</f>
        <v/>
      </c>
      <c r="V269" t="str">
        <f>IF(AND(I269&gt;=I270, I269 &lt; 5), "YES", "NO")</f>
        <v>YES</v>
      </c>
      <c r="W269" s="1" t="str">
        <f>IF(AND(Table1[[#This Row],[Last lower than 5]]="YES", Table1[[#This Row],[better or same as KNN]]="YES"), "YES", "NO")</f>
        <v>NO</v>
      </c>
      <c r="X269" s="1">
        <f>IF(AND(Table1[[#This Row],[Last lower than 5]]="YES", Table1[[#This Row],[last and better]]="NO"), Table1[[#This Row],[knnauc]], "")</f>
        <v>0.95652173913043403</v>
      </c>
      <c r="Y269" s="1" t="str">
        <f>IF(AND(Table1[[#This Row],[Last lower than 5]]="YES", Table1[[#This Row],[last and better]]="YES"), Table1[[#This Row],[auc]], "")</f>
        <v/>
      </c>
      <c r="Z269" s="1" t="str">
        <f>IF(I269=5, "YES", "NO")</f>
        <v>NO</v>
      </c>
      <c r="AA269" s="1" t="str">
        <f>IF(AND(Table1[[#This Row],[5 anomalies]]="YES", Table1[[#This Row],[better or same as KNN]]="YES"), "YES", "NO")</f>
        <v>NO</v>
      </c>
      <c r="AB269" s="1" t="str">
        <f>IF(AND(Table1[[#This Row],[5 anomalies]]="YES", Table1[[#This Row],[5 anomalies and better]]="NO"), Table1[[#This Row],[knnauc]] - Table1[[#This Row],[auc]], "")</f>
        <v/>
      </c>
      <c r="AC269" s="1" t="str">
        <f>IF(AND(Table1[[#This Row],[5 anomalies]]="YES", Table1[[#This Row],[5 anomalies and better]]="YES"), Table1[[#This Row],[auc]] - Table1[[#This Row],[knnauc]], "")</f>
        <v/>
      </c>
    </row>
    <row r="270" spans="1:29" hidden="1" x14ac:dyDescent="0.25">
      <c r="A270">
        <v>32</v>
      </c>
      <c r="B270">
        <v>8</v>
      </c>
      <c r="C270">
        <v>3</v>
      </c>
      <c r="D270" t="s">
        <v>19</v>
      </c>
      <c r="E270" t="s">
        <v>20</v>
      </c>
      <c r="F270">
        <v>128</v>
      </c>
      <c r="G270">
        <v>32</v>
      </c>
      <c r="H270">
        <v>0.05</v>
      </c>
      <c r="I270">
        <v>2</v>
      </c>
      <c r="J270">
        <v>1</v>
      </c>
      <c r="K270">
        <v>0.73913043478260798</v>
      </c>
      <c r="L270">
        <v>7.4382191675698095E-2</v>
      </c>
      <c r="M270">
        <v>0.17620267356060801</v>
      </c>
      <c r="N270">
        <v>0.95652173913043403</v>
      </c>
      <c r="O270" t="s">
        <v>23</v>
      </c>
      <c r="P270">
        <v>0</v>
      </c>
      <c r="Q270">
        <v>0.05</v>
      </c>
      <c r="R270" t="s">
        <v>21</v>
      </c>
      <c r="S270" t="s">
        <v>26</v>
      </c>
      <c r="T270" t="str">
        <f>IF(Table1[[#This Row],[auc]]&gt;=Table1[[#This Row],[knnauc]], "YES", "NO")</f>
        <v>NO</v>
      </c>
      <c r="U270" t="str">
        <f>IF(AND(I270 &gt; I269, K270 &lt; K269), "LOWER", "")</f>
        <v/>
      </c>
      <c r="V270" t="str">
        <f>IF(AND(I270&gt;=I271, I270 &lt; 5), "YES", "NO")</f>
        <v>NO</v>
      </c>
      <c r="W270" s="1" t="str">
        <f>IF(AND(Table1[[#This Row],[Last lower than 5]]="YES", Table1[[#This Row],[better or same as KNN]]="YES"), "YES", "NO")</f>
        <v>NO</v>
      </c>
      <c r="X270" s="1" t="str">
        <f>IF(AND(Table1[[#This Row],[Last lower than 5]]="YES", Table1[[#This Row],[last and better]]="NO"), Table1[[#This Row],[knnauc]], "")</f>
        <v/>
      </c>
      <c r="Y270" s="1" t="str">
        <f>IF(AND(Table1[[#This Row],[Last lower than 5]]="YES", Table1[[#This Row],[last and better]]="YES"), Table1[[#This Row],[auc]], "")</f>
        <v/>
      </c>
      <c r="Z270" s="1" t="str">
        <f>IF(I270=5, "YES", "NO")</f>
        <v>NO</v>
      </c>
      <c r="AA270" s="1" t="str">
        <f>IF(AND(Table1[[#This Row],[5 anomalies]]="YES", Table1[[#This Row],[better or same as KNN]]="YES"), "YES", "NO")</f>
        <v>NO</v>
      </c>
      <c r="AB270" s="1" t="str">
        <f>IF(AND(Table1[[#This Row],[5 anomalies]]="YES", Table1[[#This Row],[5 anomalies and better]]="NO"), Table1[[#This Row],[knnauc]] - Table1[[#This Row],[auc]], "")</f>
        <v/>
      </c>
      <c r="AC270" s="1" t="str">
        <f>IF(AND(Table1[[#This Row],[5 anomalies]]="YES", Table1[[#This Row],[5 anomalies and better]]="YES"), Table1[[#This Row],[auc]] - Table1[[#This Row],[knnauc]], "")</f>
        <v/>
      </c>
    </row>
    <row r="271" spans="1:29" hidden="1" x14ac:dyDescent="0.25">
      <c r="A271">
        <v>32</v>
      </c>
      <c r="B271">
        <v>8</v>
      </c>
      <c r="C271">
        <v>3</v>
      </c>
      <c r="D271" t="s">
        <v>19</v>
      </c>
      <c r="E271" t="s">
        <v>20</v>
      </c>
      <c r="F271">
        <v>32</v>
      </c>
      <c r="G271">
        <v>16</v>
      </c>
      <c r="H271">
        <v>0.05</v>
      </c>
      <c r="I271">
        <v>3</v>
      </c>
      <c r="J271">
        <v>0</v>
      </c>
      <c r="K271">
        <v>0.217391304347826</v>
      </c>
      <c r="L271">
        <v>7.1743075416507304E-2</v>
      </c>
      <c r="M271">
        <v>0.18158572594227501</v>
      </c>
      <c r="N271">
        <v>0.86956521739130399</v>
      </c>
      <c r="O271" t="s">
        <v>23</v>
      </c>
      <c r="P271">
        <v>0</v>
      </c>
      <c r="Q271">
        <v>0.05</v>
      </c>
      <c r="R271" t="s">
        <v>21</v>
      </c>
      <c r="S271" t="s">
        <v>26</v>
      </c>
      <c r="T271" t="str">
        <f>IF(Table1[[#This Row],[auc]]&gt;=Table1[[#This Row],[knnauc]], "YES", "NO")</f>
        <v>NO</v>
      </c>
      <c r="U271" t="str">
        <f>IF(AND(I271 &gt; I270, K271 &lt; K270), "LOWER", "")</f>
        <v>LOWER</v>
      </c>
      <c r="V271" t="str">
        <f>IF(AND(I271&gt;=I272, I271 &lt; 5), "YES", "NO")</f>
        <v>YES</v>
      </c>
      <c r="W271" s="1" t="str">
        <f>IF(AND(Table1[[#This Row],[Last lower than 5]]="YES", Table1[[#This Row],[better or same as KNN]]="YES"), "YES", "NO")</f>
        <v>NO</v>
      </c>
      <c r="X271" s="1">
        <f>IF(AND(Table1[[#This Row],[Last lower than 5]]="YES", Table1[[#This Row],[last and better]]="NO"), Table1[[#This Row],[knnauc]], "")</f>
        <v>0.86956521739130399</v>
      </c>
      <c r="Y271" s="1" t="str">
        <f>IF(AND(Table1[[#This Row],[Last lower than 5]]="YES", Table1[[#This Row],[last and better]]="YES"), Table1[[#This Row],[auc]], "")</f>
        <v/>
      </c>
      <c r="Z271" s="1" t="str">
        <f>IF(I271=5, "YES", "NO")</f>
        <v>NO</v>
      </c>
      <c r="AA271" s="1" t="str">
        <f>IF(AND(Table1[[#This Row],[5 anomalies]]="YES", Table1[[#This Row],[better or same as KNN]]="YES"), "YES", "NO")</f>
        <v>NO</v>
      </c>
      <c r="AB271" s="1" t="str">
        <f>IF(AND(Table1[[#This Row],[5 anomalies]]="YES", Table1[[#This Row],[5 anomalies and better]]="NO"), Table1[[#This Row],[knnauc]] - Table1[[#This Row],[auc]], "")</f>
        <v/>
      </c>
      <c r="AC271" s="1" t="str">
        <f>IF(AND(Table1[[#This Row],[5 anomalies]]="YES", Table1[[#This Row],[5 anomalies and better]]="YES"), Table1[[#This Row],[auc]] - Table1[[#This Row],[knnauc]], "")</f>
        <v/>
      </c>
    </row>
    <row r="272" spans="1:29" x14ac:dyDescent="0.25">
      <c r="A272">
        <v>32</v>
      </c>
      <c r="B272">
        <v>8</v>
      </c>
      <c r="C272">
        <v>3</v>
      </c>
      <c r="D272" t="s">
        <v>19</v>
      </c>
      <c r="E272" t="s">
        <v>20</v>
      </c>
      <c r="F272">
        <v>32</v>
      </c>
      <c r="G272">
        <v>16</v>
      </c>
      <c r="H272">
        <v>0.05</v>
      </c>
      <c r="I272">
        <v>1</v>
      </c>
      <c r="J272">
        <v>0</v>
      </c>
      <c r="K272">
        <v>0.30434782608695599</v>
      </c>
      <c r="L272">
        <v>6.6819322831429703E-2</v>
      </c>
      <c r="M272">
        <v>0.121773055931315</v>
      </c>
      <c r="N272">
        <v>0.5</v>
      </c>
      <c r="O272" t="s">
        <v>23</v>
      </c>
      <c r="P272">
        <v>0</v>
      </c>
      <c r="Q272">
        <v>5.0000000000000001E-3</v>
      </c>
      <c r="R272" t="s">
        <v>21</v>
      </c>
      <c r="S272" t="s">
        <v>26</v>
      </c>
      <c r="T272" t="str">
        <f>IF(Table1[[#This Row],[auc]]&gt;=Table1[[#This Row],[knnauc]], "YES", "NO")</f>
        <v>NO</v>
      </c>
      <c r="U272" t="str">
        <f>IF(AND(I272 &gt; I271, K272 &lt; K271), "LOWER", "")</f>
        <v/>
      </c>
      <c r="V272" t="str">
        <f>IF(AND(I272&gt;=I273, I272 &lt; 5), "YES", "NO")</f>
        <v>YES</v>
      </c>
      <c r="W272" s="1" t="str">
        <f>IF(AND(Table1[[#This Row],[Last lower than 5]]="YES", Table1[[#This Row],[better or same as KNN]]="YES"), "YES", "NO")</f>
        <v>NO</v>
      </c>
      <c r="X272" s="1">
        <f>IF(AND(Table1[[#This Row],[Last lower than 5]]="YES", Table1[[#This Row],[last and better]]="NO"), Table1[[#This Row],[knnauc]], "")</f>
        <v>0.5</v>
      </c>
      <c r="Y272" s="1" t="str">
        <f>IF(AND(Table1[[#This Row],[Last lower than 5]]="YES", Table1[[#This Row],[last and better]]="YES"), Table1[[#This Row],[auc]], "")</f>
        <v/>
      </c>
      <c r="Z272" s="1" t="str">
        <f>IF(I272=5, "YES", "NO")</f>
        <v>NO</v>
      </c>
      <c r="AA272" s="1" t="str">
        <f>IF(AND(Table1[[#This Row],[5 anomalies]]="YES", Table1[[#This Row],[better or same as KNN]]="YES"), "YES", "NO")</f>
        <v>NO</v>
      </c>
      <c r="AB272" s="1" t="str">
        <f>IF(AND(Table1[[#This Row],[5 anomalies]]="YES", Table1[[#This Row],[5 anomalies and better]]="NO"), Table1[[#This Row],[knnauc]] - Table1[[#This Row],[auc]], "")</f>
        <v/>
      </c>
      <c r="AC272" s="1" t="str">
        <f>IF(AND(Table1[[#This Row],[5 anomalies]]="YES", Table1[[#This Row],[5 anomalies and better]]="YES"), Table1[[#This Row],[auc]] - Table1[[#This Row],[knnauc]], "")</f>
        <v/>
      </c>
    </row>
    <row r="273" spans="1:29" hidden="1" x14ac:dyDescent="0.25">
      <c r="A273">
        <v>32</v>
      </c>
      <c r="B273">
        <v>8</v>
      </c>
      <c r="C273">
        <v>3</v>
      </c>
      <c r="D273" t="s">
        <v>19</v>
      </c>
      <c r="E273" t="s">
        <v>20</v>
      </c>
      <c r="F273">
        <v>32</v>
      </c>
      <c r="G273">
        <v>16</v>
      </c>
      <c r="H273">
        <v>0.05</v>
      </c>
      <c r="I273">
        <v>1</v>
      </c>
      <c r="J273">
        <v>0.4</v>
      </c>
      <c r="K273">
        <v>0.95652173913043403</v>
      </c>
      <c r="L273">
        <v>6.4767506966965496E-2</v>
      </c>
      <c r="M273">
        <v>0.122295883337869</v>
      </c>
      <c r="N273">
        <v>0.5</v>
      </c>
      <c r="O273" t="s">
        <v>23</v>
      </c>
      <c r="P273">
        <v>0</v>
      </c>
      <c r="Q273">
        <v>0.01</v>
      </c>
      <c r="R273" t="s">
        <v>21</v>
      </c>
      <c r="S273" t="s">
        <v>26</v>
      </c>
      <c r="T273" t="str">
        <f>IF(Table1[[#This Row],[auc]]&gt;=Table1[[#This Row],[knnauc]], "YES", "NO")</f>
        <v>YES</v>
      </c>
      <c r="U273" t="str">
        <f>IF(AND(I273 &gt; I272, K273 &lt; K272), "LOWER", "")</f>
        <v/>
      </c>
      <c r="V273" t="str">
        <f>IF(AND(I273&gt;=I274, I273 &lt; 5), "YES", "NO")</f>
        <v>YES</v>
      </c>
      <c r="W273" s="1" t="str">
        <f>IF(AND(Table1[[#This Row],[Last lower than 5]]="YES", Table1[[#This Row],[better or same as KNN]]="YES"), "YES", "NO")</f>
        <v>YES</v>
      </c>
      <c r="X273" s="1" t="str">
        <f>IF(AND(Table1[[#This Row],[Last lower than 5]]="YES", Table1[[#This Row],[last and better]]="NO"), Table1[[#This Row],[knnauc]], "")</f>
        <v/>
      </c>
      <c r="Y273" s="1">
        <f>IF(AND(Table1[[#This Row],[Last lower than 5]]="YES", Table1[[#This Row],[last and better]]="YES"), Table1[[#This Row],[auc]], "")</f>
        <v>0.95652173913043403</v>
      </c>
      <c r="Z273" s="1" t="str">
        <f>IF(I273=5, "YES", "NO")</f>
        <v>NO</v>
      </c>
      <c r="AA273" s="1" t="str">
        <f>IF(AND(Table1[[#This Row],[5 anomalies]]="YES", Table1[[#This Row],[better or same as KNN]]="YES"), "YES", "NO")</f>
        <v>NO</v>
      </c>
      <c r="AB273" s="1" t="str">
        <f>IF(AND(Table1[[#This Row],[5 anomalies]]="YES", Table1[[#This Row],[5 anomalies and better]]="NO"), Table1[[#This Row],[knnauc]] - Table1[[#This Row],[auc]], "")</f>
        <v/>
      </c>
      <c r="AC273" s="1" t="str">
        <f>IF(AND(Table1[[#This Row],[5 anomalies]]="YES", Table1[[#This Row],[5 anomalies and better]]="YES"), Table1[[#This Row],[auc]] - Table1[[#This Row],[knnauc]], "")</f>
        <v/>
      </c>
    </row>
    <row r="274" spans="1:29" hidden="1" x14ac:dyDescent="0.25">
      <c r="A274">
        <v>32</v>
      </c>
      <c r="B274">
        <v>8</v>
      </c>
      <c r="C274">
        <v>3</v>
      </c>
      <c r="D274" t="s">
        <v>19</v>
      </c>
      <c r="E274" t="s">
        <v>20</v>
      </c>
      <c r="F274">
        <v>32</v>
      </c>
      <c r="G274">
        <v>16</v>
      </c>
      <c r="H274">
        <v>0.05</v>
      </c>
      <c r="I274">
        <v>1</v>
      </c>
      <c r="J274">
        <v>0</v>
      </c>
      <c r="K274">
        <v>0.39130434782608697</v>
      </c>
      <c r="L274">
        <v>7.1743075416507304E-2</v>
      </c>
      <c r="M274">
        <v>0.18158572594227501</v>
      </c>
      <c r="N274">
        <v>0.86956521739130399</v>
      </c>
      <c r="O274" t="s">
        <v>23</v>
      </c>
      <c r="P274">
        <v>0</v>
      </c>
      <c r="Q274">
        <v>0.05</v>
      </c>
      <c r="R274" t="s">
        <v>21</v>
      </c>
      <c r="S274" t="s">
        <v>26</v>
      </c>
      <c r="T274" t="str">
        <f>IF(Table1[[#This Row],[auc]]&gt;=Table1[[#This Row],[knnauc]], "YES", "NO")</f>
        <v>NO</v>
      </c>
      <c r="U274" t="str">
        <f>IF(AND(I274 &gt; I273, K274 &lt; K273), "LOWER", "")</f>
        <v/>
      </c>
      <c r="V274" t="str">
        <f>IF(AND(I274&gt;=I275, I274 &lt; 5), "YES", "NO")</f>
        <v>NO</v>
      </c>
      <c r="W274" s="1" t="str">
        <f>IF(AND(Table1[[#This Row],[Last lower than 5]]="YES", Table1[[#This Row],[better or same as KNN]]="YES"), "YES", "NO")</f>
        <v>NO</v>
      </c>
      <c r="X274" s="1" t="str">
        <f>IF(AND(Table1[[#This Row],[Last lower than 5]]="YES", Table1[[#This Row],[last and better]]="NO"), Table1[[#This Row],[knnauc]], "")</f>
        <v/>
      </c>
      <c r="Y274" s="1" t="str">
        <f>IF(AND(Table1[[#This Row],[Last lower than 5]]="YES", Table1[[#This Row],[last and better]]="YES"), Table1[[#This Row],[auc]], "")</f>
        <v/>
      </c>
      <c r="Z274" s="1" t="str">
        <f>IF(I274=5, "YES", "NO")</f>
        <v>NO</v>
      </c>
      <c r="AA274" s="1" t="str">
        <f>IF(AND(Table1[[#This Row],[5 anomalies]]="YES", Table1[[#This Row],[better or same as KNN]]="YES"), "YES", "NO")</f>
        <v>NO</v>
      </c>
      <c r="AB274" s="1" t="str">
        <f>IF(AND(Table1[[#This Row],[5 anomalies]]="YES", Table1[[#This Row],[5 anomalies and better]]="NO"), Table1[[#This Row],[knnauc]] - Table1[[#This Row],[auc]], "")</f>
        <v/>
      </c>
      <c r="AC274" s="1" t="str">
        <f>IF(AND(Table1[[#This Row],[5 anomalies]]="YES", Table1[[#This Row],[5 anomalies and better]]="YES"), Table1[[#This Row],[auc]] - Table1[[#This Row],[knnauc]], "")</f>
        <v/>
      </c>
    </row>
    <row r="275" spans="1:29" hidden="1" x14ac:dyDescent="0.25">
      <c r="A275">
        <v>32</v>
      </c>
      <c r="B275">
        <v>8</v>
      </c>
      <c r="C275">
        <v>3</v>
      </c>
      <c r="D275" t="s">
        <v>19</v>
      </c>
      <c r="E275" t="s">
        <v>20</v>
      </c>
      <c r="F275">
        <v>32</v>
      </c>
      <c r="G275">
        <v>16</v>
      </c>
      <c r="H275">
        <v>0.05</v>
      </c>
      <c r="I275">
        <v>4</v>
      </c>
      <c r="J275">
        <v>0</v>
      </c>
      <c r="K275">
        <v>0.52173913043478204</v>
      </c>
      <c r="L275">
        <v>7.1743075416507304E-2</v>
      </c>
      <c r="M275">
        <v>0.18158572594227501</v>
      </c>
      <c r="N275">
        <v>0.86956521739130399</v>
      </c>
      <c r="O275" t="s">
        <v>23</v>
      </c>
      <c r="P275">
        <v>0</v>
      </c>
      <c r="Q275">
        <v>0.05</v>
      </c>
      <c r="R275" t="s">
        <v>21</v>
      </c>
      <c r="S275" t="s">
        <v>26</v>
      </c>
      <c r="T275" t="str">
        <f>IF(Table1[[#This Row],[auc]]&gt;=Table1[[#This Row],[knnauc]], "YES", "NO")</f>
        <v>NO</v>
      </c>
      <c r="U275" t="str">
        <f>IF(AND(I275 &gt; I274, K275 &lt; K274), "LOWER", "")</f>
        <v/>
      </c>
      <c r="V275" t="str">
        <f>IF(AND(I275&gt;=I276, I275 &lt; 5), "YES", "NO")</f>
        <v>YES</v>
      </c>
      <c r="W275" s="1" t="str">
        <f>IF(AND(Table1[[#This Row],[Last lower than 5]]="YES", Table1[[#This Row],[better or same as KNN]]="YES"), "YES", "NO")</f>
        <v>NO</v>
      </c>
      <c r="X275" s="1">
        <f>IF(AND(Table1[[#This Row],[Last lower than 5]]="YES", Table1[[#This Row],[last and better]]="NO"), Table1[[#This Row],[knnauc]], "")</f>
        <v>0.86956521739130399</v>
      </c>
      <c r="Y275" s="1" t="str">
        <f>IF(AND(Table1[[#This Row],[Last lower than 5]]="YES", Table1[[#This Row],[last and better]]="YES"), Table1[[#This Row],[auc]], "")</f>
        <v/>
      </c>
      <c r="Z275" s="1" t="str">
        <f>IF(I275=5, "YES", "NO")</f>
        <v>NO</v>
      </c>
      <c r="AA275" s="1" t="str">
        <f>IF(AND(Table1[[#This Row],[5 anomalies]]="YES", Table1[[#This Row],[better or same as KNN]]="YES"), "YES", "NO")</f>
        <v>NO</v>
      </c>
      <c r="AB275" s="1" t="str">
        <f>IF(AND(Table1[[#This Row],[5 anomalies]]="YES", Table1[[#This Row],[5 anomalies and better]]="NO"), Table1[[#This Row],[knnauc]] - Table1[[#This Row],[auc]], "")</f>
        <v/>
      </c>
      <c r="AC275" s="1" t="str">
        <f>IF(AND(Table1[[#This Row],[5 anomalies]]="YES", Table1[[#This Row],[5 anomalies and better]]="YES"), Table1[[#This Row],[auc]] - Table1[[#This Row],[knnauc]], "")</f>
        <v/>
      </c>
    </row>
    <row r="276" spans="1:29" x14ac:dyDescent="0.25">
      <c r="A276">
        <v>32</v>
      </c>
      <c r="B276">
        <v>8</v>
      </c>
      <c r="C276">
        <v>3</v>
      </c>
      <c r="D276" t="s">
        <v>19</v>
      </c>
      <c r="E276" t="s">
        <v>20</v>
      </c>
      <c r="F276">
        <v>32</v>
      </c>
      <c r="G276">
        <v>32</v>
      </c>
      <c r="H276">
        <v>0.05</v>
      </c>
      <c r="I276">
        <v>1</v>
      </c>
      <c r="J276">
        <v>0</v>
      </c>
      <c r="K276">
        <v>1</v>
      </c>
      <c r="L276">
        <v>5.6523053139144901E-2</v>
      </c>
      <c r="M276">
        <v>0.130615937417664</v>
      </c>
      <c r="N276">
        <v>1</v>
      </c>
      <c r="O276" t="s">
        <v>23</v>
      </c>
      <c r="P276">
        <v>0</v>
      </c>
      <c r="Q276">
        <v>5.0000000000000001E-3</v>
      </c>
      <c r="R276" t="s">
        <v>21</v>
      </c>
      <c r="S276" t="s">
        <v>26</v>
      </c>
      <c r="T276" t="str">
        <f>IF(Table1[[#This Row],[auc]]&gt;=Table1[[#This Row],[knnauc]], "YES", "NO")</f>
        <v>YES</v>
      </c>
      <c r="U276" t="str">
        <f>IF(AND(I276 &gt; I275, K276 &lt; K275), "LOWER", "")</f>
        <v/>
      </c>
      <c r="V276" t="str">
        <f>IF(AND(I276&gt;=I277, I276 &lt; 5), "YES", "NO")</f>
        <v>YES</v>
      </c>
      <c r="W276" s="1" t="str">
        <f>IF(AND(Table1[[#This Row],[Last lower than 5]]="YES", Table1[[#This Row],[better or same as KNN]]="YES"), "YES", "NO")</f>
        <v>YES</v>
      </c>
      <c r="X276" s="1" t="str">
        <f>IF(AND(Table1[[#This Row],[Last lower than 5]]="YES", Table1[[#This Row],[last and better]]="NO"), Table1[[#This Row],[knnauc]], "")</f>
        <v/>
      </c>
      <c r="Y276" s="1">
        <f>IF(AND(Table1[[#This Row],[Last lower than 5]]="YES", Table1[[#This Row],[last and better]]="YES"), Table1[[#This Row],[auc]], "")</f>
        <v>1</v>
      </c>
      <c r="Z276" s="1" t="str">
        <f>IF(I276=5, "YES", "NO")</f>
        <v>NO</v>
      </c>
      <c r="AA276" s="1" t="str">
        <f>IF(AND(Table1[[#This Row],[5 anomalies]]="YES", Table1[[#This Row],[better or same as KNN]]="YES"), "YES", "NO")</f>
        <v>NO</v>
      </c>
      <c r="AB276" s="1" t="str">
        <f>IF(AND(Table1[[#This Row],[5 anomalies]]="YES", Table1[[#This Row],[5 anomalies and better]]="NO"), Table1[[#This Row],[knnauc]] - Table1[[#This Row],[auc]], "")</f>
        <v/>
      </c>
      <c r="AC276" s="1" t="str">
        <f>IF(AND(Table1[[#This Row],[5 anomalies]]="YES", Table1[[#This Row],[5 anomalies and better]]="YES"), Table1[[#This Row],[auc]] - Table1[[#This Row],[knnauc]], "")</f>
        <v/>
      </c>
    </row>
    <row r="277" spans="1:29" hidden="1" x14ac:dyDescent="0.25">
      <c r="A277">
        <v>32</v>
      </c>
      <c r="B277">
        <v>8</v>
      </c>
      <c r="C277">
        <v>3</v>
      </c>
      <c r="D277" t="s">
        <v>19</v>
      </c>
      <c r="E277" t="s">
        <v>20</v>
      </c>
      <c r="F277">
        <v>32</v>
      </c>
      <c r="G277">
        <v>32</v>
      </c>
      <c r="H277">
        <v>0.05</v>
      </c>
      <c r="I277">
        <v>1</v>
      </c>
      <c r="J277">
        <v>0</v>
      </c>
      <c r="K277">
        <v>8.6956521739130405E-2</v>
      </c>
      <c r="L277">
        <v>5.14133852915694E-2</v>
      </c>
      <c r="M277">
        <v>0.14205820057820001</v>
      </c>
      <c r="N277">
        <v>0.5</v>
      </c>
      <c r="O277" t="s">
        <v>23</v>
      </c>
      <c r="P277">
        <v>0</v>
      </c>
      <c r="Q277">
        <v>0.01</v>
      </c>
      <c r="R277" t="s">
        <v>21</v>
      </c>
      <c r="S277" t="s">
        <v>26</v>
      </c>
      <c r="T277" t="str">
        <f>IF(Table1[[#This Row],[auc]]&gt;=Table1[[#This Row],[knnauc]], "YES", "NO")</f>
        <v>NO</v>
      </c>
      <c r="U277" t="str">
        <f>IF(AND(I277 &gt; I276, K277 &lt; K276), "LOWER", "")</f>
        <v/>
      </c>
      <c r="V277" t="str">
        <f>IF(AND(I277&gt;=I278, I277 &lt; 5), "YES", "NO")</f>
        <v>YES</v>
      </c>
      <c r="W277" s="1" t="str">
        <f>IF(AND(Table1[[#This Row],[Last lower than 5]]="YES", Table1[[#This Row],[better or same as KNN]]="YES"), "YES", "NO")</f>
        <v>NO</v>
      </c>
      <c r="X277" s="1">
        <f>IF(AND(Table1[[#This Row],[Last lower than 5]]="YES", Table1[[#This Row],[last and better]]="NO"), Table1[[#This Row],[knnauc]], "")</f>
        <v>0.5</v>
      </c>
      <c r="Y277" s="1" t="str">
        <f>IF(AND(Table1[[#This Row],[Last lower than 5]]="YES", Table1[[#This Row],[last and better]]="YES"), Table1[[#This Row],[auc]], "")</f>
        <v/>
      </c>
      <c r="Z277" s="1" t="str">
        <f>IF(I277=5, "YES", "NO")</f>
        <v>NO</v>
      </c>
      <c r="AA277" s="1" t="str">
        <f>IF(AND(Table1[[#This Row],[5 anomalies]]="YES", Table1[[#This Row],[better or same as KNN]]="YES"), "YES", "NO")</f>
        <v>NO</v>
      </c>
      <c r="AB277" s="1" t="str">
        <f>IF(AND(Table1[[#This Row],[5 anomalies]]="YES", Table1[[#This Row],[5 anomalies and better]]="NO"), Table1[[#This Row],[knnauc]] - Table1[[#This Row],[auc]], "")</f>
        <v/>
      </c>
      <c r="AC277" s="1" t="str">
        <f>IF(AND(Table1[[#This Row],[5 anomalies]]="YES", Table1[[#This Row],[5 anomalies and better]]="YES"), Table1[[#This Row],[auc]] - Table1[[#This Row],[knnauc]], "")</f>
        <v/>
      </c>
    </row>
    <row r="278" spans="1:29" hidden="1" x14ac:dyDescent="0.25">
      <c r="A278">
        <v>32</v>
      </c>
      <c r="B278">
        <v>8</v>
      </c>
      <c r="C278">
        <v>3</v>
      </c>
      <c r="D278" t="s">
        <v>19</v>
      </c>
      <c r="E278" t="s">
        <v>20</v>
      </c>
      <c r="F278">
        <v>32</v>
      </c>
      <c r="G278">
        <v>32</v>
      </c>
      <c r="H278">
        <v>0.05</v>
      </c>
      <c r="I278">
        <v>1</v>
      </c>
      <c r="J278">
        <v>1</v>
      </c>
      <c r="K278">
        <v>1</v>
      </c>
      <c r="L278">
        <v>5.51010153104836E-2</v>
      </c>
      <c r="M278">
        <v>0.13778132686976699</v>
      </c>
      <c r="N278">
        <v>1</v>
      </c>
      <c r="O278">
        <v>1</v>
      </c>
      <c r="P278">
        <v>1</v>
      </c>
      <c r="Q278">
        <v>0.05</v>
      </c>
      <c r="R278" t="s">
        <v>21</v>
      </c>
      <c r="S278" t="s">
        <v>26</v>
      </c>
      <c r="T278" t="str">
        <f>IF(Table1[[#This Row],[auc]]&gt;=Table1[[#This Row],[knnauc]], "YES", "NO")</f>
        <v>YES</v>
      </c>
      <c r="U278" t="str">
        <f>IF(AND(I278 &gt; I277, K278 &lt; K277), "LOWER", "")</f>
        <v/>
      </c>
      <c r="V278" t="str">
        <f>IF(AND(I278&gt;=I279, I278 &lt; 5), "YES", "NO")</f>
        <v>NO</v>
      </c>
      <c r="W278" s="1" t="str">
        <f>IF(AND(Table1[[#This Row],[Last lower than 5]]="YES", Table1[[#This Row],[better or same as KNN]]="YES"), "YES", "NO")</f>
        <v>NO</v>
      </c>
      <c r="X278" s="1" t="str">
        <f>IF(AND(Table1[[#This Row],[Last lower than 5]]="YES", Table1[[#This Row],[last and better]]="NO"), Table1[[#This Row],[knnauc]], "")</f>
        <v/>
      </c>
      <c r="Y278" s="1" t="str">
        <f>IF(AND(Table1[[#This Row],[Last lower than 5]]="YES", Table1[[#This Row],[last and better]]="YES"), Table1[[#This Row],[auc]], "")</f>
        <v/>
      </c>
      <c r="Z278" s="1" t="str">
        <f>IF(I278=5, "YES", "NO")</f>
        <v>NO</v>
      </c>
      <c r="AA278" s="1" t="str">
        <f>IF(AND(Table1[[#This Row],[5 anomalies]]="YES", Table1[[#This Row],[better or same as KNN]]="YES"), "YES", "NO")</f>
        <v>NO</v>
      </c>
      <c r="AB278" s="1" t="str">
        <f>IF(AND(Table1[[#This Row],[5 anomalies]]="YES", Table1[[#This Row],[5 anomalies and better]]="NO"), Table1[[#This Row],[knnauc]] - Table1[[#This Row],[auc]], "")</f>
        <v/>
      </c>
      <c r="AC278" s="1" t="str">
        <f>IF(AND(Table1[[#This Row],[5 anomalies]]="YES", Table1[[#This Row],[5 anomalies and better]]="YES"), Table1[[#This Row],[auc]] - Table1[[#This Row],[knnauc]], "")</f>
        <v/>
      </c>
    </row>
    <row r="279" spans="1:29" hidden="1" x14ac:dyDescent="0.25">
      <c r="A279">
        <v>32</v>
      </c>
      <c r="B279">
        <v>8</v>
      </c>
      <c r="C279">
        <v>3</v>
      </c>
      <c r="D279" t="s">
        <v>19</v>
      </c>
      <c r="E279" t="s">
        <v>20</v>
      </c>
      <c r="F279">
        <v>32</v>
      </c>
      <c r="G279">
        <v>32</v>
      </c>
      <c r="H279">
        <v>0.05</v>
      </c>
      <c r="I279">
        <v>2</v>
      </c>
      <c r="J279">
        <v>0.66666666666666596</v>
      </c>
      <c r="K279">
        <v>1</v>
      </c>
      <c r="L279">
        <v>5.51010153104836E-2</v>
      </c>
      <c r="M279">
        <v>0.13778132686976699</v>
      </c>
      <c r="N279">
        <v>1</v>
      </c>
      <c r="O279">
        <v>1</v>
      </c>
      <c r="P279">
        <v>1</v>
      </c>
      <c r="Q279">
        <v>0.05</v>
      </c>
      <c r="R279" t="s">
        <v>21</v>
      </c>
      <c r="S279" t="s">
        <v>26</v>
      </c>
      <c r="T279" t="str">
        <f>IF(Table1[[#This Row],[auc]]&gt;=Table1[[#This Row],[knnauc]], "YES", "NO")</f>
        <v>YES</v>
      </c>
      <c r="U279" t="str">
        <f>IF(AND(I279 &gt; I278, K279 &lt; K278), "LOWER", "")</f>
        <v/>
      </c>
      <c r="V279" t="str">
        <f>IF(AND(I279&gt;=I280, I279 &lt; 5), "YES", "NO")</f>
        <v>NO</v>
      </c>
      <c r="W279" s="1" t="str">
        <f>IF(AND(Table1[[#This Row],[Last lower than 5]]="YES", Table1[[#This Row],[better or same as KNN]]="YES"), "YES", "NO")</f>
        <v>NO</v>
      </c>
      <c r="X279" s="1" t="str">
        <f>IF(AND(Table1[[#This Row],[Last lower than 5]]="YES", Table1[[#This Row],[last and better]]="NO"), Table1[[#This Row],[knnauc]], "")</f>
        <v/>
      </c>
      <c r="Y279" s="1" t="str">
        <f>IF(AND(Table1[[#This Row],[Last lower than 5]]="YES", Table1[[#This Row],[last and better]]="YES"), Table1[[#This Row],[auc]], "")</f>
        <v/>
      </c>
      <c r="Z279" s="1" t="str">
        <f>IF(I279=5, "YES", "NO")</f>
        <v>NO</v>
      </c>
      <c r="AA279" s="1" t="str">
        <f>IF(AND(Table1[[#This Row],[5 anomalies]]="YES", Table1[[#This Row],[better or same as KNN]]="YES"), "YES", "NO")</f>
        <v>NO</v>
      </c>
      <c r="AB279" s="1" t="str">
        <f>IF(AND(Table1[[#This Row],[5 anomalies]]="YES", Table1[[#This Row],[5 anomalies and better]]="NO"), Table1[[#This Row],[knnauc]] - Table1[[#This Row],[auc]], "")</f>
        <v/>
      </c>
      <c r="AC279" s="1" t="str">
        <f>IF(AND(Table1[[#This Row],[5 anomalies]]="YES", Table1[[#This Row],[5 anomalies and better]]="YES"), Table1[[#This Row],[auc]] - Table1[[#This Row],[knnauc]], "")</f>
        <v/>
      </c>
    </row>
    <row r="280" spans="1:29" hidden="1" x14ac:dyDescent="0.25">
      <c r="A280">
        <v>32</v>
      </c>
      <c r="B280">
        <v>8</v>
      </c>
      <c r="C280">
        <v>3</v>
      </c>
      <c r="D280" t="s">
        <v>19</v>
      </c>
      <c r="E280" t="s">
        <v>20</v>
      </c>
      <c r="F280">
        <v>32</v>
      </c>
      <c r="G280">
        <v>32</v>
      </c>
      <c r="H280">
        <v>0.05</v>
      </c>
      <c r="I280">
        <v>4</v>
      </c>
      <c r="J280">
        <v>0.66666666666666596</v>
      </c>
      <c r="K280">
        <v>0.95652173913043403</v>
      </c>
      <c r="L280">
        <v>5.51010153104836E-2</v>
      </c>
      <c r="M280">
        <v>0.13778132686976699</v>
      </c>
      <c r="N280">
        <v>1</v>
      </c>
      <c r="O280">
        <v>1</v>
      </c>
      <c r="P280">
        <v>1</v>
      </c>
      <c r="Q280">
        <v>0.05</v>
      </c>
      <c r="R280" t="s">
        <v>21</v>
      </c>
      <c r="S280" t="s">
        <v>26</v>
      </c>
      <c r="T280" t="str">
        <f>IF(Table1[[#This Row],[auc]]&gt;=Table1[[#This Row],[knnauc]], "YES", "NO")</f>
        <v>NO</v>
      </c>
      <c r="U280" t="str">
        <f>IF(AND(I280 &gt; I279, K280 &lt; K279), "LOWER", "")</f>
        <v>LOWER</v>
      </c>
      <c r="V280" t="str">
        <f>IF(AND(I280&gt;=I281, I280 &lt; 5), "YES", "NO")</f>
        <v>YES</v>
      </c>
      <c r="W280" s="1" t="str">
        <f>IF(AND(Table1[[#This Row],[Last lower than 5]]="YES", Table1[[#This Row],[better or same as KNN]]="YES"), "YES", "NO")</f>
        <v>NO</v>
      </c>
      <c r="X280" s="1">
        <f>IF(AND(Table1[[#This Row],[Last lower than 5]]="YES", Table1[[#This Row],[last and better]]="NO"), Table1[[#This Row],[knnauc]], "")</f>
        <v>1</v>
      </c>
      <c r="Y280" s="1" t="str">
        <f>IF(AND(Table1[[#This Row],[Last lower than 5]]="YES", Table1[[#This Row],[last and better]]="YES"), Table1[[#This Row],[auc]], "")</f>
        <v/>
      </c>
      <c r="Z280" s="1" t="str">
        <f>IF(I280=5, "YES", "NO")</f>
        <v>NO</v>
      </c>
      <c r="AA280" s="1" t="str">
        <f>IF(AND(Table1[[#This Row],[5 anomalies]]="YES", Table1[[#This Row],[better or same as KNN]]="YES"), "YES", "NO")</f>
        <v>NO</v>
      </c>
      <c r="AB280" s="1" t="str">
        <f>IF(AND(Table1[[#This Row],[5 anomalies]]="YES", Table1[[#This Row],[5 anomalies and better]]="NO"), Table1[[#This Row],[knnauc]] - Table1[[#This Row],[auc]], "")</f>
        <v/>
      </c>
      <c r="AC280" s="1" t="str">
        <f>IF(AND(Table1[[#This Row],[5 anomalies]]="YES", Table1[[#This Row],[5 anomalies and better]]="YES"), Table1[[#This Row],[auc]] - Table1[[#This Row],[knnauc]], "")</f>
        <v/>
      </c>
    </row>
    <row r="281" spans="1:29" x14ac:dyDescent="0.25">
      <c r="A281">
        <v>32</v>
      </c>
      <c r="B281">
        <v>8</v>
      </c>
      <c r="C281">
        <v>3</v>
      </c>
      <c r="D281" t="s">
        <v>19</v>
      </c>
      <c r="E281" t="s">
        <v>20</v>
      </c>
      <c r="F281">
        <v>64</v>
      </c>
      <c r="G281">
        <v>16</v>
      </c>
      <c r="H281">
        <v>0.05</v>
      </c>
      <c r="I281">
        <v>1</v>
      </c>
      <c r="J281">
        <v>0</v>
      </c>
      <c r="K281">
        <v>0.78260869565217395</v>
      </c>
      <c r="L281">
        <v>5.9350298895611199E-2</v>
      </c>
      <c r="M281">
        <v>0.11155588718749</v>
      </c>
      <c r="N281">
        <v>0.47826086956521702</v>
      </c>
      <c r="O281" t="s">
        <v>23</v>
      </c>
      <c r="P281">
        <v>0</v>
      </c>
      <c r="Q281">
        <v>5.0000000000000001E-3</v>
      </c>
      <c r="R281" t="s">
        <v>21</v>
      </c>
      <c r="S281" t="s">
        <v>26</v>
      </c>
      <c r="T281" t="str">
        <f>IF(Table1[[#This Row],[auc]]&gt;=Table1[[#This Row],[knnauc]], "YES", "NO")</f>
        <v>YES</v>
      </c>
      <c r="U281" t="str">
        <f>IF(AND(I281 &gt; I280, K281 &lt; K280), "LOWER", "")</f>
        <v/>
      </c>
      <c r="V281" t="str">
        <f>IF(AND(I281&gt;=I282, I281 &lt; 5), "YES", "NO")</f>
        <v>YES</v>
      </c>
      <c r="W281" s="1" t="str">
        <f>IF(AND(Table1[[#This Row],[Last lower than 5]]="YES", Table1[[#This Row],[better or same as KNN]]="YES"), "YES", "NO")</f>
        <v>YES</v>
      </c>
      <c r="X281" s="1" t="str">
        <f>IF(AND(Table1[[#This Row],[Last lower than 5]]="YES", Table1[[#This Row],[last and better]]="NO"), Table1[[#This Row],[knnauc]], "")</f>
        <v/>
      </c>
      <c r="Y281" s="1">
        <f>IF(AND(Table1[[#This Row],[Last lower than 5]]="YES", Table1[[#This Row],[last and better]]="YES"), Table1[[#This Row],[auc]], "")</f>
        <v>0.78260869565217395</v>
      </c>
      <c r="Z281" s="1" t="str">
        <f>IF(I281=5, "YES", "NO")</f>
        <v>NO</v>
      </c>
      <c r="AA281" s="1" t="str">
        <f>IF(AND(Table1[[#This Row],[5 anomalies]]="YES", Table1[[#This Row],[better or same as KNN]]="YES"), "YES", "NO")</f>
        <v>NO</v>
      </c>
      <c r="AB281" s="1" t="str">
        <f>IF(AND(Table1[[#This Row],[5 anomalies]]="YES", Table1[[#This Row],[5 anomalies and better]]="NO"), Table1[[#This Row],[knnauc]] - Table1[[#This Row],[auc]], "")</f>
        <v/>
      </c>
      <c r="AC281" s="1" t="str">
        <f>IF(AND(Table1[[#This Row],[5 anomalies]]="YES", Table1[[#This Row],[5 anomalies and better]]="YES"), Table1[[#This Row],[auc]] - Table1[[#This Row],[knnauc]], "")</f>
        <v/>
      </c>
    </row>
    <row r="282" spans="1:29" hidden="1" x14ac:dyDescent="0.25">
      <c r="A282">
        <v>32</v>
      </c>
      <c r="B282">
        <v>8</v>
      </c>
      <c r="C282">
        <v>3</v>
      </c>
      <c r="D282" t="s">
        <v>19</v>
      </c>
      <c r="E282" t="s">
        <v>20</v>
      </c>
      <c r="F282">
        <v>64</v>
      </c>
      <c r="G282">
        <v>16</v>
      </c>
      <c r="H282">
        <v>0.05</v>
      </c>
      <c r="I282">
        <v>1</v>
      </c>
      <c r="J282">
        <v>0</v>
      </c>
      <c r="K282">
        <v>0.34782608695652101</v>
      </c>
      <c r="L282">
        <v>4.8869187051813798E-2</v>
      </c>
      <c r="M282">
        <v>0.154208912325459</v>
      </c>
      <c r="N282">
        <v>0.5</v>
      </c>
      <c r="O282" t="s">
        <v>23</v>
      </c>
      <c r="P282">
        <v>0</v>
      </c>
      <c r="Q282">
        <v>0.01</v>
      </c>
      <c r="R282" t="s">
        <v>21</v>
      </c>
      <c r="S282" t="s">
        <v>26</v>
      </c>
      <c r="T282" t="str">
        <f>IF(Table1[[#This Row],[auc]]&gt;=Table1[[#This Row],[knnauc]], "YES", "NO")</f>
        <v>NO</v>
      </c>
      <c r="U282" t="str">
        <f>IF(AND(I282 &gt; I281, K282 &lt; K281), "LOWER", "")</f>
        <v/>
      </c>
      <c r="V282" t="str">
        <f>IF(AND(I282&gt;=I283, I282 &lt; 5), "YES", "NO")</f>
        <v>NO</v>
      </c>
      <c r="W282" s="1" t="str">
        <f>IF(AND(Table1[[#This Row],[Last lower than 5]]="YES", Table1[[#This Row],[better or same as KNN]]="YES"), "YES", "NO")</f>
        <v>NO</v>
      </c>
      <c r="X282" s="1" t="str">
        <f>IF(AND(Table1[[#This Row],[Last lower than 5]]="YES", Table1[[#This Row],[last and better]]="NO"), Table1[[#This Row],[knnauc]], "")</f>
        <v/>
      </c>
      <c r="Y282" s="1" t="str">
        <f>IF(AND(Table1[[#This Row],[Last lower than 5]]="YES", Table1[[#This Row],[last and better]]="YES"), Table1[[#This Row],[auc]], "")</f>
        <v/>
      </c>
      <c r="Z282" s="1" t="str">
        <f>IF(I282=5, "YES", "NO")</f>
        <v>NO</v>
      </c>
      <c r="AA282" s="1" t="str">
        <f>IF(AND(Table1[[#This Row],[5 anomalies]]="YES", Table1[[#This Row],[better or same as KNN]]="YES"), "YES", "NO")</f>
        <v>NO</v>
      </c>
      <c r="AB282" s="1" t="str">
        <f>IF(AND(Table1[[#This Row],[5 anomalies]]="YES", Table1[[#This Row],[5 anomalies and better]]="NO"), Table1[[#This Row],[knnauc]] - Table1[[#This Row],[auc]], "")</f>
        <v/>
      </c>
      <c r="AC282" s="1" t="str">
        <f>IF(AND(Table1[[#This Row],[5 anomalies]]="YES", Table1[[#This Row],[5 anomalies and better]]="YES"), Table1[[#This Row],[auc]] - Table1[[#This Row],[knnauc]], "")</f>
        <v/>
      </c>
    </row>
    <row r="283" spans="1:29" hidden="1" x14ac:dyDescent="0.25">
      <c r="A283">
        <v>32</v>
      </c>
      <c r="B283">
        <v>8</v>
      </c>
      <c r="C283">
        <v>3</v>
      </c>
      <c r="D283" t="s">
        <v>19</v>
      </c>
      <c r="E283" t="s">
        <v>20</v>
      </c>
      <c r="F283">
        <v>64</v>
      </c>
      <c r="G283">
        <v>16</v>
      </c>
      <c r="H283">
        <v>0.05</v>
      </c>
      <c r="I283">
        <v>2</v>
      </c>
      <c r="J283">
        <v>0</v>
      </c>
      <c r="K283">
        <v>0.95652173913043403</v>
      </c>
      <c r="L283">
        <v>5.5051324315031902E-2</v>
      </c>
      <c r="M283">
        <v>0.13632964625668301</v>
      </c>
      <c r="N283">
        <v>1</v>
      </c>
      <c r="O283">
        <v>1</v>
      </c>
      <c r="P283">
        <v>1</v>
      </c>
      <c r="Q283">
        <v>0.05</v>
      </c>
      <c r="R283" t="s">
        <v>21</v>
      </c>
      <c r="S283" t="s">
        <v>26</v>
      </c>
      <c r="T283" t="str">
        <f>IF(Table1[[#This Row],[auc]]&gt;=Table1[[#This Row],[knnauc]], "YES", "NO")</f>
        <v>NO</v>
      </c>
      <c r="U283" t="str">
        <f>IF(AND(I283 &gt; I282, K283 &lt; K282), "LOWER", "")</f>
        <v/>
      </c>
      <c r="V283" t="str">
        <f>IF(AND(I283&gt;=I284, I283 &lt; 5), "YES", "NO")</f>
        <v>NO</v>
      </c>
      <c r="W283" s="1" t="str">
        <f>IF(AND(Table1[[#This Row],[Last lower than 5]]="YES", Table1[[#This Row],[better or same as KNN]]="YES"), "YES", "NO")</f>
        <v>NO</v>
      </c>
      <c r="X283" s="1" t="str">
        <f>IF(AND(Table1[[#This Row],[Last lower than 5]]="YES", Table1[[#This Row],[last and better]]="NO"), Table1[[#This Row],[knnauc]], "")</f>
        <v/>
      </c>
      <c r="Y283" s="1" t="str">
        <f>IF(AND(Table1[[#This Row],[Last lower than 5]]="YES", Table1[[#This Row],[last and better]]="YES"), Table1[[#This Row],[auc]], "")</f>
        <v/>
      </c>
      <c r="Z283" s="1" t="str">
        <f>IF(I283=5, "YES", "NO")</f>
        <v>NO</v>
      </c>
      <c r="AA283" s="1" t="str">
        <f>IF(AND(Table1[[#This Row],[5 anomalies]]="YES", Table1[[#This Row],[better or same as KNN]]="YES"), "YES", "NO")</f>
        <v>NO</v>
      </c>
      <c r="AB283" s="1" t="str">
        <f>IF(AND(Table1[[#This Row],[5 anomalies]]="YES", Table1[[#This Row],[5 anomalies and better]]="NO"), Table1[[#This Row],[knnauc]] - Table1[[#This Row],[auc]], "")</f>
        <v/>
      </c>
      <c r="AC283" s="1" t="str">
        <f>IF(AND(Table1[[#This Row],[5 anomalies]]="YES", Table1[[#This Row],[5 anomalies and better]]="YES"), Table1[[#This Row],[auc]] - Table1[[#This Row],[knnauc]], "")</f>
        <v/>
      </c>
    </row>
    <row r="284" spans="1:29" hidden="1" x14ac:dyDescent="0.25">
      <c r="A284">
        <v>32</v>
      </c>
      <c r="B284">
        <v>8</v>
      </c>
      <c r="C284">
        <v>3</v>
      </c>
      <c r="D284" t="s">
        <v>19</v>
      </c>
      <c r="E284" t="s">
        <v>20</v>
      </c>
      <c r="F284">
        <v>64</v>
      </c>
      <c r="G284">
        <v>16</v>
      </c>
      <c r="H284">
        <v>0.05</v>
      </c>
      <c r="I284">
        <v>4</v>
      </c>
      <c r="J284">
        <v>0.33333333333333298</v>
      </c>
      <c r="K284">
        <v>0.91304347826086896</v>
      </c>
      <c r="L284">
        <v>5.5051324315031902E-2</v>
      </c>
      <c r="M284">
        <v>0.13632964625668301</v>
      </c>
      <c r="N284">
        <v>1</v>
      </c>
      <c r="O284">
        <v>1</v>
      </c>
      <c r="P284">
        <v>1</v>
      </c>
      <c r="Q284">
        <v>0.05</v>
      </c>
      <c r="R284" t="s">
        <v>21</v>
      </c>
      <c r="S284" t="s">
        <v>26</v>
      </c>
      <c r="T284" t="str">
        <f>IF(Table1[[#This Row],[auc]]&gt;=Table1[[#This Row],[knnauc]], "YES", "NO")</f>
        <v>NO</v>
      </c>
      <c r="U284" t="str">
        <f>IF(AND(I284 &gt; I283, K284 &lt; K283), "LOWER", "")</f>
        <v>LOWER</v>
      </c>
      <c r="V284" t="str">
        <f>IF(AND(I284&gt;=I285, I284 &lt; 5), "YES", "NO")</f>
        <v>YES</v>
      </c>
      <c r="W284" s="1" t="str">
        <f>IF(AND(Table1[[#This Row],[Last lower than 5]]="YES", Table1[[#This Row],[better or same as KNN]]="YES"), "YES", "NO")</f>
        <v>NO</v>
      </c>
      <c r="X284" s="1">
        <f>IF(AND(Table1[[#This Row],[Last lower than 5]]="YES", Table1[[#This Row],[last and better]]="NO"), Table1[[#This Row],[knnauc]], "")</f>
        <v>1</v>
      </c>
      <c r="Y284" s="1" t="str">
        <f>IF(AND(Table1[[#This Row],[Last lower than 5]]="YES", Table1[[#This Row],[last and better]]="YES"), Table1[[#This Row],[auc]], "")</f>
        <v/>
      </c>
      <c r="Z284" s="1" t="str">
        <f>IF(I284=5, "YES", "NO")</f>
        <v>NO</v>
      </c>
      <c r="AA284" s="1" t="str">
        <f>IF(AND(Table1[[#This Row],[5 anomalies]]="YES", Table1[[#This Row],[better or same as KNN]]="YES"), "YES", "NO")</f>
        <v>NO</v>
      </c>
      <c r="AB284" s="1" t="str">
        <f>IF(AND(Table1[[#This Row],[5 anomalies]]="YES", Table1[[#This Row],[5 anomalies and better]]="NO"), Table1[[#This Row],[knnauc]] - Table1[[#This Row],[auc]], "")</f>
        <v/>
      </c>
      <c r="AC284" s="1" t="str">
        <f>IF(AND(Table1[[#This Row],[5 anomalies]]="YES", Table1[[#This Row],[5 anomalies and better]]="YES"), Table1[[#This Row],[auc]] - Table1[[#This Row],[knnauc]], "")</f>
        <v/>
      </c>
    </row>
    <row r="285" spans="1:29" x14ac:dyDescent="0.25">
      <c r="A285">
        <v>32</v>
      </c>
      <c r="B285">
        <v>8</v>
      </c>
      <c r="C285">
        <v>3</v>
      </c>
      <c r="D285" t="s">
        <v>19</v>
      </c>
      <c r="E285" t="s">
        <v>20</v>
      </c>
      <c r="F285">
        <v>64</v>
      </c>
      <c r="G285">
        <v>32</v>
      </c>
      <c r="H285">
        <v>0.05</v>
      </c>
      <c r="I285">
        <v>1</v>
      </c>
      <c r="J285">
        <v>0</v>
      </c>
      <c r="K285">
        <v>0.39130434782608597</v>
      </c>
      <c r="L285">
        <v>5.71217493382703E-2</v>
      </c>
      <c r="M285">
        <v>0.19331817902854601</v>
      </c>
      <c r="N285">
        <v>0.5</v>
      </c>
      <c r="O285" t="s">
        <v>23</v>
      </c>
      <c r="P285">
        <v>0</v>
      </c>
      <c r="Q285">
        <v>5.0000000000000001E-3</v>
      </c>
      <c r="R285" t="s">
        <v>21</v>
      </c>
      <c r="S285" t="s">
        <v>26</v>
      </c>
      <c r="T285" t="str">
        <f>IF(Table1[[#This Row],[auc]]&gt;=Table1[[#This Row],[knnauc]], "YES", "NO")</f>
        <v>NO</v>
      </c>
      <c r="U285" t="str">
        <f>IF(AND(I285 &gt; I284, K285 &lt; K284), "LOWER", "")</f>
        <v/>
      </c>
      <c r="V285" t="str">
        <f>IF(AND(I285&gt;=I286, I285 &lt; 5), "YES", "NO")</f>
        <v>YES</v>
      </c>
      <c r="W285" s="1" t="str">
        <f>IF(AND(Table1[[#This Row],[Last lower than 5]]="YES", Table1[[#This Row],[better or same as KNN]]="YES"), "YES", "NO")</f>
        <v>NO</v>
      </c>
      <c r="X285" s="1">
        <f>IF(AND(Table1[[#This Row],[Last lower than 5]]="YES", Table1[[#This Row],[last and better]]="NO"), Table1[[#This Row],[knnauc]], "")</f>
        <v>0.5</v>
      </c>
      <c r="Y285" s="1" t="str">
        <f>IF(AND(Table1[[#This Row],[Last lower than 5]]="YES", Table1[[#This Row],[last and better]]="YES"), Table1[[#This Row],[auc]], "")</f>
        <v/>
      </c>
      <c r="Z285" s="1" t="str">
        <f>IF(I285=5, "YES", "NO")</f>
        <v>NO</v>
      </c>
      <c r="AA285" s="1" t="str">
        <f>IF(AND(Table1[[#This Row],[5 anomalies]]="YES", Table1[[#This Row],[better or same as KNN]]="YES"), "YES", "NO")</f>
        <v>NO</v>
      </c>
      <c r="AB285" s="1" t="str">
        <f>IF(AND(Table1[[#This Row],[5 anomalies]]="YES", Table1[[#This Row],[5 anomalies and better]]="NO"), Table1[[#This Row],[knnauc]] - Table1[[#This Row],[auc]], "")</f>
        <v/>
      </c>
      <c r="AC285" s="1" t="str">
        <f>IF(AND(Table1[[#This Row],[5 anomalies]]="YES", Table1[[#This Row],[5 anomalies and better]]="YES"), Table1[[#This Row],[auc]] - Table1[[#This Row],[knnauc]], "")</f>
        <v/>
      </c>
    </row>
    <row r="286" spans="1:29" hidden="1" x14ac:dyDescent="0.25">
      <c r="A286">
        <v>32</v>
      </c>
      <c r="B286">
        <v>8</v>
      </c>
      <c r="C286">
        <v>3</v>
      </c>
      <c r="D286" t="s">
        <v>19</v>
      </c>
      <c r="E286" t="s">
        <v>20</v>
      </c>
      <c r="F286">
        <v>64</v>
      </c>
      <c r="G286">
        <v>32</v>
      </c>
      <c r="H286">
        <v>0.05</v>
      </c>
      <c r="I286">
        <v>1</v>
      </c>
      <c r="J286">
        <v>0</v>
      </c>
      <c r="K286">
        <v>0.65217391304347805</v>
      </c>
      <c r="L286">
        <v>5.7376245677739898E-2</v>
      </c>
      <c r="M286">
        <v>0.18759112836997299</v>
      </c>
      <c r="N286">
        <v>0.5</v>
      </c>
      <c r="O286" t="s">
        <v>23</v>
      </c>
      <c r="P286">
        <v>0</v>
      </c>
      <c r="Q286">
        <v>0.01</v>
      </c>
      <c r="R286" t="s">
        <v>21</v>
      </c>
      <c r="S286" t="s">
        <v>26</v>
      </c>
      <c r="T286" t="str">
        <f>IF(Table1[[#This Row],[auc]]&gt;=Table1[[#This Row],[knnauc]], "YES", "NO")</f>
        <v>YES</v>
      </c>
      <c r="U286" t="str">
        <f>IF(AND(I286 &gt; I285, K286 &lt; K285), "LOWER", "")</f>
        <v/>
      </c>
      <c r="V286" t="str">
        <f>IF(AND(I286&gt;=I287, I286 &lt; 5), "YES", "NO")</f>
        <v>NO</v>
      </c>
      <c r="W286" s="1" t="str">
        <f>IF(AND(Table1[[#This Row],[Last lower than 5]]="YES", Table1[[#This Row],[better or same as KNN]]="YES"), "YES", "NO")</f>
        <v>NO</v>
      </c>
      <c r="X286" s="1" t="str">
        <f>IF(AND(Table1[[#This Row],[Last lower than 5]]="YES", Table1[[#This Row],[last and better]]="NO"), Table1[[#This Row],[knnauc]], "")</f>
        <v/>
      </c>
      <c r="Y286" s="1" t="str">
        <f>IF(AND(Table1[[#This Row],[Last lower than 5]]="YES", Table1[[#This Row],[last and better]]="YES"), Table1[[#This Row],[auc]], "")</f>
        <v/>
      </c>
      <c r="Z286" s="1" t="str">
        <f>IF(I286=5, "YES", "NO")</f>
        <v>NO</v>
      </c>
      <c r="AA286" s="1" t="str">
        <f>IF(AND(Table1[[#This Row],[5 anomalies]]="YES", Table1[[#This Row],[better or same as KNN]]="YES"), "YES", "NO")</f>
        <v>NO</v>
      </c>
      <c r="AB286" s="1" t="str">
        <f>IF(AND(Table1[[#This Row],[5 anomalies]]="YES", Table1[[#This Row],[5 anomalies and better]]="NO"), Table1[[#This Row],[knnauc]] - Table1[[#This Row],[auc]], "")</f>
        <v/>
      </c>
      <c r="AC286" s="1" t="str">
        <f>IF(AND(Table1[[#This Row],[5 anomalies]]="YES", Table1[[#This Row],[5 anomalies and better]]="YES"), Table1[[#This Row],[auc]] - Table1[[#This Row],[knnauc]], "")</f>
        <v/>
      </c>
    </row>
    <row r="287" spans="1:29" hidden="1" x14ac:dyDescent="0.25">
      <c r="A287">
        <v>32</v>
      </c>
      <c r="B287">
        <v>8</v>
      </c>
      <c r="C287">
        <v>3</v>
      </c>
      <c r="D287" t="s">
        <v>19</v>
      </c>
      <c r="E287" t="s">
        <v>20</v>
      </c>
      <c r="F287">
        <v>64</v>
      </c>
      <c r="G287">
        <v>32</v>
      </c>
      <c r="H287">
        <v>0.05</v>
      </c>
      <c r="I287">
        <v>3</v>
      </c>
      <c r="J287">
        <v>0</v>
      </c>
      <c r="K287">
        <v>0.95652173913043403</v>
      </c>
      <c r="L287">
        <v>5.0639977547684401E-2</v>
      </c>
      <c r="M287">
        <v>0.118862725486358</v>
      </c>
      <c r="N287">
        <v>1</v>
      </c>
      <c r="O287">
        <v>1</v>
      </c>
      <c r="P287">
        <v>1</v>
      </c>
      <c r="Q287">
        <v>0.05</v>
      </c>
      <c r="R287" t="s">
        <v>21</v>
      </c>
      <c r="S287" t="s">
        <v>26</v>
      </c>
      <c r="T287" t="str">
        <f>IF(Table1[[#This Row],[auc]]&gt;=Table1[[#This Row],[knnauc]], "YES", "NO")</f>
        <v>NO</v>
      </c>
      <c r="U287" t="str">
        <f>IF(AND(I287 &gt; I286, K287 &lt; K286), "LOWER", "")</f>
        <v/>
      </c>
      <c r="V287" t="str">
        <f>IF(AND(I287&gt;=I288, I287 &lt; 5), "YES", "NO")</f>
        <v>NO</v>
      </c>
      <c r="W287" s="1" t="str">
        <f>IF(AND(Table1[[#This Row],[Last lower than 5]]="YES", Table1[[#This Row],[better or same as KNN]]="YES"), "YES", "NO")</f>
        <v>NO</v>
      </c>
      <c r="X287" s="1" t="str">
        <f>IF(AND(Table1[[#This Row],[Last lower than 5]]="YES", Table1[[#This Row],[last and better]]="NO"), Table1[[#This Row],[knnauc]], "")</f>
        <v/>
      </c>
      <c r="Y287" s="1" t="str">
        <f>IF(AND(Table1[[#This Row],[Last lower than 5]]="YES", Table1[[#This Row],[last and better]]="YES"), Table1[[#This Row],[auc]], "")</f>
        <v/>
      </c>
      <c r="Z287" s="1" t="str">
        <f>IF(I287=5, "YES", "NO")</f>
        <v>NO</v>
      </c>
      <c r="AA287" s="1" t="str">
        <f>IF(AND(Table1[[#This Row],[5 anomalies]]="YES", Table1[[#This Row],[better or same as KNN]]="YES"), "YES", "NO")</f>
        <v>NO</v>
      </c>
      <c r="AB287" s="1" t="str">
        <f>IF(AND(Table1[[#This Row],[5 anomalies]]="YES", Table1[[#This Row],[5 anomalies and better]]="NO"), Table1[[#This Row],[knnauc]] - Table1[[#This Row],[auc]], "")</f>
        <v/>
      </c>
      <c r="AC287" s="1" t="str">
        <f>IF(AND(Table1[[#This Row],[5 anomalies]]="YES", Table1[[#This Row],[5 anomalies and better]]="YES"), Table1[[#This Row],[auc]] - Table1[[#This Row],[knnauc]], "")</f>
        <v/>
      </c>
    </row>
    <row r="288" spans="1:29" hidden="1" x14ac:dyDescent="0.25">
      <c r="A288">
        <v>32</v>
      </c>
      <c r="B288">
        <v>8</v>
      </c>
      <c r="C288">
        <v>3</v>
      </c>
      <c r="D288" t="s">
        <v>19</v>
      </c>
      <c r="E288" t="s">
        <v>20</v>
      </c>
      <c r="F288">
        <v>64</v>
      </c>
      <c r="G288">
        <v>32</v>
      </c>
      <c r="H288">
        <v>0.05</v>
      </c>
      <c r="I288">
        <v>4</v>
      </c>
      <c r="J288">
        <v>0</v>
      </c>
      <c r="K288">
        <v>1</v>
      </c>
      <c r="L288">
        <v>5.0639977547684401E-2</v>
      </c>
      <c r="M288">
        <v>0.118862725486358</v>
      </c>
      <c r="N288">
        <v>1</v>
      </c>
      <c r="O288">
        <v>1</v>
      </c>
      <c r="P288">
        <v>1</v>
      </c>
      <c r="Q288">
        <v>0.05</v>
      </c>
      <c r="R288" t="s">
        <v>21</v>
      </c>
      <c r="S288" t="s">
        <v>26</v>
      </c>
      <c r="T288" t="str">
        <f>IF(Table1[[#This Row],[auc]]&gt;=Table1[[#This Row],[knnauc]], "YES", "NO")</f>
        <v>YES</v>
      </c>
      <c r="U288" t="str">
        <f>IF(AND(I288 &gt; I287, K288 &lt; K287), "LOWER", "")</f>
        <v/>
      </c>
      <c r="V288" t="str">
        <f>IF(AND(I288&gt;=I289, I288 &lt; 5), "YES", "NO")</f>
        <v>YES</v>
      </c>
      <c r="W288" s="1" t="str">
        <f>IF(AND(Table1[[#This Row],[Last lower than 5]]="YES", Table1[[#This Row],[better or same as KNN]]="YES"), "YES", "NO")</f>
        <v>YES</v>
      </c>
      <c r="X288" s="1" t="str">
        <f>IF(AND(Table1[[#This Row],[Last lower than 5]]="YES", Table1[[#This Row],[last and better]]="NO"), Table1[[#This Row],[knnauc]], "")</f>
        <v/>
      </c>
      <c r="Y288" s="1">
        <f>IF(AND(Table1[[#This Row],[Last lower than 5]]="YES", Table1[[#This Row],[last and better]]="YES"), Table1[[#This Row],[auc]], "")</f>
        <v>1</v>
      </c>
      <c r="Z288" s="1" t="str">
        <f>IF(I288=5, "YES", "NO")</f>
        <v>NO</v>
      </c>
      <c r="AA288" s="1" t="str">
        <f>IF(AND(Table1[[#This Row],[5 anomalies]]="YES", Table1[[#This Row],[better or same as KNN]]="YES"), "YES", "NO")</f>
        <v>NO</v>
      </c>
      <c r="AB288" s="1" t="str">
        <f>IF(AND(Table1[[#This Row],[5 anomalies]]="YES", Table1[[#This Row],[5 anomalies and better]]="NO"), Table1[[#This Row],[knnauc]] - Table1[[#This Row],[auc]], "")</f>
        <v/>
      </c>
      <c r="AC288" s="1" t="str">
        <f>IF(AND(Table1[[#This Row],[5 anomalies]]="YES", Table1[[#This Row],[5 anomalies and better]]="YES"), Table1[[#This Row],[auc]] - Table1[[#This Row],[knnauc]], "")</f>
        <v/>
      </c>
    </row>
    <row r="289" spans="1:29" x14ac:dyDescent="0.25">
      <c r="A289">
        <v>32</v>
      </c>
      <c r="B289">
        <v>8</v>
      </c>
      <c r="C289">
        <v>3</v>
      </c>
      <c r="D289" t="s">
        <v>19</v>
      </c>
      <c r="E289" t="s">
        <v>20</v>
      </c>
      <c r="F289">
        <v>128</v>
      </c>
      <c r="G289">
        <v>16</v>
      </c>
      <c r="H289">
        <v>0.05</v>
      </c>
      <c r="I289">
        <v>1</v>
      </c>
      <c r="J289">
        <v>0</v>
      </c>
      <c r="K289">
        <v>0.36956521739130399</v>
      </c>
      <c r="L289">
        <v>6.8152718349668698E-2</v>
      </c>
      <c r="M289">
        <v>0.154034983153431</v>
      </c>
      <c r="N289">
        <v>0.5</v>
      </c>
      <c r="O289" t="s">
        <v>23</v>
      </c>
      <c r="P289">
        <v>0</v>
      </c>
      <c r="Q289">
        <v>5.0000000000000001E-3</v>
      </c>
      <c r="R289" t="s">
        <v>21</v>
      </c>
      <c r="S289" t="s">
        <v>26</v>
      </c>
      <c r="T289" t="str">
        <f>IF(Table1[[#This Row],[auc]]&gt;=Table1[[#This Row],[knnauc]], "YES", "NO")</f>
        <v>NO</v>
      </c>
      <c r="U289" t="str">
        <f>IF(AND(I289 &gt; I288, K289 &lt; K288), "LOWER", "")</f>
        <v/>
      </c>
      <c r="V289" t="str">
        <f>IF(AND(I289&gt;=I290, I289 &lt; 5), "YES", "NO")</f>
        <v>YES</v>
      </c>
      <c r="W289" s="1" t="str">
        <f>IF(AND(Table1[[#This Row],[Last lower than 5]]="YES", Table1[[#This Row],[better or same as KNN]]="YES"), "YES", "NO")</f>
        <v>NO</v>
      </c>
      <c r="X289" s="1">
        <f>IF(AND(Table1[[#This Row],[Last lower than 5]]="YES", Table1[[#This Row],[last and better]]="NO"), Table1[[#This Row],[knnauc]], "")</f>
        <v>0.5</v>
      </c>
      <c r="Y289" s="1" t="str">
        <f>IF(AND(Table1[[#This Row],[Last lower than 5]]="YES", Table1[[#This Row],[last and better]]="YES"), Table1[[#This Row],[auc]], "")</f>
        <v/>
      </c>
      <c r="Z289" s="1" t="str">
        <f>IF(I289=5, "YES", "NO")</f>
        <v>NO</v>
      </c>
      <c r="AA289" s="1" t="str">
        <f>IF(AND(Table1[[#This Row],[5 anomalies]]="YES", Table1[[#This Row],[better or same as KNN]]="YES"), "YES", "NO")</f>
        <v>NO</v>
      </c>
      <c r="AB289" s="1" t="str">
        <f>IF(AND(Table1[[#This Row],[5 anomalies]]="YES", Table1[[#This Row],[5 anomalies and better]]="NO"), Table1[[#This Row],[knnauc]] - Table1[[#This Row],[auc]], "")</f>
        <v/>
      </c>
      <c r="AC289" s="1" t="str">
        <f>IF(AND(Table1[[#This Row],[5 anomalies]]="YES", Table1[[#This Row],[5 anomalies and better]]="YES"), Table1[[#This Row],[auc]] - Table1[[#This Row],[knnauc]], "")</f>
        <v/>
      </c>
    </row>
    <row r="290" spans="1:29" hidden="1" x14ac:dyDescent="0.25">
      <c r="A290">
        <v>32</v>
      </c>
      <c r="B290">
        <v>8</v>
      </c>
      <c r="C290">
        <v>3</v>
      </c>
      <c r="D290" t="s">
        <v>19</v>
      </c>
      <c r="E290" t="s">
        <v>20</v>
      </c>
      <c r="F290">
        <v>128</v>
      </c>
      <c r="G290">
        <v>16</v>
      </c>
      <c r="H290">
        <v>0.05</v>
      </c>
      <c r="I290">
        <v>1</v>
      </c>
      <c r="J290">
        <v>0</v>
      </c>
      <c r="K290">
        <v>0.86956521739130399</v>
      </c>
      <c r="L290">
        <v>5.92500349254362E-2</v>
      </c>
      <c r="M290">
        <v>0.16424105814559201</v>
      </c>
      <c r="N290">
        <v>0.45652173913043398</v>
      </c>
      <c r="O290" t="s">
        <v>23</v>
      </c>
      <c r="P290">
        <v>0</v>
      </c>
      <c r="Q290">
        <v>0.01</v>
      </c>
      <c r="R290" t="s">
        <v>21</v>
      </c>
      <c r="S290" t="s">
        <v>26</v>
      </c>
      <c r="T290" t="str">
        <f>IF(Table1[[#This Row],[auc]]&gt;=Table1[[#This Row],[knnauc]], "YES", "NO")</f>
        <v>YES</v>
      </c>
      <c r="U290" t="str">
        <f>IF(AND(I290 &gt; I289, K290 &lt; K289), "LOWER", "")</f>
        <v/>
      </c>
      <c r="V290" t="str">
        <f>IF(AND(I290&gt;=I291, I290 &lt; 5), "YES", "NO")</f>
        <v>YES</v>
      </c>
      <c r="W290" s="1" t="str">
        <f>IF(AND(Table1[[#This Row],[Last lower than 5]]="YES", Table1[[#This Row],[better or same as KNN]]="YES"), "YES", "NO")</f>
        <v>YES</v>
      </c>
      <c r="X290" s="1" t="str">
        <f>IF(AND(Table1[[#This Row],[Last lower than 5]]="YES", Table1[[#This Row],[last and better]]="NO"), Table1[[#This Row],[knnauc]], "")</f>
        <v/>
      </c>
      <c r="Y290" s="1">
        <f>IF(AND(Table1[[#This Row],[Last lower than 5]]="YES", Table1[[#This Row],[last and better]]="YES"), Table1[[#This Row],[auc]], "")</f>
        <v>0.86956521739130399</v>
      </c>
      <c r="Z290" s="1" t="str">
        <f>IF(I290=5, "YES", "NO")</f>
        <v>NO</v>
      </c>
      <c r="AA290" s="1" t="str">
        <f>IF(AND(Table1[[#This Row],[5 anomalies]]="YES", Table1[[#This Row],[better or same as KNN]]="YES"), "YES", "NO")</f>
        <v>NO</v>
      </c>
      <c r="AB290" s="1" t="str">
        <f>IF(AND(Table1[[#This Row],[5 anomalies]]="YES", Table1[[#This Row],[5 anomalies and better]]="NO"), Table1[[#This Row],[knnauc]] - Table1[[#This Row],[auc]], "")</f>
        <v/>
      </c>
      <c r="AC290" s="1" t="str">
        <f>IF(AND(Table1[[#This Row],[5 anomalies]]="YES", Table1[[#This Row],[5 anomalies and better]]="YES"), Table1[[#This Row],[auc]] - Table1[[#This Row],[knnauc]], "")</f>
        <v/>
      </c>
    </row>
    <row r="291" spans="1:29" hidden="1" x14ac:dyDescent="0.25">
      <c r="A291">
        <v>32</v>
      </c>
      <c r="B291">
        <v>8</v>
      </c>
      <c r="C291">
        <v>3</v>
      </c>
      <c r="D291" t="s">
        <v>19</v>
      </c>
      <c r="E291" t="s">
        <v>20</v>
      </c>
      <c r="F291">
        <v>128</v>
      </c>
      <c r="G291">
        <v>16</v>
      </c>
      <c r="H291">
        <v>0.05</v>
      </c>
      <c r="I291">
        <v>1</v>
      </c>
      <c r="J291">
        <v>1</v>
      </c>
      <c r="K291">
        <v>1</v>
      </c>
      <c r="L291">
        <v>4.69260111836814E-2</v>
      </c>
      <c r="M291">
        <v>0.12278450853145501</v>
      </c>
      <c r="N291">
        <v>0.47826086956521702</v>
      </c>
      <c r="O291" t="s">
        <v>23</v>
      </c>
      <c r="P291">
        <v>0</v>
      </c>
      <c r="Q291">
        <v>0.05</v>
      </c>
      <c r="R291" t="s">
        <v>21</v>
      </c>
      <c r="S291" t="s">
        <v>26</v>
      </c>
      <c r="T291" t="str">
        <f>IF(Table1[[#This Row],[auc]]&gt;=Table1[[#This Row],[knnauc]], "YES", "NO")</f>
        <v>YES</v>
      </c>
      <c r="U291" t="str">
        <f>IF(AND(I291 &gt; I290, K291 &lt; K290), "LOWER", "")</f>
        <v/>
      </c>
      <c r="V291" t="str">
        <f>IF(AND(I291&gt;=I292, I291 &lt; 5), "YES", "NO")</f>
        <v>NO</v>
      </c>
      <c r="W291" s="1" t="str">
        <f>IF(AND(Table1[[#This Row],[Last lower than 5]]="YES", Table1[[#This Row],[better or same as KNN]]="YES"), "YES", "NO")</f>
        <v>NO</v>
      </c>
      <c r="X291" s="1" t="str">
        <f>IF(AND(Table1[[#This Row],[Last lower than 5]]="YES", Table1[[#This Row],[last and better]]="NO"), Table1[[#This Row],[knnauc]], "")</f>
        <v/>
      </c>
      <c r="Y291" s="1" t="str">
        <f>IF(AND(Table1[[#This Row],[Last lower than 5]]="YES", Table1[[#This Row],[last and better]]="YES"), Table1[[#This Row],[auc]], "")</f>
        <v/>
      </c>
      <c r="Z291" s="1" t="str">
        <f>IF(I291=5, "YES", "NO")</f>
        <v>NO</v>
      </c>
      <c r="AA291" s="1" t="str">
        <f>IF(AND(Table1[[#This Row],[5 anomalies]]="YES", Table1[[#This Row],[better or same as KNN]]="YES"), "YES", "NO")</f>
        <v>NO</v>
      </c>
      <c r="AB291" s="1" t="str">
        <f>IF(AND(Table1[[#This Row],[5 anomalies]]="YES", Table1[[#This Row],[5 anomalies and better]]="NO"), Table1[[#This Row],[knnauc]] - Table1[[#This Row],[auc]], "")</f>
        <v/>
      </c>
      <c r="AC291" s="1" t="str">
        <f>IF(AND(Table1[[#This Row],[5 anomalies]]="YES", Table1[[#This Row],[5 anomalies and better]]="YES"), Table1[[#This Row],[auc]] - Table1[[#This Row],[knnauc]], "")</f>
        <v/>
      </c>
    </row>
    <row r="292" spans="1:29" hidden="1" x14ac:dyDescent="0.25">
      <c r="A292">
        <v>32</v>
      </c>
      <c r="B292">
        <v>8</v>
      </c>
      <c r="C292">
        <v>3</v>
      </c>
      <c r="D292" t="s">
        <v>19</v>
      </c>
      <c r="E292" t="s">
        <v>20</v>
      </c>
      <c r="F292">
        <v>128</v>
      </c>
      <c r="G292">
        <v>16</v>
      </c>
      <c r="H292">
        <v>0.05</v>
      </c>
      <c r="I292">
        <v>2</v>
      </c>
      <c r="J292">
        <v>0</v>
      </c>
      <c r="K292">
        <v>1</v>
      </c>
      <c r="L292">
        <v>4.69260111836814E-2</v>
      </c>
      <c r="M292">
        <v>0.12278450853145501</v>
      </c>
      <c r="N292">
        <v>0.47826086956521702</v>
      </c>
      <c r="O292" t="s">
        <v>23</v>
      </c>
      <c r="P292">
        <v>0</v>
      </c>
      <c r="Q292">
        <v>0.05</v>
      </c>
      <c r="R292" t="s">
        <v>21</v>
      </c>
      <c r="S292" t="s">
        <v>26</v>
      </c>
      <c r="T292" t="str">
        <f>IF(Table1[[#This Row],[auc]]&gt;=Table1[[#This Row],[knnauc]], "YES", "NO")</f>
        <v>YES</v>
      </c>
      <c r="U292" t="str">
        <f>IF(AND(I292 &gt; I291, K292 &lt; K291), "LOWER", "")</f>
        <v/>
      </c>
      <c r="V292" t="str">
        <f>IF(AND(I292&gt;=I293, I292 &lt; 5), "YES", "NO")</f>
        <v>NO</v>
      </c>
      <c r="W292" s="1" t="str">
        <f>IF(AND(Table1[[#This Row],[Last lower than 5]]="YES", Table1[[#This Row],[better or same as KNN]]="YES"), "YES", "NO")</f>
        <v>NO</v>
      </c>
      <c r="X292" s="1" t="str">
        <f>IF(AND(Table1[[#This Row],[Last lower than 5]]="YES", Table1[[#This Row],[last and better]]="NO"), Table1[[#This Row],[knnauc]], "")</f>
        <v/>
      </c>
      <c r="Y292" s="1" t="str">
        <f>IF(AND(Table1[[#This Row],[Last lower than 5]]="YES", Table1[[#This Row],[last and better]]="YES"), Table1[[#This Row],[auc]], "")</f>
        <v/>
      </c>
      <c r="Z292" s="1" t="str">
        <f>IF(I292=5, "YES", "NO")</f>
        <v>NO</v>
      </c>
      <c r="AA292" s="1" t="str">
        <f>IF(AND(Table1[[#This Row],[5 anomalies]]="YES", Table1[[#This Row],[better or same as KNN]]="YES"), "YES", "NO")</f>
        <v>NO</v>
      </c>
      <c r="AB292" s="1" t="str">
        <f>IF(AND(Table1[[#This Row],[5 anomalies]]="YES", Table1[[#This Row],[5 anomalies and better]]="NO"), Table1[[#This Row],[knnauc]] - Table1[[#This Row],[auc]], "")</f>
        <v/>
      </c>
      <c r="AC292" s="1" t="str">
        <f>IF(AND(Table1[[#This Row],[5 anomalies]]="YES", Table1[[#This Row],[5 anomalies and better]]="YES"), Table1[[#This Row],[auc]] - Table1[[#This Row],[knnauc]], "")</f>
        <v/>
      </c>
    </row>
    <row r="293" spans="1:29" hidden="1" x14ac:dyDescent="0.25">
      <c r="A293">
        <v>32</v>
      </c>
      <c r="B293">
        <v>8</v>
      </c>
      <c r="C293">
        <v>3</v>
      </c>
      <c r="D293" t="s">
        <v>19</v>
      </c>
      <c r="E293" t="s">
        <v>20</v>
      </c>
      <c r="F293">
        <v>128</v>
      </c>
      <c r="G293">
        <v>16</v>
      </c>
      <c r="H293">
        <v>0.05</v>
      </c>
      <c r="I293">
        <v>4</v>
      </c>
      <c r="J293">
        <v>1</v>
      </c>
      <c r="K293">
        <v>1</v>
      </c>
      <c r="L293">
        <v>4.69260111836814E-2</v>
      </c>
      <c r="M293">
        <v>0.12278450853145501</v>
      </c>
      <c r="N293">
        <v>0.47826086956521702</v>
      </c>
      <c r="O293" t="s">
        <v>23</v>
      </c>
      <c r="P293">
        <v>0</v>
      </c>
      <c r="Q293">
        <v>0.05</v>
      </c>
      <c r="R293" t="s">
        <v>21</v>
      </c>
      <c r="S293" t="s">
        <v>26</v>
      </c>
      <c r="T293" t="str">
        <f>IF(Table1[[#This Row],[auc]]&gt;=Table1[[#This Row],[knnauc]], "YES", "NO")</f>
        <v>YES</v>
      </c>
      <c r="U293" t="str">
        <f>IF(AND(I293 &gt; I292, K293 &lt; K292), "LOWER", "")</f>
        <v/>
      </c>
      <c r="V293" t="str">
        <f>IF(AND(I293&gt;=I294, I293 &lt; 5), "YES", "NO")</f>
        <v>YES</v>
      </c>
      <c r="W293" s="1" t="str">
        <f>IF(AND(Table1[[#This Row],[Last lower than 5]]="YES", Table1[[#This Row],[better or same as KNN]]="YES"), "YES", "NO")</f>
        <v>YES</v>
      </c>
      <c r="X293" s="1" t="str">
        <f>IF(AND(Table1[[#This Row],[Last lower than 5]]="YES", Table1[[#This Row],[last and better]]="NO"), Table1[[#This Row],[knnauc]], "")</f>
        <v/>
      </c>
      <c r="Y293" s="1">
        <f>IF(AND(Table1[[#This Row],[Last lower than 5]]="YES", Table1[[#This Row],[last and better]]="YES"), Table1[[#This Row],[auc]], "")</f>
        <v>1</v>
      </c>
      <c r="Z293" s="1" t="str">
        <f>IF(I293=5, "YES", "NO")</f>
        <v>NO</v>
      </c>
      <c r="AA293" s="1" t="str">
        <f>IF(AND(Table1[[#This Row],[5 anomalies]]="YES", Table1[[#This Row],[better or same as KNN]]="YES"), "YES", "NO")</f>
        <v>NO</v>
      </c>
      <c r="AB293" s="1" t="str">
        <f>IF(AND(Table1[[#This Row],[5 anomalies]]="YES", Table1[[#This Row],[5 anomalies and better]]="NO"), Table1[[#This Row],[knnauc]] - Table1[[#This Row],[auc]], "")</f>
        <v/>
      </c>
      <c r="AC293" s="1" t="str">
        <f>IF(AND(Table1[[#This Row],[5 anomalies]]="YES", Table1[[#This Row],[5 anomalies and better]]="YES"), Table1[[#This Row],[auc]] - Table1[[#This Row],[knnauc]], "")</f>
        <v/>
      </c>
    </row>
    <row r="294" spans="1:29" x14ac:dyDescent="0.25">
      <c r="A294">
        <v>32</v>
      </c>
      <c r="B294">
        <v>8</v>
      </c>
      <c r="C294">
        <v>3</v>
      </c>
      <c r="D294" t="s">
        <v>19</v>
      </c>
      <c r="E294" t="s">
        <v>20</v>
      </c>
      <c r="F294">
        <v>128</v>
      </c>
      <c r="G294">
        <v>32</v>
      </c>
      <c r="H294">
        <v>0.05</v>
      </c>
      <c r="I294">
        <v>1</v>
      </c>
      <c r="J294">
        <v>0</v>
      </c>
      <c r="K294">
        <v>0.91304347826086896</v>
      </c>
      <c r="L294">
        <v>5.31617837187622E-2</v>
      </c>
      <c r="M294">
        <v>0.12866323324244899</v>
      </c>
      <c r="N294">
        <v>0.47826086956521702</v>
      </c>
      <c r="O294" t="s">
        <v>23</v>
      </c>
      <c r="P294">
        <v>0</v>
      </c>
      <c r="Q294">
        <v>5.0000000000000001E-3</v>
      </c>
      <c r="R294" t="s">
        <v>21</v>
      </c>
      <c r="S294" t="s">
        <v>26</v>
      </c>
      <c r="T294" t="str">
        <f>IF(Table1[[#This Row],[auc]]&gt;=Table1[[#This Row],[knnauc]], "YES", "NO")</f>
        <v>YES</v>
      </c>
      <c r="U294" t="str">
        <f>IF(AND(I294 &gt; I293, K294 &lt; K293), "LOWER", "")</f>
        <v/>
      </c>
      <c r="V294" t="str">
        <f>IF(AND(I294&gt;=I295, I294 &lt; 5), "YES", "NO")</f>
        <v>YES</v>
      </c>
      <c r="W294" s="1" t="str">
        <f>IF(AND(Table1[[#This Row],[Last lower than 5]]="YES", Table1[[#This Row],[better or same as KNN]]="YES"), "YES", "NO")</f>
        <v>YES</v>
      </c>
      <c r="X294" s="1" t="str">
        <f>IF(AND(Table1[[#This Row],[Last lower than 5]]="YES", Table1[[#This Row],[last and better]]="NO"), Table1[[#This Row],[knnauc]], "")</f>
        <v/>
      </c>
      <c r="Y294" s="1">
        <f>IF(AND(Table1[[#This Row],[Last lower than 5]]="YES", Table1[[#This Row],[last and better]]="YES"), Table1[[#This Row],[auc]], "")</f>
        <v>0.91304347826086896</v>
      </c>
      <c r="Z294" s="1" t="str">
        <f>IF(I294=5, "YES", "NO")</f>
        <v>NO</v>
      </c>
      <c r="AA294" s="1" t="str">
        <f>IF(AND(Table1[[#This Row],[5 anomalies]]="YES", Table1[[#This Row],[better or same as KNN]]="YES"), "YES", "NO")</f>
        <v>NO</v>
      </c>
      <c r="AB294" s="1" t="str">
        <f>IF(AND(Table1[[#This Row],[5 anomalies]]="YES", Table1[[#This Row],[5 anomalies and better]]="NO"), Table1[[#This Row],[knnauc]] - Table1[[#This Row],[auc]], "")</f>
        <v/>
      </c>
      <c r="AC294" s="1" t="str">
        <f>IF(AND(Table1[[#This Row],[5 anomalies]]="YES", Table1[[#This Row],[5 anomalies and better]]="YES"), Table1[[#This Row],[auc]] - Table1[[#This Row],[knnauc]], "")</f>
        <v/>
      </c>
    </row>
    <row r="295" spans="1:29" hidden="1" x14ac:dyDescent="0.25">
      <c r="A295">
        <v>32</v>
      </c>
      <c r="B295">
        <v>8</v>
      </c>
      <c r="C295">
        <v>3</v>
      </c>
      <c r="D295" t="s">
        <v>19</v>
      </c>
      <c r="E295" t="s">
        <v>20</v>
      </c>
      <c r="F295">
        <v>128</v>
      </c>
      <c r="G295">
        <v>32</v>
      </c>
      <c r="H295">
        <v>0.05</v>
      </c>
      <c r="I295">
        <v>1</v>
      </c>
      <c r="J295">
        <v>0</v>
      </c>
      <c r="K295">
        <v>1</v>
      </c>
      <c r="L295">
        <v>5.83428552241603E-2</v>
      </c>
      <c r="M295">
        <v>0.130565378017616</v>
      </c>
      <c r="N295">
        <v>1</v>
      </c>
      <c r="O295" t="s">
        <v>23</v>
      </c>
      <c r="P295">
        <v>0</v>
      </c>
      <c r="Q295">
        <v>0.01</v>
      </c>
      <c r="R295" t="s">
        <v>21</v>
      </c>
      <c r="S295" t="s">
        <v>26</v>
      </c>
      <c r="T295" t="str">
        <f>IF(Table1[[#This Row],[auc]]&gt;=Table1[[#This Row],[knnauc]], "YES", "NO")</f>
        <v>YES</v>
      </c>
      <c r="U295" t="str">
        <f>IF(AND(I295 &gt; I294, K295 &lt; K294), "LOWER", "")</f>
        <v/>
      </c>
      <c r="V295" t="str">
        <f>IF(AND(I295&gt;=I296, I295 &lt; 5), "YES", "NO")</f>
        <v>YES</v>
      </c>
      <c r="W295" s="1" t="str">
        <f>IF(AND(Table1[[#This Row],[Last lower than 5]]="YES", Table1[[#This Row],[better or same as KNN]]="YES"), "YES", "NO")</f>
        <v>YES</v>
      </c>
      <c r="X295" s="1" t="str">
        <f>IF(AND(Table1[[#This Row],[Last lower than 5]]="YES", Table1[[#This Row],[last and better]]="NO"), Table1[[#This Row],[knnauc]], "")</f>
        <v/>
      </c>
      <c r="Y295" s="1">
        <f>IF(AND(Table1[[#This Row],[Last lower than 5]]="YES", Table1[[#This Row],[last and better]]="YES"), Table1[[#This Row],[auc]], "")</f>
        <v>1</v>
      </c>
      <c r="Z295" s="1" t="str">
        <f>IF(I295=5, "YES", "NO")</f>
        <v>NO</v>
      </c>
      <c r="AA295" s="1" t="str">
        <f>IF(AND(Table1[[#This Row],[5 anomalies]]="YES", Table1[[#This Row],[better or same as KNN]]="YES"), "YES", "NO")</f>
        <v>NO</v>
      </c>
      <c r="AB295" s="1" t="str">
        <f>IF(AND(Table1[[#This Row],[5 anomalies]]="YES", Table1[[#This Row],[5 anomalies and better]]="NO"), Table1[[#This Row],[knnauc]] - Table1[[#This Row],[auc]], "")</f>
        <v/>
      </c>
      <c r="AC295" s="1" t="str">
        <f>IF(AND(Table1[[#This Row],[5 anomalies]]="YES", Table1[[#This Row],[5 anomalies and better]]="YES"), Table1[[#This Row],[auc]] - Table1[[#This Row],[knnauc]], "")</f>
        <v/>
      </c>
    </row>
    <row r="296" spans="1:29" hidden="1" x14ac:dyDescent="0.25">
      <c r="A296">
        <v>32</v>
      </c>
      <c r="B296">
        <v>8</v>
      </c>
      <c r="C296">
        <v>3</v>
      </c>
      <c r="D296" t="s">
        <v>19</v>
      </c>
      <c r="E296" t="s">
        <v>20</v>
      </c>
      <c r="F296">
        <v>128</v>
      </c>
      <c r="G296">
        <v>32</v>
      </c>
      <c r="H296">
        <v>0.05</v>
      </c>
      <c r="I296">
        <v>1</v>
      </c>
      <c r="J296">
        <v>1</v>
      </c>
      <c r="K296">
        <v>1</v>
      </c>
      <c r="L296">
        <v>7.4382191675698095E-2</v>
      </c>
      <c r="M296">
        <v>0.17620267356060801</v>
      </c>
      <c r="N296">
        <v>0.95652173913043403</v>
      </c>
      <c r="O296" t="s">
        <v>23</v>
      </c>
      <c r="P296">
        <v>0</v>
      </c>
      <c r="Q296">
        <v>0.05</v>
      </c>
      <c r="R296" t="s">
        <v>21</v>
      </c>
      <c r="S296" t="s">
        <v>26</v>
      </c>
      <c r="T296" t="str">
        <f>IF(Table1[[#This Row],[auc]]&gt;=Table1[[#This Row],[knnauc]], "YES", "NO")</f>
        <v>YES</v>
      </c>
      <c r="U296" t="str">
        <f>IF(AND(I296 &gt; I295, K296 &lt; K295), "LOWER", "")</f>
        <v/>
      </c>
      <c r="V296" t="str">
        <f>IF(AND(I296&gt;=I297, I296 &lt; 5), "YES", "NO")</f>
        <v>YES</v>
      </c>
      <c r="W296" s="1" t="str">
        <f>IF(AND(Table1[[#This Row],[Last lower than 5]]="YES", Table1[[#This Row],[better or same as KNN]]="YES"), "YES", "NO")</f>
        <v>YES</v>
      </c>
      <c r="X296" s="1" t="str">
        <f>IF(AND(Table1[[#This Row],[Last lower than 5]]="YES", Table1[[#This Row],[last and better]]="NO"), Table1[[#This Row],[knnauc]], "")</f>
        <v/>
      </c>
      <c r="Y296" s="1">
        <f>IF(AND(Table1[[#This Row],[Last lower than 5]]="YES", Table1[[#This Row],[last and better]]="YES"), Table1[[#This Row],[auc]], "")</f>
        <v>1</v>
      </c>
      <c r="Z296" s="1" t="str">
        <f>IF(I296=5, "YES", "NO")</f>
        <v>NO</v>
      </c>
      <c r="AA296" s="1" t="str">
        <f>IF(AND(Table1[[#This Row],[5 anomalies]]="YES", Table1[[#This Row],[better or same as KNN]]="YES"), "YES", "NO")</f>
        <v>NO</v>
      </c>
      <c r="AB296" s="1" t="str">
        <f>IF(AND(Table1[[#This Row],[5 anomalies]]="YES", Table1[[#This Row],[5 anomalies and better]]="NO"), Table1[[#This Row],[knnauc]] - Table1[[#This Row],[auc]], "")</f>
        <v/>
      </c>
      <c r="AC296" s="1" t="str">
        <f>IF(AND(Table1[[#This Row],[5 anomalies]]="YES", Table1[[#This Row],[5 anomalies and better]]="YES"), Table1[[#This Row],[auc]] - Table1[[#This Row],[knnauc]], "")</f>
        <v/>
      </c>
    </row>
    <row r="297" spans="1:29" x14ac:dyDescent="0.25">
      <c r="A297">
        <v>32</v>
      </c>
      <c r="B297">
        <v>8</v>
      </c>
      <c r="C297">
        <v>3</v>
      </c>
      <c r="D297" t="s">
        <v>19</v>
      </c>
      <c r="E297" t="s">
        <v>20</v>
      </c>
      <c r="F297">
        <v>512</v>
      </c>
      <c r="G297">
        <v>16</v>
      </c>
      <c r="H297">
        <v>0.05</v>
      </c>
      <c r="I297">
        <v>1</v>
      </c>
      <c r="J297">
        <v>0</v>
      </c>
      <c r="K297">
        <v>1</v>
      </c>
      <c r="L297">
        <v>4.5652553677233899E-2</v>
      </c>
      <c r="M297">
        <v>0.11320531485912</v>
      </c>
      <c r="N297">
        <v>1</v>
      </c>
      <c r="O297" t="s">
        <v>23</v>
      </c>
      <c r="P297">
        <v>0</v>
      </c>
      <c r="Q297">
        <v>5.0000000000000001E-3</v>
      </c>
      <c r="R297" t="s">
        <v>21</v>
      </c>
      <c r="S297" t="s">
        <v>26</v>
      </c>
      <c r="T297" t="str">
        <f>IF(Table1[[#This Row],[auc]]&gt;=Table1[[#This Row],[knnauc]], "YES", "NO")</f>
        <v>YES</v>
      </c>
      <c r="U297" t="str">
        <f>IF(AND(I297 &gt; I296, K297 &lt; K296), "LOWER", "")</f>
        <v/>
      </c>
      <c r="V297" t="str">
        <f>IF(AND(I297&gt;=I298, I297 &lt; 5), "YES", "NO")</f>
        <v>YES</v>
      </c>
      <c r="W297" s="1" t="str">
        <f>IF(AND(Table1[[#This Row],[Last lower than 5]]="YES", Table1[[#This Row],[better or same as KNN]]="YES"), "YES", "NO")</f>
        <v>YES</v>
      </c>
      <c r="X297" s="1" t="str">
        <f>IF(AND(Table1[[#This Row],[Last lower than 5]]="YES", Table1[[#This Row],[last and better]]="NO"), Table1[[#This Row],[knnauc]], "")</f>
        <v/>
      </c>
      <c r="Y297" s="1">
        <f>IF(AND(Table1[[#This Row],[Last lower than 5]]="YES", Table1[[#This Row],[last and better]]="YES"), Table1[[#This Row],[auc]], "")</f>
        <v>1</v>
      </c>
      <c r="Z297" s="1" t="str">
        <f>IF(I297=5, "YES", "NO")</f>
        <v>NO</v>
      </c>
      <c r="AA297" s="1" t="str">
        <f>IF(AND(Table1[[#This Row],[5 anomalies]]="YES", Table1[[#This Row],[better or same as KNN]]="YES"), "YES", "NO")</f>
        <v>NO</v>
      </c>
      <c r="AB297" s="1" t="str">
        <f>IF(AND(Table1[[#This Row],[5 anomalies]]="YES", Table1[[#This Row],[5 anomalies and better]]="NO"), Table1[[#This Row],[knnauc]] - Table1[[#This Row],[auc]], "")</f>
        <v/>
      </c>
      <c r="AC297" s="1" t="str">
        <f>IF(AND(Table1[[#This Row],[5 anomalies]]="YES", Table1[[#This Row],[5 anomalies and better]]="YES"), Table1[[#This Row],[auc]] - Table1[[#This Row],[knnauc]], "")</f>
        <v/>
      </c>
    </row>
    <row r="298" spans="1:29" hidden="1" x14ac:dyDescent="0.25">
      <c r="A298">
        <v>32</v>
      </c>
      <c r="B298">
        <v>8</v>
      </c>
      <c r="C298">
        <v>3</v>
      </c>
      <c r="D298" t="s">
        <v>19</v>
      </c>
      <c r="E298" t="s">
        <v>20</v>
      </c>
      <c r="F298">
        <v>512</v>
      </c>
      <c r="G298">
        <v>16</v>
      </c>
      <c r="H298">
        <v>0.05</v>
      </c>
      <c r="I298">
        <v>1</v>
      </c>
      <c r="J298">
        <v>0</v>
      </c>
      <c r="K298">
        <v>0.32608695652173902</v>
      </c>
      <c r="L298">
        <v>4.6869316393390398E-2</v>
      </c>
      <c r="M298">
        <v>0.11810317722539999</v>
      </c>
      <c r="N298">
        <v>0.5</v>
      </c>
      <c r="O298" t="s">
        <v>23</v>
      </c>
      <c r="P298">
        <v>0</v>
      </c>
      <c r="Q298">
        <v>0.01</v>
      </c>
      <c r="R298" t="s">
        <v>21</v>
      </c>
      <c r="S298" t="s">
        <v>26</v>
      </c>
      <c r="T298" t="str">
        <f>IF(Table1[[#This Row],[auc]]&gt;=Table1[[#This Row],[knnauc]], "YES", "NO")</f>
        <v>NO</v>
      </c>
      <c r="U298" t="str">
        <f>IF(AND(I298 &gt; I297, K298 &lt; K297), "LOWER", "")</f>
        <v/>
      </c>
      <c r="V298" t="str">
        <f>IF(AND(I298&gt;=I299, I298 &lt; 5), "YES", "NO")</f>
        <v>YES</v>
      </c>
      <c r="W298" s="1" t="str">
        <f>IF(AND(Table1[[#This Row],[Last lower than 5]]="YES", Table1[[#This Row],[better or same as KNN]]="YES"), "YES", "NO")</f>
        <v>NO</v>
      </c>
      <c r="X298" s="1">
        <f>IF(AND(Table1[[#This Row],[Last lower than 5]]="YES", Table1[[#This Row],[last and better]]="NO"), Table1[[#This Row],[knnauc]], "")</f>
        <v>0.5</v>
      </c>
      <c r="Y298" s="1" t="str">
        <f>IF(AND(Table1[[#This Row],[Last lower than 5]]="YES", Table1[[#This Row],[last and better]]="YES"), Table1[[#This Row],[auc]], "")</f>
        <v/>
      </c>
      <c r="Z298" s="1" t="str">
        <f>IF(I298=5, "YES", "NO")</f>
        <v>NO</v>
      </c>
      <c r="AA298" s="1" t="str">
        <f>IF(AND(Table1[[#This Row],[5 anomalies]]="YES", Table1[[#This Row],[better or same as KNN]]="YES"), "YES", "NO")</f>
        <v>NO</v>
      </c>
      <c r="AB298" s="1" t="str">
        <f>IF(AND(Table1[[#This Row],[5 anomalies]]="YES", Table1[[#This Row],[5 anomalies and better]]="NO"), Table1[[#This Row],[knnauc]] - Table1[[#This Row],[auc]], "")</f>
        <v/>
      </c>
      <c r="AC298" s="1" t="str">
        <f>IF(AND(Table1[[#This Row],[5 anomalies]]="YES", Table1[[#This Row],[5 anomalies and better]]="YES"), Table1[[#This Row],[auc]] - Table1[[#This Row],[knnauc]], "")</f>
        <v/>
      </c>
    </row>
    <row r="299" spans="1:29" hidden="1" x14ac:dyDescent="0.25">
      <c r="A299">
        <v>32</v>
      </c>
      <c r="B299">
        <v>8</v>
      </c>
      <c r="C299">
        <v>3</v>
      </c>
      <c r="D299" t="s">
        <v>19</v>
      </c>
      <c r="E299" t="s">
        <v>20</v>
      </c>
      <c r="F299">
        <v>512</v>
      </c>
      <c r="G299">
        <v>16</v>
      </c>
      <c r="H299">
        <v>0.05</v>
      </c>
      <c r="I299">
        <v>1</v>
      </c>
      <c r="J299">
        <v>0</v>
      </c>
      <c r="K299">
        <v>0.41304347826086901</v>
      </c>
      <c r="L299">
        <v>6.5905073819928495E-2</v>
      </c>
      <c r="M299">
        <v>0.12345183663895901</v>
      </c>
      <c r="N299">
        <v>0.41304347826086901</v>
      </c>
      <c r="O299">
        <v>0</v>
      </c>
      <c r="P299">
        <v>0</v>
      </c>
      <c r="Q299">
        <v>0.05</v>
      </c>
      <c r="R299" t="s">
        <v>21</v>
      </c>
      <c r="S299" t="s">
        <v>26</v>
      </c>
      <c r="T299" t="str">
        <f>IF(Table1[[#This Row],[auc]]&gt;=Table1[[#This Row],[knnauc]], "YES", "NO")</f>
        <v>YES</v>
      </c>
      <c r="U299" t="str">
        <f>IF(AND(I299 &gt; I298, K299 &lt; K298), "LOWER", "")</f>
        <v/>
      </c>
      <c r="V299" t="str">
        <f>IF(AND(I299&gt;=I300, I299 &lt; 5), "YES", "NO")</f>
        <v>NO</v>
      </c>
      <c r="W299" s="1" t="str">
        <f>IF(AND(Table1[[#This Row],[Last lower than 5]]="YES", Table1[[#This Row],[better or same as KNN]]="YES"), "YES", "NO")</f>
        <v>NO</v>
      </c>
      <c r="X299" s="1" t="str">
        <f>IF(AND(Table1[[#This Row],[Last lower than 5]]="YES", Table1[[#This Row],[last and better]]="NO"), Table1[[#This Row],[knnauc]], "")</f>
        <v/>
      </c>
      <c r="Y299" s="1" t="str">
        <f>IF(AND(Table1[[#This Row],[Last lower than 5]]="YES", Table1[[#This Row],[last and better]]="YES"), Table1[[#This Row],[auc]], "")</f>
        <v/>
      </c>
      <c r="Z299" s="1" t="str">
        <f>IF(I299=5, "YES", "NO")</f>
        <v>NO</v>
      </c>
      <c r="AA299" s="1" t="str">
        <f>IF(AND(Table1[[#This Row],[5 anomalies]]="YES", Table1[[#This Row],[better or same as KNN]]="YES"), "YES", "NO")</f>
        <v>NO</v>
      </c>
      <c r="AB299" s="1" t="str">
        <f>IF(AND(Table1[[#This Row],[5 anomalies]]="YES", Table1[[#This Row],[5 anomalies and better]]="NO"), Table1[[#This Row],[knnauc]] - Table1[[#This Row],[auc]], "")</f>
        <v/>
      </c>
      <c r="AC299" s="1" t="str">
        <f>IF(AND(Table1[[#This Row],[5 anomalies]]="YES", Table1[[#This Row],[5 anomalies and better]]="YES"), Table1[[#This Row],[auc]] - Table1[[#This Row],[knnauc]], "")</f>
        <v/>
      </c>
    </row>
    <row r="300" spans="1:29" hidden="1" x14ac:dyDescent="0.25">
      <c r="A300">
        <v>32</v>
      </c>
      <c r="B300">
        <v>8</v>
      </c>
      <c r="C300">
        <v>3</v>
      </c>
      <c r="D300" t="s">
        <v>19</v>
      </c>
      <c r="E300" t="s">
        <v>20</v>
      </c>
      <c r="F300">
        <v>512</v>
      </c>
      <c r="G300">
        <v>16</v>
      </c>
      <c r="H300">
        <v>0.05</v>
      </c>
      <c r="I300">
        <v>3</v>
      </c>
      <c r="J300">
        <v>0</v>
      </c>
      <c r="K300">
        <v>0.65217391304347805</v>
      </c>
      <c r="L300">
        <v>6.5905073819928495E-2</v>
      </c>
      <c r="M300">
        <v>0.12345183663895901</v>
      </c>
      <c r="N300">
        <v>0.41304347826086901</v>
      </c>
      <c r="O300">
        <v>0</v>
      </c>
      <c r="P300">
        <v>0</v>
      </c>
      <c r="Q300">
        <v>0.05</v>
      </c>
      <c r="R300" t="s">
        <v>21</v>
      </c>
      <c r="S300" t="s">
        <v>26</v>
      </c>
      <c r="T300" t="str">
        <f>IF(Table1[[#This Row],[auc]]&gt;=Table1[[#This Row],[knnauc]], "YES", "NO")</f>
        <v>YES</v>
      </c>
      <c r="U300" t="str">
        <f>IF(AND(I300 &gt; I299, K300 &lt; K299), "LOWER", "")</f>
        <v/>
      </c>
      <c r="V300" t="str">
        <f>IF(AND(I300&gt;=I301, I300 &lt; 5), "YES", "NO")</f>
        <v>NO</v>
      </c>
      <c r="W300" s="1" t="str">
        <f>IF(AND(Table1[[#This Row],[Last lower than 5]]="YES", Table1[[#This Row],[better or same as KNN]]="YES"), "YES", "NO")</f>
        <v>NO</v>
      </c>
      <c r="X300" s="1" t="str">
        <f>IF(AND(Table1[[#This Row],[Last lower than 5]]="YES", Table1[[#This Row],[last and better]]="NO"), Table1[[#This Row],[knnauc]], "")</f>
        <v/>
      </c>
      <c r="Y300" s="1" t="str">
        <f>IF(AND(Table1[[#This Row],[Last lower than 5]]="YES", Table1[[#This Row],[last and better]]="YES"), Table1[[#This Row],[auc]], "")</f>
        <v/>
      </c>
      <c r="Z300" s="1" t="str">
        <f>IF(I300=5, "YES", "NO")</f>
        <v>NO</v>
      </c>
      <c r="AA300" s="1" t="str">
        <f>IF(AND(Table1[[#This Row],[5 anomalies]]="YES", Table1[[#This Row],[better or same as KNN]]="YES"), "YES", "NO")</f>
        <v>NO</v>
      </c>
      <c r="AB300" s="1" t="str">
        <f>IF(AND(Table1[[#This Row],[5 anomalies]]="YES", Table1[[#This Row],[5 anomalies and better]]="NO"), Table1[[#This Row],[knnauc]] - Table1[[#This Row],[auc]], "")</f>
        <v/>
      </c>
      <c r="AC300" s="1" t="str">
        <f>IF(AND(Table1[[#This Row],[5 anomalies]]="YES", Table1[[#This Row],[5 anomalies and better]]="YES"), Table1[[#This Row],[auc]] - Table1[[#This Row],[knnauc]], "")</f>
        <v/>
      </c>
    </row>
    <row r="301" spans="1:29" hidden="1" x14ac:dyDescent="0.25">
      <c r="A301">
        <v>32</v>
      </c>
      <c r="B301">
        <v>8</v>
      </c>
      <c r="C301">
        <v>3</v>
      </c>
      <c r="D301" t="s">
        <v>19</v>
      </c>
      <c r="E301" t="s">
        <v>20</v>
      </c>
      <c r="F301">
        <v>512</v>
      </c>
      <c r="G301">
        <v>16</v>
      </c>
      <c r="H301">
        <v>0.05</v>
      </c>
      <c r="I301">
        <v>4</v>
      </c>
      <c r="J301">
        <v>0</v>
      </c>
      <c r="K301">
        <v>0.73913043478260798</v>
      </c>
      <c r="L301">
        <v>6.5905073819928495E-2</v>
      </c>
      <c r="M301">
        <v>0.12345183663895901</v>
      </c>
      <c r="N301">
        <v>0.41304347826086901</v>
      </c>
      <c r="O301">
        <v>0</v>
      </c>
      <c r="P301">
        <v>0</v>
      </c>
      <c r="Q301">
        <v>0.05</v>
      </c>
      <c r="R301" t="s">
        <v>21</v>
      </c>
      <c r="S301" t="s">
        <v>26</v>
      </c>
      <c r="T301" t="str">
        <f>IF(Table1[[#This Row],[auc]]&gt;=Table1[[#This Row],[knnauc]], "YES", "NO")</f>
        <v>YES</v>
      </c>
      <c r="U301" t="str">
        <f>IF(AND(I301 &gt; I300, K301 &lt; K300), "LOWER", "")</f>
        <v/>
      </c>
      <c r="V301" t="str">
        <f>IF(AND(I301&gt;=I302, I301 &lt; 5), "YES", "NO")</f>
        <v>YES</v>
      </c>
      <c r="W301" s="1" t="str">
        <f>IF(AND(Table1[[#This Row],[Last lower than 5]]="YES", Table1[[#This Row],[better or same as KNN]]="YES"), "YES", "NO")</f>
        <v>YES</v>
      </c>
      <c r="X301" s="1" t="str">
        <f>IF(AND(Table1[[#This Row],[Last lower than 5]]="YES", Table1[[#This Row],[last and better]]="NO"), Table1[[#This Row],[knnauc]], "")</f>
        <v/>
      </c>
      <c r="Y301" s="1">
        <f>IF(AND(Table1[[#This Row],[Last lower than 5]]="YES", Table1[[#This Row],[last and better]]="YES"), Table1[[#This Row],[auc]], "")</f>
        <v>0.73913043478260798</v>
      </c>
      <c r="Z301" s="1" t="str">
        <f>IF(I301=5, "YES", "NO")</f>
        <v>NO</v>
      </c>
      <c r="AA301" s="1" t="str">
        <f>IF(AND(Table1[[#This Row],[5 anomalies]]="YES", Table1[[#This Row],[better or same as KNN]]="YES"), "YES", "NO")</f>
        <v>NO</v>
      </c>
      <c r="AB301" s="1" t="str">
        <f>IF(AND(Table1[[#This Row],[5 anomalies]]="YES", Table1[[#This Row],[5 anomalies and better]]="NO"), Table1[[#This Row],[knnauc]] - Table1[[#This Row],[auc]], "")</f>
        <v/>
      </c>
      <c r="AC301" s="1" t="str">
        <f>IF(AND(Table1[[#This Row],[5 anomalies]]="YES", Table1[[#This Row],[5 anomalies and better]]="YES"), Table1[[#This Row],[auc]] - Table1[[#This Row],[knnauc]], "")</f>
        <v/>
      </c>
    </row>
    <row r="302" spans="1:29" x14ac:dyDescent="0.25">
      <c r="A302">
        <v>32</v>
      </c>
      <c r="B302">
        <v>8</v>
      </c>
      <c r="C302">
        <v>3</v>
      </c>
      <c r="D302" t="s">
        <v>19</v>
      </c>
      <c r="E302" t="s">
        <v>20</v>
      </c>
      <c r="F302">
        <v>512</v>
      </c>
      <c r="G302">
        <v>32</v>
      </c>
      <c r="H302">
        <v>0.05</v>
      </c>
      <c r="I302">
        <v>1</v>
      </c>
      <c r="J302">
        <v>0</v>
      </c>
      <c r="K302">
        <v>0.41304347826086901</v>
      </c>
      <c r="L302">
        <v>5.9044106319722997E-2</v>
      </c>
      <c r="M302">
        <v>0.13132244337774801</v>
      </c>
      <c r="N302">
        <v>0.5</v>
      </c>
      <c r="O302" t="s">
        <v>23</v>
      </c>
      <c r="P302">
        <v>0</v>
      </c>
      <c r="Q302">
        <v>5.0000000000000001E-3</v>
      </c>
      <c r="R302" t="s">
        <v>21</v>
      </c>
      <c r="S302" t="s">
        <v>26</v>
      </c>
      <c r="T302" t="str">
        <f>IF(Table1[[#This Row],[auc]]&gt;=Table1[[#This Row],[knnauc]], "YES", "NO")</f>
        <v>NO</v>
      </c>
      <c r="U302" t="str">
        <f>IF(AND(I302 &gt; I301, K302 &lt; K301), "LOWER", "")</f>
        <v/>
      </c>
      <c r="V302" t="str">
        <f>IF(AND(I302&gt;=I303, I302 &lt; 5), "YES", "NO")</f>
        <v>YES</v>
      </c>
      <c r="W302" s="1" t="str">
        <f>IF(AND(Table1[[#This Row],[Last lower than 5]]="YES", Table1[[#This Row],[better or same as KNN]]="YES"), "YES", "NO")</f>
        <v>NO</v>
      </c>
      <c r="X302" s="1">
        <f>IF(AND(Table1[[#This Row],[Last lower than 5]]="YES", Table1[[#This Row],[last and better]]="NO"), Table1[[#This Row],[knnauc]], "")</f>
        <v>0.5</v>
      </c>
      <c r="Y302" s="1" t="str">
        <f>IF(AND(Table1[[#This Row],[Last lower than 5]]="YES", Table1[[#This Row],[last and better]]="YES"), Table1[[#This Row],[auc]], "")</f>
        <v/>
      </c>
      <c r="Z302" s="1" t="str">
        <f>IF(I302=5, "YES", "NO")</f>
        <v>NO</v>
      </c>
      <c r="AA302" s="1" t="str">
        <f>IF(AND(Table1[[#This Row],[5 anomalies]]="YES", Table1[[#This Row],[better or same as KNN]]="YES"), "YES", "NO")</f>
        <v>NO</v>
      </c>
      <c r="AB302" s="1" t="str">
        <f>IF(AND(Table1[[#This Row],[5 anomalies]]="YES", Table1[[#This Row],[5 anomalies and better]]="NO"), Table1[[#This Row],[knnauc]] - Table1[[#This Row],[auc]], "")</f>
        <v/>
      </c>
      <c r="AC302" s="1" t="str">
        <f>IF(AND(Table1[[#This Row],[5 anomalies]]="YES", Table1[[#This Row],[5 anomalies and better]]="YES"), Table1[[#This Row],[auc]] - Table1[[#This Row],[knnauc]], "")</f>
        <v/>
      </c>
    </row>
    <row r="303" spans="1:29" hidden="1" x14ac:dyDescent="0.25">
      <c r="A303">
        <v>32</v>
      </c>
      <c r="B303">
        <v>8</v>
      </c>
      <c r="C303">
        <v>3</v>
      </c>
      <c r="D303" t="s">
        <v>19</v>
      </c>
      <c r="E303" t="s">
        <v>20</v>
      </c>
      <c r="F303">
        <v>512</v>
      </c>
      <c r="G303">
        <v>32</v>
      </c>
      <c r="H303">
        <v>0.05</v>
      </c>
      <c r="I303">
        <v>1</v>
      </c>
      <c r="J303">
        <v>0</v>
      </c>
      <c r="K303">
        <v>0.47826086956521702</v>
      </c>
      <c r="L303">
        <v>4.9945301114414899E-2</v>
      </c>
      <c r="M303">
        <v>0.144169646932367</v>
      </c>
      <c r="N303">
        <v>0.5</v>
      </c>
      <c r="O303" t="s">
        <v>23</v>
      </c>
      <c r="P303">
        <v>0</v>
      </c>
      <c r="Q303">
        <v>0.01</v>
      </c>
      <c r="R303" t="s">
        <v>21</v>
      </c>
      <c r="S303" t="s">
        <v>26</v>
      </c>
      <c r="T303" t="str">
        <f>IF(Table1[[#This Row],[auc]]&gt;=Table1[[#This Row],[knnauc]], "YES", "NO")</f>
        <v>NO</v>
      </c>
      <c r="U303" t="str">
        <f>IF(AND(I303 &gt; I302, K303 &lt; K302), "LOWER", "")</f>
        <v/>
      </c>
      <c r="V303" t="str">
        <f>IF(AND(I303&gt;=I304, I303 &lt; 5), "YES", "NO")</f>
        <v>YES</v>
      </c>
      <c r="W303" s="1" t="str">
        <f>IF(AND(Table1[[#This Row],[Last lower than 5]]="YES", Table1[[#This Row],[better or same as KNN]]="YES"), "YES", "NO")</f>
        <v>NO</v>
      </c>
      <c r="X303" s="1">
        <f>IF(AND(Table1[[#This Row],[Last lower than 5]]="YES", Table1[[#This Row],[last and better]]="NO"), Table1[[#This Row],[knnauc]], "")</f>
        <v>0.5</v>
      </c>
      <c r="Y303" s="1" t="str">
        <f>IF(AND(Table1[[#This Row],[Last lower than 5]]="YES", Table1[[#This Row],[last and better]]="YES"), Table1[[#This Row],[auc]], "")</f>
        <v/>
      </c>
      <c r="Z303" s="1" t="str">
        <f>IF(I303=5, "YES", "NO")</f>
        <v>NO</v>
      </c>
      <c r="AA303" s="1" t="str">
        <f>IF(AND(Table1[[#This Row],[5 anomalies]]="YES", Table1[[#This Row],[better or same as KNN]]="YES"), "YES", "NO")</f>
        <v>NO</v>
      </c>
      <c r="AB303" s="1" t="str">
        <f>IF(AND(Table1[[#This Row],[5 anomalies]]="YES", Table1[[#This Row],[5 anomalies and better]]="NO"), Table1[[#This Row],[knnauc]] - Table1[[#This Row],[auc]], "")</f>
        <v/>
      </c>
      <c r="AC303" s="1" t="str">
        <f>IF(AND(Table1[[#This Row],[5 anomalies]]="YES", Table1[[#This Row],[5 anomalies and better]]="YES"), Table1[[#This Row],[auc]] - Table1[[#This Row],[knnauc]], "")</f>
        <v/>
      </c>
    </row>
    <row r="304" spans="1:29" hidden="1" x14ac:dyDescent="0.25">
      <c r="A304">
        <v>32</v>
      </c>
      <c r="B304">
        <v>8</v>
      </c>
      <c r="C304">
        <v>3</v>
      </c>
      <c r="D304" t="s">
        <v>19</v>
      </c>
      <c r="E304" t="s">
        <v>20</v>
      </c>
      <c r="F304">
        <v>512</v>
      </c>
      <c r="G304">
        <v>32</v>
      </c>
      <c r="H304">
        <v>0.05</v>
      </c>
      <c r="I304">
        <v>1</v>
      </c>
      <c r="J304">
        <v>1</v>
      </c>
      <c r="K304">
        <v>1</v>
      </c>
      <c r="L304">
        <v>5.10787445254519E-2</v>
      </c>
      <c r="M304">
        <v>9.2500065437331094E-2</v>
      </c>
      <c r="N304">
        <v>1</v>
      </c>
      <c r="O304" t="s">
        <v>23</v>
      </c>
      <c r="P304">
        <v>0</v>
      </c>
      <c r="Q304">
        <v>0.05</v>
      </c>
      <c r="R304" t="s">
        <v>21</v>
      </c>
      <c r="S304" t="s">
        <v>26</v>
      </c>
      <c r="T304" t="str">
        <f>IF(Table1[[#This Row],[auc]]&gt;=Table1[[#This Row],[knnauc]], "YES", "NO")</f>
        <v>YES</v>
      </c>
      <c r="U304" t="str">
        <f>IF(AND(I304 &gt; I303, K304 &lt; K303), "LOWER", "")</f>
        <v/>
      </c>
      <c r="V304" t="str">
        <f>IF(AND(I304&gt;=I305, I304 &lt; 5), "YES", "NO")</f>
        <v>NO</v>
      </c>
      <c r="W304" s="1" t="str">
        <f>IF(AND(Table1[[#This Row],[Last lower than 5]]="YES", Table1[[#This Row],[better or same as KNN]]="YES"), "YES", "NO")</f>
        <v>NO</v>
      </c>
      <c r="X304" s="1" t="str">
        <f>IF(AND(Table1[[#This Row],[Last lower than 5]]="YES", Table1[[#This Row],[last and better]]="NO"), Table1[[#This Row],[knnauc]], "")</f>
        <v/>
      </c>
      <c r="Y304" s="1" t="str">
        <f>IF(AND(Table1[[#This Row],[Last lower than 5]]="YES", Table1[[#This Row],[last and better]]="YES"), Table1[[#This Row],[auc]], "")</f>
        <v/>
      </c>
      <c r="Z304" s="1" t="str">
        <f>IF(I304=5, "YES", "NO")</f>
        <v>NO</v>
      </c>
      <c r="AA304" s="1" t="str">
        <f>IF(AND(Table1[[#This Row],[5 anomalies]]="YES", Table1[[#This Row],[better or same as KNN]]="YES"), "YES", "NO")</f>
        <v>NO</v>
      </c>
      <c r="AB304" s="1" t="str">
        <f>IF(AND(Table1[[#This Row],[5 anomalies]]="YES", Table1[[#This Row],[5 anomalies and better]]="NO"), Table1[[#This Row],[knnauc]] - Table1[[#This Row],[auc]], "")</f>
        <v/>
      </c>
      <c r="AC304" s="1" t="str">
        <f>IF(AND(Table1[[#This Row],[5 anomalies]]="YES", Table1[[#This Row],[5 anomalies and better]]="YES"), Table1[[#This Row],[auc]] - Table1[[#This Row],[knnauc]], "")</f>
        <v/>
      </c>
    </row>
    <row r="305" spans="1:29" hidden="1" x14ac:dyDescent="0.25">
      <c r="A305">
        <v>32</v>
      </c>
      <c r="B305">
        <v>8</v>
      </c>
      <c r="C305">
        <v>3</v>
      </c>
      <c r="D305" t="s">
        <v>19</v>
      </c>
      <c r="E305" t="s">
        <v>20</v>
      </c>
      <c r="F305">
        <v>512</v>
      </c>
      <c r="G305">
        <v>32</v>
      </c>
      <c r="H305">
        <v>0.05</v>
      </c>
      <c r="I305">
        <v>2</v>
      </c>
      <c r="J305">
        <v>0</v>
      </c>
      <c r="K305">
        <v>1</v>
      </c>
      <c r="L305">
        <v>5.10787445254519E-2</v>
      </c>
      <c r="M305">
        <v>9.2500065437331094E-2</v>
      </c>
      <c r="N305">
        <v>1</v>
      </c>
      <c r="O305" t="s">
        <v>23</v>
      </c>
      <c r="P305">
        <v>0</v>
      </c>
      <c r="Q305">
        <v>0.05</v>
      </c>
      <c r="R305" t="s">
        <v>21</v>
      </c>
      <c r="S305" t="s">
        <v>26</v>
      </c>
      <c r="T305" t="str">
        <f>IF(Table1[[#This Row],[auc]]&gt;=Table1[[#This Row],[knnauc]], "YES", "NO")</f>
        <v>YES</v>
      </c>
      <c r="U305" t="str">
        <f>IF(AND(I305 &gt; I304, K305 &lt; K304), "LOWER", "")</f>
        <v/>
      </c>
      <c r="V305" t="str">
        <f>IF(AND(I305&gt;=I306, I305 &lt; 5), "YES", "NO")</f>
        <v>NO</v>
      </c>
      <c r="W305" s="1" t="str">
        <f>IF(AND(Table1[[#This Row],[Last lower than 5]]="YES", Table1[[#This Row],[better or same as KNN]]="YES"), "YES", "NO")</f>
        <v>NO</v>
      </c>
      <c r="X305" s="1" t="str">
        <f>IF(AND(Table1[[#This Row],[Last lower than 5]]="YES", Table1[[#This Row],[last and better]]="NO"), Table1[[#This Row],[knnauc]], "")</f>
        <v/>
      </c>
      <c r="Y305" s="1" t="str">
        <f>IF(AND(Table1[[#This Row],[Last lower than 5]]="YES", Table1[[#This Row],[last and better]]="YES"), Table1[[#This Row],[auc]], "")</f>
        <v/>
      </c>
      <c r="Z305" s="1" t="str">
        <f>IF(I305=5, "YES", "NO")</f>
        <v>NO</v>
      </c>
      <c r="AA305" s="1" t="str">
        <f>IF(AND(Table1[[#This Row],[5 anomalies]]="YES", Table1[[#This Row],[better or same as KNN]]="YES"), "YES", "NO")</f>
        <v>NO</v>
      </c>
      <c r="AB305" s="1" t="str">
        <f>IF(AND(Table1[[#This Row],[5 anomalies]]="YES", Table1[[#This Row],[5 anomalies and better]]="NO"), Table1[[#This Row],[knnauc]] - Table1[[#This Row],[auc]], "")</f>
        <v/>
      </c>
      <c r="AC305" s="1" t="str">
        <f>IF(AND(Table1[[#This Row],[5 anomalies]]="YES", Table1[[#This Row],[5 anomalies and better]]="YES"), Table1[[#This Row],[auc]] - Table1[[#This Row],[knnauc]], "")</f>
        <v/>
      </c>
    </row>
    <row r="306" spans="1:29" hidden="1" x14ac:dyDescent="0.25">
      <c r="A306">
        <v>32</v>
      </c>
      <c r="B306">
        <v>8</v>
      </c>
      <c r="C306">
        <v>3</v>
      </c>
      <c r="D306" t="s">
        <v>19</v>
      </c>
      <c r="E306" t="s">
        <v>20</v>
      </c>
      <c r="F306">
        <v>512</v>
      </c>
      <c r="G306">
        <v>32</v>
      </c>
      <c r="H306">
        <v>0.05</v>
      </c>
      <c r="I306">
        <v>3</v>
      </c>
      <c r="J306">
        <v>1</v>
      </c>
      <c r="K306">
        <v>1</v>
      </c>
      <c r="L306">
        <v>5.10787445254519E-2</v>
      </c>
      <c r="M306">
        <v>9.2500065437331094E-2</v>
      </c>
      <c r="N306">
        <v>1</v>
      </c>
      <c r="O306" t="s">
        <v>23</v>
      </c>
      <c r="P306">
        <v>0</v>
      </c>
      <c r="Q306">
        <v>0.05</v>
      </c>
      <c r="R306" t="s">
        <v>21</v>
      </c>
      <c r="S306" t="s">
        <v>26</v>
      </c>
      <c r="T306" t="str">
        <f>IF(Table1[[#This Row],[auc]]&gt;=Table1[[#This Row],[knnauc]], "YES", "NO")</f>
        <v>YES</v>
      </c>
      <c r="U306" t="str">
        <f>IF(AND(I306 &gt; I305, K306 &lt; K305), "LOWER", "")</f>
        <v/>
      </c>
      <c r="V306" t="str">
        <f>IF(AND(I306&gt;=I307, I306 &lt; 5), "YES", "NO")</f>
        <v>NO</v>
      </c>
      <c r="W306" s="1" t="str">
        <f>IF(AND(Table1[[#This Row],[Last lower than 5]]="YES", Table1[[#This Row],[better or same as KNN]]="YES"), "YES", "NO")</f>
        <v>NO</v>
      </c>
      <c r="X306" s="1" t="str">
        <f>IF(AND(Table1[[#This Row],[Last lower than 5]]="YES", Table1[[#This Row],[last and better]]="NO"), Table1[[#This Row],[knnauc]], "")</f>
        <v/>
      </c>
      <c r="Y306" s="1" t="str">
        <f>IF(AND(Table1[[#This Row],[Last lower than 5]]="YES", Table1[[#This Row],[last and better]]="YES"), Table1[[#This Row],[auc]], "")</f>
        <v/>
      </c>
      <c r="Z306" s="1" t="str">
        <f>IF(I306=5, "YES", "NO")</f>
        <v>NO</v>
      </c>
      <c r="AA306" s="1" t="str">
        <f>IF(AND(Table1[[#This Row],[5 anomalies]]="YES", Table1[[#This Row],[better or same as KNN]]="YES"), "YES", "NO")</f>
        <v>NO</v>
      </c>
      <c r="AB306" s="1" t="str">
        <f>IF(AND(Table1[[#This Row],[5 anomalies]]="YES", Table1[[#This Row],[5 anomalies and better]]="NO"), Table1[[#This Row],[knnauc]] - Table1[[#This Row],[auc]], "")</f>
        <v/>
      </c>
      <c r="AC306" s="1" t="str">
        <f>IF(AND(Table1[[#This Row],[5 anomalies]]="YES", Table1[[#This Row],[5 anomalies and better]]="YES"), Table1[[#This Row],[auc]] - Table1[[#This Row],[knnauc]], "")</f>
        <v/>
      </c>
    </row>
    <row r="307" spans="1:29" hidden="1" x14ac:dyDescent="0.25">
      <c r="A307">
        <v>32</v>
      </c>
      <c r="B307">
        <v>8</v>
      </c>
      <c r="C307">
        <v>3</v>
      </c>
      <c r="D307" t="s">
        <v>19</v>
      </c>
      <c r="E307" t="s">
        <v>20</v>
      </c>
      <c r="F307">
        <v>512</v>
      </c>
      <c r="G307">
        <v>32</v>
      </c>
      <c r="H307">
        <v>0.05</v>
      </c>
      <c r="I307">
        <v>4</v>
      </c>
      <c r="J307">
        <v>1</v>
      </c>
      <c r="K307">
        <v>1</v>
      </c>
      <c r="L307">
        <v>5.10787445254519E-2</v>
      </c>
      <c r="M307">
        <v>9.2500065437331094E-2</v>
      </c>
      <c r="N307">
        <v>1</v>
      </c>
      <c r="O307" t="s">
        <v>23</v>
      </c>
      <c r="P307">
        <v>0</v>
      </c>
      <c r="Q307">
        <v>0.05</v>
      </c>
      <c r="R307" t="s">
        <v>21</v>
      </c>
      <c r="S307" t="s">
        <v>26</v>
      </c>
      <c r="T307" t="str">
        <f>IF(Table1[[#This Row],[auc]]&gt;=Table1[[#This Row],[knnauc]], "YES", "NO")</f>
        <v>YES</v>
      </c>
      <c r="U307" t="str">
        <f>IF(AND(I307 &gt; I306, K307 &lt; K306), "LOWER", "")</f>
        <v/>
      </c>
      <c r="V307" t="str">
        <f>IF(AND(I307&gt;=I308, I307 &lt; 5), "YES", "NO")</f>
        <v>NO</v>
      </c>
      <c r="W307" s="1" t="str">
        <f>IF(AND(Table1[[#This Row],[Last lower than 5]]="YES", Table1[[#This Row],[better or same as KNN]]="YES"), "YES", "NO")</f>
        <v>NO</v>
      </c>
      <c r="X307" s="1" t="str">
        <f>IF(AND(Table1[[#This Row],[Last lower than 5]]="YES", Table1[[#This Row],[last and better]]="NO"), Table1[[#This Row],[knnauc]], "")</f>
        <v/>
      </c>
      <c r="Y307" s="1" t="str">
        <f>IF(AND(Table1[[#This Row],[Last lower than 5]]="YES", Table1[[#This Row],[last and better]]="YES"), Table1[[#This Row],[auc]], "")</f>
        <v/>
      </c>
      <c r="Z307" s="1" t="str">
        <f>IF(I307=5, "YES", "NO")</f>
        <v>NO</v>
      </c>
      <c r="AA307" s="1" t="str">
        <f>IF(AND(Table1[[#This Row],[5 anomalies]]="YES", Table1[[#This Row],[better or same as KNN]]="YES"), "YES", "NO")</f>
        <v>NO</v>
      </c>
      <c r="AB307" s="1" t="str">
        <f>IF(AND(Table1[[#This Row],[5 anomalies]]="YES", Table1[[#This Row],[5 anomalies and better]]="NO"), Table1[[#This Row],[knnauc]] - Table1[[#This Row],[auc]], "")</f>
        <v/>
      </c>
      <c r="AC307" s="1" t="str">
        <f>IF(AND(Table1[[#This Row],[5 anomalies]]="YES", Table1[[#This Row],[5 anomalies and better]]="YES"), Table1[[#This Row],[auc]] - Table1[[#This Row],[knnauc]], "")</f>
        <v/>
      </c>
    </row>
    <row r="308" spans="1:29" hidden="1" x14ac:dyDescent="0.25">
      <c r="A308">
        <v>32</v>
      </c>
      <c r="B308">
        <v>8</v>
      </c>
      <c r="C308">
        <v>3</v>
      </c>
      <c r="D308" t="s">
        <v>19</v>
      </c>
      <c r="E308" t="s">
        <v>20</v>
      </c>
      <c r="F308">
        <v>64</v>
      </c>
      <c r="G308">
        <v>16</v>
      </c>
      <c r="H308">
        <v>0.05</v>
      </c>
      <c r="I308">
        <v>5</v>
      </c>
      <c r="J308">
        <v>0.28571428571428498</v>
      </c>
      <c r="K308">
        <v>0.82608695652173902</v>
      </c>
      <c r="L308">
        <v>5.5051324315031902E-2</v>
      </c>
      <c r="M308">
        <v>0.13632964625668301</v>
      </c>
      <c r="N308">
        <v>1</v>
      </c>
      <c r="O308">
        <v>1</v>
      </c>
      <c r="P308">
        <v>1</v>
      </c>
      <c r="Q308">
        <v>0.05</v>
      </c>
      <c r="R308" t="s">
        <v>21</v>
      </c>
      <c r="S308" t="s">
        <v>26</v>
      </c>
      <c r="T308" t="str">
        <f>IF(Table1[[#This Row],[auc]]&gt;=Table1[[#This Row],[knnauc]], "YES", "NO")</f>
        <v>NO</v>
      </c>
      <c r="U308" t="str">
        <f>IF(AND(I308 &gt; I307, K308 &lt; K307), "LOWER", "")</f>
        <v>LOWER</v>
      </c>
      <c r="V308" t="str">
        <f>IF(AND(I308&gt;=I309, I308 &lt; 5), "YES", "NO")</f>
        <v>NO</v>
      </c>
      <c r="W308" s="1" t="str">
        <f>IF(AND(Table1[[#This Row],[Last lower than 5]]="YES", Table1[[#This Row],[better or same as KNN]]="YES"), "YES", "NO")</f>
        <v>NO</v>
      </c>
      <c r="X308" s="1" t="str">
        <f>IF(AND(Table1[[#This Row],[Last lower than 5]]="YES", Table1[[#This Row],[last and better]]="NO"), Table1[[#This Row],[knnauc]], "")</f>
        <v/>
      </c>
      <c r="Y308" s="1" t="str">
        <f>IF(AND(Table1[[#This Row],[Last lower than 5]]="YES", Table1[[#This Row],[last and better]]="YES"), Table1[[#This Row],[auc]], "")</f>
        <v/>
      </c>
      <c r="Z308" s="1" t="str">
        <f>IF(I308=5, "YES", "NO")</f>
        <v>YES</v>
      </c>
      <c r="AA308" s="1" t="str">
        <f>IF(AND(Table1[[#This Row],[5 anomalies]]="YES", Table1[[#This Row],[better or same as KNN]]="YES"), "YES", "NO")</f>
        <v>NO</v>
      </c>
      <c r="AB308" s="1">
        <f>IF(AND(Table1[[#This Row],[5 anomalies]]="YES", Table1[[#This Row],[5 anomalies and better]]="NO"), Table1[[#This Row],[knnauc]] - Table1[[#This Row],[auc]], "")</f>
        <v>0.17391304347826098</v>
      </c>
      <c r="AC308" s="1" t="str">
        <f>IF(AND(Table1[[#This Row],[5 anomalies]]="YES", Table1[[#This Row],[5 anomalies and better]]="YES"), Table1[[#This Row],[auc]] - Table1[[#This Row],[knnauc]], "")</f>
        <v/>
      </c>
    </row>
    <row r="309" spans="1:29" hidden="1" x14ac:dyDescent="0.25">
      <c r="A309">
        <v>32</v>
      </c>
      <c r="B309">
        <v>8</v>
      </c>
      <c r="C309">
        <v>3</v>
      </c>
      <c r="D309" t="s">
        <v>19</v>
      </c>
      <c r="E309" t="s">
        <v>20</v>
      </c>
      <c r="F309">
        <v>32</v>
      </c>
      <c r="G309">
        <v>32</v>
      </c>
      <c r="H309">
        <v>0.05</v>
      </c>
      <c r="I309">
        <v>5</v>
      </c>
      <c r="J309">
        <v>0.66666666666666596</v>
      </c>
      <c r="K309">
        <v>0.95652173913043403</v>
      </c>
      <c r="L309">
        <v>5.51010153104836E-2</v>
      </c>
      <c r="M309">
        <v>0.13778132686976699</v>
      </c>
      <c r="N309">
        <v>1</v>
      </c>
      <c r="O309">
        <v>1</v>
      </c>
      <c r="P309">
        <v>1</v>
      </c>
      <c r="Q309">
        <v>0.05</v>
      </c>
      <c r="R309" t="s">
        <v>21</v>
      </c>
      <c r="S309" t="s">
        <v>26</v>
      </c>
      <c r="T309" t="str">
        <f>IF(Table1[[#This Row],[auc]]&gt;=Table1[[#This Row],[knnauc]], "YES", "NO")</f>
        <v>NO</v>
      </c>
      <c r="U309" t="str">
        <f>IF(AND(I309 &gt; I308, K309 &lt; K308), "LOWER", "")</f>
        <v/>
      </c>
      <c r="V309" t="str">
        <f>IF(AND(I309&gt;=I310, I309 &lt; 5), "YES", "NO")</f>
        <v>NO</v>
      </c>
      <c r="W309" s="1" t="str">
        <f>IF(AND(Table1[[#This Row],[Last lower than 5]]="YES", Table1[[#This Row],[better or same as KNN]]="YES"), "YES", "NO")</f>
        <v>NO</v>
      </c>
      <c r="X309" s="1" t="str">
        <f>IF(AND(Table1[[#This Row],[Last lower than 5]]="YES", Table1[[#This Row],[last and better]]="NO"), Table1[[#This Row],[knnauc]], "")</f>
        <v/>
      </c>
      <c r="Y309" s="1" t="str">
        <f>IF(AND(Table1[[#This Row],[Last lower than 5]]="YES", Table1[[#This Row],[last and better]]="YES"), Table1[[#This Row],[auc]], "")</f>
        <v/>
      </c>
      <c r="Z309" s="1" t="str">
        <f>IF(I309=5, "YES", "NO")</f>
        <v>YES</v>
      </c>
      <c r="AA309" s="1" t="str">
        <f>IF(AND(Table1[[#This Row],[5 anomalies]]="YES", Table1[[#This Row],[better or same as KNN]]="YES"), "YES", "NO")</f>
        <v>NO</v>
      </c>
      <c r="AB309" s="1">
        <f>IF(AND(Table1[[#This Row],[5 anomalies]]="YES", Table1[[#This Row],[5 anomalies and better]]="NO"), Table1[[#This Row],[knnauc]] - Table1[[#This Row],[auc]], "")</f>
        <v>4.3478260869565966E-2</v>
      </c>
      <c r="AC309" s="1" t="str">
        <f>IF(AND(Table1[[#This Row],[5 anomalies]]="YES", Table1[[#This Row],[5 anomalies and better]]="YES"), Table1[[#This Row],[auc]] - Table1[[#This Row],[knnauc]], "")</f>
        <v/>
      </c>
    </row>
    <row r="310" spans="1:29" hidden="1" x14ac:dyDescent="0.25">
      <c r="A310">
        <v>32</v>
      </c>
      <c r="B310">
        <v>8</v>
      </c>
      <c r="C310">
        <v>3</v>
      </c>
      <c r="D310" t="s">
        <v>19</v>
      </c>
      <c r="E310" t="s">
        <v>20</v>
      </c>
      <c r="F310">
        <v>64</v>
      </c>
      <c r="G310">
        <v>32</v>
      </c>
      <c r="H310">
        <v>0.05</v>
      </c>
      <c r="I310">
        <v>5</v>
      </c>
      <c r="J310">
        <v>0.5</v>
      </c>
      <c r="K310">
        <v>1</v>
      </c>
      <c r="L310">
        <v>5.0639977547684401E-2</v>
      </c>
      <c r="M310">
        <v>0.118862725486358</v>
      </c>
      <c r="N310">
        <v>1</v>
      </c>
      <c r="O310">
        <v>1</v>
      </c>
      <c r="P310">
        <v>1</v>
      </c>
      <c r="Q310">
        <v>0.05</v>
      </c>
      <c r="R310" t="s">
        <v>21</v>
      </c>
      <c r="S310" t="s">
        <v>26</v>
      </c>
      <c r="T310" t="str">
        <f>IF(Table1[[#This Row],[auc]]&gt;=Table1[[#This Row],[knnauc]], "YES", "NO")</f>
        <v>YES</v>
      </c>
      <c r="U310" t="str">
        <f>IF(AND(I310 &gt; I309, K310 &lt; K309), "LOWER", "")</f>
        <v/>
      </c>
      <c r="V310" t="str">
        <f>IF(AND(I310&gt;=I311, I310 &lt; 5), "YES", "NO")</f>
        <v>NO</v>
      </c>
      <c r="W310" s="1" t="str">
        <f>IF(AND(Table1[[#This Row],[Last lower than 5]]="YES", Table1[[#This Row],[better or same as KNN]]="YES"), "YES", "NO")</f>
        <v>NO</v>
      </c>
      <c r="X310" s="1" t="str">
        <f>IF(AND(Table1[[#This Row],[Last lower than 5]]="YES", Table1[[#This Row],[last and better]]="NO"), Table1[[#This Row],[knnauc]], "")</f>
        <v/>
      </c>
      <c r="Y310" s="1" t="str">
        <f>IF(AND(Table1[[#This Row],[Last lower than 5]]="YES", Table1[[#This Row],[last and better]]="YES"), Table1[[#This Row],[auc]], "")</f>
        <v/>
      </c>
      <c r="Z310" s="1" t="str">
        <f>IF(I310=5, "YES", "NO")</f>
        <v>YES</v>
      </c>
      <c r="AA310" s="1" t="str">
        <f>IF(AND(Table1[[#This Row],[5 anomalies]]="YES", Table1[[#This Row],[better or same as KNN]]="YES"), "YES", "NO")</f>
        <v>YES</v>
      </c>
      <c r="AB310" s="1" t="str">
        <f>IF(AND(Table1[[#This Row],[5 anomalies]]="YES", Table1[[#This Row],[5 anomalies and better]]="NO"), Table1[[#This Row],[knnauc]] - Table1[[#This Row],[auc]], "")</f>
        <v/>
      </c>
      <c r="AC310" s="1">
        <f>IF(AND(Table1[[#This Row],[5 anomalies]]="YES", Table1[[#This Row],[5 anomalies and better]]="YES"), Table1[[#This Row],[auc]] - Table1[[#This Row],[knnauc]], "")</f>
        <v>0</v>
      </c>
    </row>
    <row r="311" spans="1:29" hidden="1" x14ac:dyDescent="0.25">
      <c r="A311">
        <v>32</v>
      </c>
      <c r="B311">
        <v>8</v>
      </c>
      <c r="C311">
        <v>3</v>
      </c>
      <c r="D311" t="s">
        <v>19</v>
      </c>
      <c r="E311" t="s">
        <v>20</v>
      </c>
      <c r="F311">
        <v>128</v>
      </c>
      <c r="G311">
        <v>16</v>
      </c>
      <c r="H311">
        <v>0.05</v>
      </c>
      <c r="I311">
        <v>5</v>
      </c>
      <c r="J311">
        <v>0</v>
      </c>
      <c r="K311">
        <v>1</v>
      </c>
      <c r="L311">
        <v>4.69260111836814E-2</v>
      </c>
      <c r="M311">
        <v>0.12278450853145501</v>
      </c>
      <c r="N311">
        <v>0.47826086956521702</v>
      </c>
      <c r="O311" t="s">
        <v>23</v>
      </c>
      <c r="P311">
        <v>0</v>
      </c>
      <c r="Q311">
        <v>0.05</v>
      </c>
      <c r="R311" t="s">
        <v>21</v>
      </c>
      <c r="S311" t="s">
        <v>26</v>
      </c>
      <c r="T311" t="str">
        <f>IF(Table1[[#This Row],[auc]]&gt;=Table1[[#This Row],[knnauc]], "YES", "NO")</f>
        <v>YES</v>
      </c>
      <c r="U311" t="str">
        <f>IF(AND(I311 &gt; I310, K311 &lt; K310), "LOWER", "")</f>
        <v/>
      </c>
      <c r="V311" t="str">
        <f>IF(AND(I311&gt;=I312, I311 &lt; 5), "YES", "NO")</f>
        <v>NO</v>
      </c>
      <c r="W311" s="1" t="str">
        <f>IF(AND(Table1[[#This Row],[Last lower than 5]]="YES", Table1[[#This Row],[better or same as KNN]]="YES"), "YES", "NO")</f>
        <v>NO</v>
      </c>
      <c r="X311" s="1" t="str">
        <f>IF(AND(Table1[[#This Row],[Last lower than 5]]="YES", Table1[[#This Row],[last and better]]="NO"), Table1[[#This Row],[knnauc]], "")</f>
        <v/>
      </c>
      <c r="Y311" s="1" t="str">
        <f>IF(AND(Table1[[#This Row],[Last lower than 5]]="YES", Table1[[#This Row],[last and better]]="YES"), Table1[[#This Row],[auc]], "")</f>
        <v/>
      </c>
      <c r="Z311" s="1" t="str">
        <f>IF(I311=5, "YES", "NO")</f>
        <v>YES</v>
      </c>
      <c r="AA311" s="1" t="str">
        <f>IF(AND(Table1[[#This Row],[5 anomalies]]="YES", Table1[[#This Row],[better or same as KNN]]="YES"), "YES", "NO")</f>
        <v>YES</v>
      </c>
      <c r="AB311" s="1" t="str">
        <f>IF(AND(Table1[[#This Row],[5 anomalies]]="YES", Table1[[#This Row],[5 anomalies and better]]="NO"), Table1[[#This Row],[knnauc]] - Table1[[#This Row],[auc]], "")</f>
        <v/>
      </c>
      <c r="AC311" s="1">
        <f>IF(AND(Table1[[#This Row],[5 anomalies]]="YES", Table1[[#This Row],[5 anomalies and better]]="YES"), Table1[[#This Row],[auc]] - Table1[[#This Row],[knnauc]], "")</f>
        <v>0.52173913043478293</v>
      </c>
    </row>
    <row r="312" spans="1:29" hidden="1" x14ac:dyDescent="0.25">
      <c r="A312">
        <v>32</v>
      </c>
      <c r="B312">
        <v>8</v>
      </c>
      <c r="C312">
        <v>3</v>
      </c>
      <c r="D312" t="s">
        <v>19</v>
      </c>
      <c r="E312" t="s">
        <v>20</v>
      </c>
      <c r="F312">
        <v>128</v>
      </c>
      <c r="G312">
        <v>32</v>
      </c>
      <c r="H312">
        <v>0.05</v>
      </c>
      <c r="I312">
        <v>5</v>
      </c>
      <c r="J312">
        <v>0.66666666666666596</v>
      </c>
      <c r="K312">
        <v>1</v>
      </c>
      <c r="L312">
        <v>7.4382191675698095E-2</v>
      </c>
      <c r="M312">
        <v>0.17620267356060801</v>
      </c>
      <c r="N312">
        <v>0.95652173913043403</v>
      </c>
      <c r="O312" t="s">
        <v>23</v>
      </c>
      <c r="P312">
        <v>0</v>
      </c>
      <c r="Q312">
        <v>0.05</v>
      </c>
      <c r="R312" t="s">
        <v>21</v>
      </c>
      <c r="S312" t="s">
        <v>26</v>
      </c>
      <c r="T312" t="str">
        <f>IF(Table1[[#This Row],[auc]]&gt;=Table1[[#This Row],[knnauc]], "YES", "NO")</f>
        <v>YES</v>
      </c>
      <c r="U312" t="str">
        <f>IF(AND(I312 &gt; I311, K312 &lt; K311), "LOWER", "")</f>
        <v/>
      </c>
      <c r="V312" t="str">
        <f>IF(AND(I312&gt;=I313, I312 &lt; 5), "YES", "NO")</f>
        <v>NO</v>
      </c>
      <c r="W312" s="1" t="str">
        <f>IF(AND(Table1[[#This Row],[Last lower than 5]]="YES", Table1[[#This Row],[better or same as KNN]]="YES"), "YES", "NO")</f>
        <v>NO</v>
      </c>
      <c r="X312" s="1" t="str">
        <f>IF(AND(Table1[[#This Row],[Last lower than 5]]="YES", Table1[[#This Row],[last and better]]="NO"), Table1[[#This Row],[knnauc]], "")</f>
        <v/>
      </c>
      <c r="Y312" s="1" t="str">
        <f>IF(AND(Table1[[#This Row],[Last lower than 5]]="YES", Table1[[#This Row],[last and better]]="YES"), Table1[[#This Row],[auc]], "")</f>
        <v/>
      </c>
      <c r="Z312" s="1" t="str">
        <f>IF(I312=5, "YES", "NO")</f>
        <v>YES</v>
      </c>
      <c r="AA312" s="1" t="str">
        <f>IF(AND(Table1[[#This Row],[5 anomalies]]="YES", Table1[[#This Row],[better or same as KNN]]="YES"), "YES", "NO")</f>
        <v>YES</v>
      </c>
      <c r="AB312" s="1" t="str">
        <f>IF(AND(Table1[[#This Row],[5 anomalies]]="YES", Table1[[#This Row],[5 anomalies and better]]="NO"), Table1[[#This Row],[knnauc]] - Table1[[#This Row],[auc]], "")</f>
        <v/>
      </c>
      <c r="AC312" s="1">
        <f>IF(AND(Table1[[#This Row],[5 anomalies]]="YES", Table1[[#This Row],[5 anomalies and better]]="YES"), Table1[[#This Row],[auc]] - Table1[[#This Row],[knnauc]], "")</f>
        <v>4.3478260869565966E-2</v>
      </c>
    </row>
    <row r="313" spans="1:29" hidden="1" x14ac:dyDescent="0.25">
      <c r="A313">
        <v>32</v>
      </c>
      <c r="B313">
        <v>8</v>
      </c>
      <c r="C313">
        <v>3</v>
      </c>
      <c r="D313" t="s">
        <v>19</v>
      </c>
      <c r="E313" t="s">
        <v>20</v>
      </c>
      <c r="F313">
        <v>512</v>
      </c>
      <c r="G313">
        <v>32</v>
      </c>
      <c r="H313">
        <v>0.05</v>
      </c>
      <c r="I313">
        <v>5</v>
      </c>
      <c r="J313">
        <v>0</v>
      </c>
      <c r="K313">
        <v>1</v>
      </c>
      <c r="L313">
        <v>5.10787445254519E-2</v>
      </c>
      <c r="M313">
        <v>9.2500065437331094E-2</v>
      </c>
      <c r="N313">
        <v>1</v>
      </c>
      <c r="O313" t="s">
        <v>23</v>
      </c>
      <c r="P313">
        <v>0</v>
      </c>
      <c r="Q313">
        <v>0.05</v>
      </c>
      <c r="R313" t="s">
        <v>21</v>
      </c>
      <c r="S313" t="s">
        <v>26</v>
      </c>
      <c r="T313" t="str">
        <f>IF(Table1[[#This Row],[auc]]&gt;=Table1[[#This Row],[knnauc]], "YES", "NO")</f>
        <v>YES</v>
      </c>
      <c r="U313" t="str">
        <f>IF(AND(I313 &gt; I312, K313 &lt; K312), "LOWER", "")</f>
        <v/>
      </c>
      <c r="V313" t="str">
        <f>IF(AND(I313&gt;=I314, I313 &lt; 5), "YES", "NO")</f>
        <v>NO</v>
      </c>
      <c r="W313" s="1" t="str">
        <f>IF(AND(Table1[[#This Row],[Last lower than 5]]="YES", Table1[[#This Row],[better or same as KNN]]="YES"), "YES", "NO")</f>
        <v>NO</v>
      </c>
      <c r="X313" s="1" t="str">
        <f>IF(AND(Table1[[#This Row],[Last lower than 5]]="YES", Table1[[#This Row],[last and better]]="NO"), Table1[[#This Row],[knnauc]], "")</f>
        <v/>
      </c>
      <c r="Y313" s="1" t="str">
        <f>IF(AND(Table1[[#This Row],[Last lower than 5]]="YES", Table1[[#This Row],[last and better]]="YES"), Table1[[#This Row],[auc]], "")</f>
        <v/>
      </c>
      <c r="Z313" s="1" t="str">
        <f>IF(I313=5, "YES", "NO")</f>
        <v>YES</v>
      </c>
      <c r="AA313" s="1" t="str">
        <f>IF(AND(Table1[[#This Row],[5 anomalies]]="YES", Table1[[#This Row],[better or same as KNN]]="YES"), "YES", "NO")</f>
        <v>YES</v>
      </c>
      <c r="AB313" s="1" t="str">
        <f>IF(AND(Table1[[#This Row],[5 anomalies]]="YES", Table1[[#This Row],[5 anomalies and better]]="NO"), Table1[[#This Row],[knnauc]] - Table1[[#This Row],[auc]], "")</f>
        <v/>
      </c>
      <c r="AC313" s="1">
        <f>IF(AND(Table1[[#This Row],[5 anomalies]]="YES", Table1[[#This Row],[5 anomalies and better]]="YES"), Table1[[#This Row],[auc]] - Table1[[#This Row],[knnauc]], "")</f>
        <v>0</v>
      </c>
    </row>
    <row r="314" spans="1:29" hidden="1" x14ac:dyDescent="0.25">
      <c r="A314">
        <v>32</v>
      </c>
      <c r="B314">
        <v>8</v>
      </c>
      <c r="C314">
        <v>3</v>
      </c>
      <c r="D314" t="s">
        <v>19</v>
      </c>
      <c r="E314" t="s">
        <v>20</v>
      </c>
      <c r="F314">
        <v>512</v>
      </c>
      <c r="G314">
        <v>32</v>
      </c>
      <c r="H314">
        <v>0.05</v>
      </c>
      <c r="I314">
        <v>5</v>
      </c>
      <c r="J314">
        <v>0</v>
      </c>
      <c r="K314">
        <v>0.68333333333333302</v>
      </c>
      <c r="L314">
        <v>0.10765611215715599</v>
      </c>
      <c r="M314">
        <v>0.17633202414811799</v>
      </c>
      <c r="N314">
        <v>0.71666666666666601</v>
      </c>
      <c r="O314">
        <v>0</v>
      </c>
      <c r="P314">
        <v>0</v>
      </c>
      <c r="Q314">
        <v>0.05</v>
      </c>
      <c r="R314" t="s">
        <v>21</v>
      </c>
      <c r="S314" t="s">
        <v>27</v>
      </c>
      <c r="T314" t="str">
        <f>IF(Table1[[#This Row],[auc]]&gt;=Table1[[#This Row],[knnauc]], "YES", "NO")</f>
        <v>NO</v>
      </c>
      <c r="U314" t="str">
        <f>IF(AND(I314 &gt; I313, K314 &lt; K313), "LOWER", "")</f>
        <v/>
      </c>
      <c r="V314" t="str">
        <f>IF(AND(I314&gt;=I315, I314 &lt; 5), "YES", "NO")</f>
        <v>NO</v>
      </c>
      <c r="W314" s="1" t="str">
        <f>IF(AND(Table1[[#This Row],[Last lower than 5]]="YES", Table1[[#This Row],[better or same as KNN]]="YES"), "YES", "NO")</f>
        <v>NO</v>
      </c>
      <c r="X314" s="1" t="str">
        <f>IF(AND(Table1[[#This Row],[Last lower than 5]]="YES", Table1[[#This Row],[last and better]]="NO"), Table1[[#This Row],[knnauc]], "")</f>
        <v/>
      </c>
      <c r="Y314" s="1" t="str">
        <f>IF(AND(Table1[[#This Row],[Last lower than 5]]="YES", Table1[[#This Row],[last and better]]="YES"), Table1[[#This Row],[auc]], "")</f>
        <v/>
      </c>
      <c r="Z314" s="1" t="str">
        <f>IF(I314=5, "YES", "NO")</f>
        <v>YES</v>
      </c>
      <c r="AA314" s="1" t="str">
        <f>IF(AND(Table1[[#This Row],[5 anomalies]]="YES", Table1[[#This Row],[better or same as KNN]]="YES"), "YES", "NO")</f>
        <v>NO</v>
      </c>
      <c r="AB314" s="1">
        <f>IF(AND(Table1[[#This Row],[5 anomalies]]="YES", Table1[[#This Row],[5 anomalies and better]]="NO"), Table1[[#This Row],[knnauc]] - Table1[[#This Row],[auc]], "")</f>
        <v>3.3333333333332993E-2</v>
      </c>
      <c r="AC314" s="1" t="str">
        <f>IF(AND(Table1[[#This Row],[5 anomalies]]="YES", Table1[[#This Row],[5 anomalies and better]]="YES"), Table1[[#This Row],[auc]] - Table1[[#This Row],[knnauc]], "")</f>
        <v/>
      </c>
    </row>
    <row r="315" spans="1:29" hidden="1" x14ac:dyDescent="0.25">
      <c r="A315">
        <v>32</v>
      </c>
      <c r="B315">
        <v>8</v>
      </c>
      <c r="C315">
        <v>3</v>
      </c>
      <c r="D315" t="s">
        <v>19</v>
      </c>
      <c r="E315" t="s">
        <v>20</v>
      </c>
      <c r="F315">
        <v>32</v>
      </c>
      <c r="G315">
        <v>16</v>
      </c>
      <c r="H315">
        <v>0.05</v>
      </c>
      <c r="I315">
        <v>2</v>
      </c>
      <c r="J315">
        <v>0</v>
      </c>
      <c r="K315">
        <v>0.87777777777777699</v>
      </c>
      <c r="L315">
        <v>0.109062397285769</v>
      </c>
      <c r="M315">
        <v>0.15205331204247699</v>
      </c>
      <c r="N315">
        <v>0.72777777777777697</v>
      </c>
      <c r="O315">
        <v>1</v>
      </c>
      <c r="P315">
        <v>0.5</v>
      </c>
      <c r="Q315">
        <v>0.05</v>
      </c>
      <c r="R315" t="s">
        <v>21</v>
      </c>
      <c r="S315" t="s">
        <v>27</v>
      </c>
      <c r="T315" t="str">
        <f>IF(Table1[[#This Row],[auc]]&gt;=Table1[[#This Row],[knnauc]], "YES", "NO")</f>
        <v>YES</v>
      </c>
      <c r="U315" t="str">
        <f>IF(AND(I315 &gt; I314, K315 &lt; K314), "LOWER", "")</f>
        <v/>
      </c>
      <c r="V315" t="str">
        <f>IF(AND(I315&gt;=I316, I315 &lt; 5), "YES", "NO")</f>
        <v>YES</v>
      </c>
      <c r="W315" s="1" t="str">
        <f>IF(AND(Table1[[#This Row],[Last lower than 5]]="YES", Table1[[#This Row],[better or same as KNN]]="YES"), "YES", "NO")</f>
        <v>YES</v>
      </c>
      <c r="X315" s="1" t="str">
        <f>IF(AND(Table1[[#This Row],[Last lower than 5]]="YES", Table1[[#This Row],[last and better]]="NO"), Table1[[#This Row],[knnauc]], "")</f>
        <v/>
      </c>
      <c r="Y315" s="1">
        <f>IF(AND(Table1[[#This Row],[Last lower than 5]]="YES", Table1[[#This Row],[last and better]]="YES"), Table1[[#This Row],[auc]], "")</f>
        <v>0.87777777777777699</v>
      </c>
      <c r="Z315" s="1" t="str">
        <f>IF(I315=5, "YES", "NO")</f>
        <v>NO</v>
      </c>
      <c r="AA315" s="1" t="str">
        <f>IF(AND(Table1[[#This Row],[5 anomalies]]="YES", Table1[[#This Row],[better or same as KNN]]="YES"), "YES", "NO")</f>
        <v>NO</v>
      </c>
      <c r="AB315" s="1" t="str">
        <f>IF(AND(Table1[[#This Row],[5 anomalies]]="YES", Table1[[#This Row],[5 anomalies and better]]="NO"), Table1[[#This Row],[knnauc]] - Table1[[#This Row],[auc]], "")</f>
        <v/>
      </c>
      <c r="AC315" s="1" t="str">
        <f>IF(AND(Table1[[#This Row],[5 anomalies]]="YES", Table1[[#This Row],[5 anomalies and better]]="YES"), Table1[[#This Row],[auc]] - Table1[[#This Row],[knnauc]], "")</f>
        <v/>
      </c>
    </row>
    <row r="316" spans="1:29" hidden="1" x14ac:dyDescent="0.25">
      <c r="A316">
        <v>32</v>
      </c>
      <c r="B316">
        <v>8</v>
      </c>
      <c r="C316">
        <v>3</v>
      </c>
      <c r="D316" t="s">
        <v>19</v>
      </c>
      <c r="E316" t="s">
        <v>20</v>
      </c>
      <c r="F316">
        <v>64</v>
      </c>
      <c r="G316">
        <v>16</v>
      </c>
      <c r="H316">
        <v>0.05</v>
      </c>
      <c r="I316">
        <v>1</v>
      </c>
      <c r="J316">
        <v>0.66666666666666596</v>
      </c>
      <c r="K316">
        <v>0.67777777777777704</v>
      </c>
      <c r="L316">
        <v>0.10558859366369901</v>
      </c>
      <c r="M316">
        <v>0.19141706506058401</v>
      </c>
      <c r="N316">
        <v>0.95555555555555505</v>
      </c>
      <c r="O316">
        <v>0.33333333333333298</v>
      </c>
      <c r="P316">
        <v>0.5</v>
      </c>
      <c r="Q316">
        <v>0.05</v>
      </c>
      <c r="R316" t="s">
        <v>21</v>
      </c>
      <c r="S316" t="s">
        <v>27</v>
      </c>
      <c r="T316" t="str">
        <f>IF(Table1[[#This Row],[auc]]&gt;=Table1[[#This Row],[knnauc]], "YES", "NO")</f>
        <v>NO</v>
      </c>
      <c r="U316" t="str">
        <f>IF(AND(I316 &gt; I315, K316 &lt; K315), "LOWER", "")</f>
        <v/>
      </c>
      <c r="V316" t="str">
        <f>IF(AND(I316&gt;=I317, I316 &lt; 5), "YES", "NO")</f>
        <v>NO</v>
      </c>
      <c r="W316" s="1" t="str">
        <f>IF(AND(Table1[[#This Row],[Last lower than 5]]="YES", Table1[[#This Row],[better or same as KNN]]="YES"), "YES", "NO")</f>
        <v>NO</v>
      </c>
      <c r="X316" s="1" t="str">
        <f>IF(AND(Table1[[#This Row],[Last lower than 5]]="YES", Table1[[#This Row],[last and better]]="NO"), Table1[[#This Row],[knnauc]], "")</f>
        <v/>
      </c>
      <c r="Y316" s="1" t="str">
        <f>IF(AND(Table1[[#This Row],[Last lower than 5]]="YES", Table1[[#This Row],[last and better]]="YES"), Table1[[#This Row],[auc]], "")</f>
        <v/>
      </c>
      <c r="Z316" s="1" t="str">
        <f>IF(I316=5, "YES", "NO")</f>
        <v>NO</v>
      </c>
      <c r="AA316" s="1" t="str">
        <f>IF(AND(Table1[[#This Row],[5 anomalies]]="YES", Table1[[#This Row],[better or same as KNN]]="YES"), "YES", "NO")</f>
        <v>NO</v>
      </c>
      <c r="AB316" s="1" t="str">
        <f>IF(AND(Table1[[#This Row],[5 anomalies]]="YES", Table1[[#This Row],[5 anomalies and better]]="NO"), Table1[[#This Row],[knnauc]] - Table1[[#This Row],[auc]], "")</f>
        <v/>
      </c>
      <c r="AC316" s="1" t="str">
        <f>IF(AND(Table1[[#This Row],[5 anomalies]]="YES", Table1[[#This Row],[5 anomalies and better]]="YES"), Table1[[#This Row],[auc]] - Table1[[#This Row],[knnauc]], "")</f>
        <v/>
      </c>
    </row>
    <row r="317" spans="1:29" hidden="1" x14ac:dyDescent="0.25">
      <c r="A317">
        <v>32</v>
      </c>
      <c r="B317">
        <v>8</v>
      </c>
      <c r="C317">
        <v>3</v>
      </c>
      <c r="D317" t="s">
        <v>19</v>
      </c>
      <c r="E317" t="s">
        <v>20</v>
      </c>
      <c r="F317">
        <v>64</v>
      </c>
      <c r="G317">
        <v>32</v>
      </c>
      <c r="H317">
        <v>0.05</v>
      </c>
      <c r="I317">
        <v>2</v>
      </c>
      <c r="J317">
        <v>0</v>
      </c>
      <c r="K317">
        <v>0.8</v>
      </c>
      <c r="L317">
        <v>8.3849883245076001E-2</v>
      </c>
      <c r="M317">
        <v>0.13743420780698801</v>
      </c>
      <c r="N317">
        <v>0.47777777777777702</v>
      </c>
      <c r="O317">
        <v>0</v>
      </c>
      <c r="P317">
        <v>0</v>
      </c>
      <c r="Q317">
        <v>0.01</v>
      </c>
      <c r="R317" t="s">
        <v>21</v>
      </c>
      <c r="S317" t="s">
        <v>27</v>
      </c>
      <c r="T317" t="str">
        <f>IF(Table1[[#This Row],[auc]]&gt;=Table1[[#This Row],[knnauc]], "YES", "NO")</f>
        <v>YES</v>
      </c>
      <c r="U317" t="str">
        <f>IF(AND(I317 &gt; I316, K317 &lt; K316), "LOWER", "")</f>
        <v/>
      </c>
      <c r="V317" t="str">
        <f>IF(AND(I317&gt;=I318, I317 &lt; 5), "YES", "NO")</f>
        <v>NO</v>
      </c>
      <c r="W317" s="1" t="str">
        <f>IF(AND(Table1[[#This Row],[Last lower than 5]]="YES", Table1[[#This Row],[better or same as KNN]]="YES"), "YES", "NO")</f>
        <v>NO</v>
      </c>
      <c r="X317" s="1" t="str">
        <f>IF(AND(Table1[[#This Row],[Last lower than 5]]="YES", Table1[[#This Row],[last and better]]="NO"), Table1[[#This Row],[knnauc]], "")</f>
        <v/>
      </c>
      <c r="Y317" s="1" t="str">
        <f>IF(AND(Table1[[#This Row],[Last lower than 5]]="YES", Table1[[#This Row],[last and better]]="YES"), Table1[[#This Row],[auc]], "")</f>
        <v/>
      </c>
      <c r="Z317" s="1" t="str">
        <f>IF(I317=5, "YES", "NO")</f>
        <v>NO</v>
      </c>
      <c r="AA317" s="1" t="str">
        <f>IF(AND(Table1[[#This Row],[5 anomalies]]="YES", Table1[[#This Row],[better or same as KNN]]="YES"), "YES", "NO")</f>
        <v>NO</v>
      </c>
      <c r="AB317" s="1" t="str">
        <f>IF(AND(Table1[[#This Row],[5 anomalies]]="YES", Table1[[#This Row],[5 anomalies and better]]="NO"), Table1[[#This Row],[knnauc]] - Table1[[#This Row],[auc]], "")</f>
        <v/>
      </c>
      <c r="AC317" s="1" t="str">
        <f>IF(AND(Table1[[#This Row],[5 anomalies]]="YES", Table1[[#This Row],[5 anomalies and better]]="YES"), Table1[[#This Row],[auc]] - Table1[[#This Row],[knnauc]], "")</f>
        <v/>
      </c>
    </row>
    <row r="318" spans="1:29" hidden="1" x14ac:dyDescent="0.25">
      <c r="A318">
        <v>32</v>
      </c>
      <c r="B318">
        <v>8</v>
      </c>
      <c r="C318">
        <v>3</v>
      </c>
      <c r="D318" t="s">
        <v>19</v>
      </c>
      <c r="E318" t="s">
        <v>20</v>
      </c>
      <c r="F318">
        <v>64</v>
      </c>
      <c r="G318">
        <v>32</v>
      </c>
      <c r="H318">
        <v>0.05</v>
      </c>
      <c r="I318">
        <v>5</v>
      </c>
      <c r="J318">
        <v>0</v>
      </c>
      <c r="K318">
        <v>0.688888888888888</v>
      </c>
      <c r="L318">
        <v>9.6555877705891399E-2</v>
      </c>
      <c r="M318">
        <v>0.21186644682556699</v>
      </c>
      <c r="N318">
        <v>0.46666666666666601</v>
      </c>
      <c r="O318">
        <v>0</v>
      </c>
      <c r="P318">
        <v>0</v>
      </c>
      <c r="Q318">
        <v>0.05</v>
      </c>
      <c r="R318" t="s">
        <v>21</v>
      </c>
      <c r="S318" t="s">
        <v>27</v>
      </c>
      <c r="T318" t="str">
        <f>IF(Table1[[#This Row],[auc]]&gt;=Table1[[#This Row],[knnauc]], "YES", "NO")</f>
        <v>YES</v>
      </c>
      <c r="U318" t="str">
        <f>IF(AND(I318 &gt; I317, K318 &lt; K317), "LOWER", "")</f>
        <v>LOWER</v>
      </c>
      <c r="V318" t="str">
        <f>IF(AND(I318&gt;=I319, I318 &lt; 5), "YES", "NO")</f>
        <v>NO</v>
      </c>
      <c r="W318" s="1" t="str">
        <f>IF(AND(Table1[[#This Row],[Last lower than 5]]="YES", Table1[[#This Row],[better or same as KNN]]="YES"), "YES", "NO")</f>
        <v>NO</v>
      </c>
      <c r="X318" s="1" t="str">
        <f>IF(AND(Table1[[#This Row],[Last lower than 5]]="YES", Table1[[#This Row],[last and better]]="NO"), Table1[[#This Row],[knnauc]], "")</f>
        <v/>
      </c>
      <c r="Y318" s="1" t="str">
        <f>IF(AND(Table1[[#This Row],[Last lower than 5]]="YES", Table1[[#This Row],[last and better]]="YES"), Table1[[#This Row],[auc]], "")</f>
        <v/>
      </c>
      <c r="Z318" s="1" t="str">
        <f>IF(I318=5, "YES", "NO")</f>
        <v>YES</v>
      </c>
      <c r="AA318" s="1" t="str">
        <f>IF(AND(Table1[[#This Row],[5 anomalies]]="YES", Table1[[#This Row],[better or same as KNN]]="YES"), "YES", "NO")</f>
        <v>YES</v>
      </c>
      <c r="AB318" s="1" t="str">
        <f>IF(AND(Table1[[#This Row],[5 anomalies]]="YES", Table1[[#This Row],[5 anomalies and better]]="NO"), Table1[[#This Row],[knnauc]] - Table1[[#This Row],[auc]], "")</f>
        <v/>
      </c>
      <c r="AC318" s="1">
        <f>IF(AND(Table1[[#This Row],[5 anomalies]]="YES", Table1[[#This Row],[5 anomalies and better]]="YES"), Table1[[#This Row],[auc]] - Table1[[#This Row],[knnauc]], "")</f>
        <v>0.22222222222222199</v>
      </c>
    </row>
    <row r="319" spans="1:29" hidden="1" x14ac:dyDescent="0.25">
      <c r="A319">
        <v>32</v>
      </c>
      <c r="B319">
        <v>8</v>
      </c>
      <c r="C319">
        <v>3</v>
      </c>
      <c r="D319" t="s">
        <v>19</v>
      </c>
      <c r="E319" t="s">
        <v>20</v>
      </c>
      <c r="F319">
        <v>64</v>
      </c>
      <c r="G319">
        <v>32</v>
      </c>
      <c r="H319">
        <v>0.05</v>
      </c>
      <c r="I319">
        <v>3</v>
      </c>
      <c r="J319">
        <v>0</v>
      </c>
      <c r="K319">
        <v>0.37777777777777699</v>
      </c>
      <c r="L319">
        <v>9.6555877705891399E-2</v>
      </c>
      <c r="M319">
        <v>0.21186644682556699</v>
      </c>
      <c r="N319">
        <v>0.46666666666666601</v>
      </c>
      <c r="O319">
        <v>0</v>
      </c>
      <c r="P319">
        <v>0</v>
      </c>
      <c r="Q319">
        <v>0.05</v>
      </c>
      <c r="R319" t="s">
        <v>21</v>
      </c>
      <c r="S319" t="s">
        <v>27</v>
      </c>
      <c r="T319" t="str">
        <f>IF(Table1[[#This Row],[auc]]&gt;=Table1[[#This Row],[knnauc]], "YES", "NO")</f>
        <v>NO</v>
      </c>
      <c r="U319" t="str">
        <f>IF(AND(I319 &gt; I318, K319 &lt; K318), "LOWER", "")</f>
        <v/>
      </c>
      <c r="V319" t="str">
        <f>IF(AND(I319&gt;=I320, I319 &lt; 5), "YES", "NO")</f>
        <v>YES</v>
      </c>
      <c r="W319" s="1" t="str">
        <f>IF(AND(Table1[[#This Row],[Last lower than 5]]="YES", Table1[[#This Row],[better or same as KNN]]="YES"), "YES", "NO")</f>
        <v>NO</v>
      </c>
      <c r="X319" s="1">
        <f>IF(AND(Table1[[#This Row],[Last lower than 5]]="YES", Table1[[#This Row],[last and better]]="NO"), Table1[[#This Row],[knnauc]], "")</f>
        <v>0.46666666666666601</v>
      </c>
      <c r="Y319" s="1" t="str">
        <f>IF(AND(Table1[[#This Row],[Last lower than 5]]="YES", Table1[[#This Row],[last and better]]="YES"), Table1[[#This Row],[auc]], "")</f>
        <v/>
      </c>
      <c r="Z319" s="1" t="str">
        <f>IF(I319=5, "YES", "NO")</f>
        <v>NO</v>
      </c>
      <c r="AA319" s="1" t="str">
        <f>IF(AND(Table1[[#This Row],[5 anomalies]]="YES", Table1[[#This Row],[better or same as KNN]]="YES"), "YES", "NO")</f>
        <v>NO</v>
      </c>
      <c r="AB319" s="1" t="str">
        <f>IF(AND(Table1[[#This Row],[5 anomalies]]="YES", Table1[[#This Row],[5 anomalies and better]]="NO"), Table1[[#This Row],[knnauc]] - Table1[[#This Row],[auc]], "")</f>
        <v/>
      </c>
      <c r="AC319" s="1" t="str">
        <f>IF(AND(Table1[[#This Row],[5 anomalies]]="YES", Table1[[#This Row],[5 anomalies and better]]="YES"), Table1[[#This Row],[auc]] - Table1[[#This Row],[knnauc]], "")</f>
        <v/>
      </c>
    </row>
    <row r="320" spans="1:29" hidden="1" x14ac:dyDescent="0.25">
      <c r="A320">
        <v>32</v>
      </c>
      <c r="B320">
        <v>8</v>
      </c>
      <c r="C320">
        <v>3</v>
      </c>
      <c r="D320" t="s">
        <v>19</v>
      </c>
      <c r="E320" t="s">
        <v>20</v>
      </c>
      <c r="F320">
        <v>32</v>
      </c>
      <c r="G320">
        <v>16</v>
      </c>
      <c r="H320">
        <v>0.05</v>
      </c>
      <c r="I320">
        <v>2</v>
      </c>
      <c r="J320">
        <v>0</v>
      </c>
      <c r="K320">
        <v>0.95555555555555505</v>
      </c>
      <c r="L320">
        <v>9.2404910111235403E-2</v>
      </c>
      <c r="M320">
        <v>0.14823938326550001</v>
      </c>
      <c r="N320">
        <v>0.5</v>
      </c>
      <c r="O320" t="s">
        <v>23</v>
      </c>
      <c r="P320">
        <v>0</v>
      </c>
      <c r="Q320">
        <v>0.01</v>
      </c>
      <c r="R320" t="s">
        <v>21</v>
      </c>
      <c r="S320" t="s">
        <v>27</v>
      </c>
      <c r="T320" t="str">
        <f>IF(Table1[[#This Row],[auc]]&gt;=Table1[[#This Row],[knnauc]], "YES", "NO")</f>
        <v>YES</v>
      </c>
      <c r="U320" t="str">
        <f>IF(AND(I320 &gt; I319, K320 &lt; K319), "LOWER", "")</f>
        <v/>
      </c>
      <c r="V320" t="str">
        <f>IF(AND(I320&gt;=I321, I320 &lt; 5), "YES", "NO")</f>
        <v>YES</v>
      </c>
      <c r="W320" s="1" t="str">
        <f>IF(AND(Table1[[#This Row],[Last lower than 5]]="YES", Table1[[#This Row],[better or same as KNN]]="YES"), "YES", "NO")</f>
        <v>YES</v>
      </c>
      <c r="X320" s="1" t="str">
        <f>IF(AND(Table1[[#This Row],[Last lower than 5]]="YES", Table1[[#This Row],[last and better]]="NO"), Table1[[#This Row],[knnauc]], "")</f>
        <v/>
      </c>
      <c r="Y320" s="1">
        <f>IF(AND(Table1[[#This Row],[Last lower than 5]]="YES", Table1[[#This Row],[last and better]]="YES"), Table1[[#This Row],[auc]], "")</f>
        <v>0.95555555555555505</v>
      </c>
      <c r="Z320" s="1" t="str">
        <f>IF(I320=5, "YES", "NO")</f>
        <v>NO</v>
      </c>
      <c r="AA320" s="1" t="str">
        <f>IF(AND(Table1[[#This Row],[5 anomalies]]="YES", Table1[[#This Row],[better or same as KNN]]="YES"), "YES", "NO")</f>
        <v>NO</v>
      </c>
      <c r="AB320" s="1" t="str">
        <f>IF(AND(Table1[[#This Row],[5 anomalies]]="YES", Table1[[#This Row],[5 anomalies and better]]="NO"), Table1[[#This Row],[knnauc]] - Table1[[#This Row],[auc]], "")</f>
        <v/>
      </c>
      <c r="AC320" s="1" t="str">
        <f>IF(AND(Table1[[#This Row],[5 anomalies]]="YES", Table1[[#This Row],[5 anomalies and better]]="YES"), Table1[[#This Row],[auc]] - Table1[[#This Row],[knnauc]], "")</f>
        <v/>
      </c>
    </row>
    <row r="321" spans="1:29" hidden="1" x14ac:dyDescent="0.25">
      <c r="A321">
        <v>32</v>
      </c>
      <c r="B321">
        <v>8</v>
      </c>
      <c r="C321">
        <v>3</v>
      </c>
      <c r="D321" t="s">
        <v>19</v>
      </c>
      <c r="E321" t="s">
        <v>20</v>
      </c>
      <c r="F321">
        <v>128</v>
      </c>
      <c r="G321">
        <v>16</v>
      </c>
      <c r="H321">
        <v>0.05</v>
      </c>
      <c r="I321">
        <v>2</v>
      </c>
      <c r="J321">
        <v>0</v>
      </c>
      <c r="K321">
        <v>0.95555555555555505</v>
      </c>
      <c r="L321">
        <v>8.0401166322889295E-2</v>
      </c>
      <c r="M321">
        <v>0.153404715142475</v>
      </c>
      <c r="N321">
        <v>0.97777777777777697</v>
      </c>
      <c r="O321">
        <v>0</v>
      </c>
      <c r="P321">
        <v>0</v>
      </c>
      <c r="Q321">
        <v>0.01</v>
      </c>
      <c r="R321" t="s">
        <v>21</v>
      </c>
      <c r="S321" t="s">
        <v>27</v>
      </c>
      <c r="T321" t="str">
        <f>IF(Table1[[#This Row],[auc]]&gt;=Table1[[#This Row],[knnauc]], "YES", "NO")</f>
        <v>NO</v>
      </c>
      <c r="U321" t="str">
        <f>IF(AND(I321 &gt; I320, K321 &lt; K320), "LOWER", "")</f>
        <v/>
      </c>
      <c r="V321" t="str">
        <f>IF(AND(I321&gt;=I322, I321 &lt; 5), "YES", "NO")</f>
        <v>YES</v>
      </c>
      <c r="W321" s="1" t="str">
        <f>IF(AND(Table1[[#This Row],[Last lower than 5]]="YES", Table1[[#This Row],[better or same as KNN]]="YES"), "YES", "NO")</f>
        <v>NO</v>
      </c>
      <c r="X321" s="1">
        <f>IF(AND(Table1[[#This Row],[Last lower than 5]]="YES", Table1[[#This Row],[last and better]]="NO"), Table1[[#This Row],[knnauc]], "")</f>
        <v>0.97777777777777697</v>
      </c>
      <c r="Y321" s="1" t="str">
        <f>IF(AND(Table1[[#This Row],[Last lower than 5]]="YES", Table1[[#This Row],[last and better]]="YES"), Table1[[#This Row],[auc]], "")</f>
        <v/>
      </c>
      <c r="Z321" s="1" t="str">
        <f>IF(I321=5, "YES", "NO")</f>
        <v>NO</v>
      </c>
      <c r="AA321" s="1" t="str">
        <f>IF(AND(Table1[[#This Row],[5 anomalies]]="YES", Table1[[#This Row],[better or same as KNN]]="YES"), "YES", "NO")</f>
        <v>NO</v>
      </c>
      <c r="AB321" s="1" t="str">
        <f>IF(AND(Table1[[#This Row],[5 anomalies]]="YES", Table1[[#This Row],[5 anomalies and better]]="NO"), Table1[[#This Row],[knnauc]] - Table1[[#This Row],[auc]], "")</f>
        <v/>
      </c>
      <c r="AC321" s="1" t="str">
        <f>IF(AND(Table1[[#This Row],[5 anomalies]]="YES", Table1[[#This Row],[5 anomalies and better]]="YES"), Table1[[#This Row],[auc]] - Table1[[#This Row],[knnauc]], "")</f>
        <v/>
      </c>
    </row>
    <row r="322" spans="1:29" hidden="1" x14ac:dyDescent="0.25">
      <c r="A322">
        <v>32</v>
      </c>
      <c r="B322">
        <v>8</v>
      </c>
      <c r="C322">
        <v>3</v>
      </c>
      <c r="D322" t="s">
        <v>19</v>
      </c>
      <c r="E322" t="s">
        <v>20</v>
      </c>
      <c r="F322">
        <v>32</v>
      </c>
      <c r="G322">
        <v>32</v>
      </c>
      <c r="H322">
        <v>0.05</v>
      </c>
      <c r="I322">
        <v>2</v>
      </c>
      <c r="J322">
        <v>0</v>
      </c>
      <c r="K322">
        <v>0.53333333333333299</v>
      </c>
      <c r="L322">
        <v>8.6278155103112306E-2</v>
      </c>
      <c r="M322">
        <v>0.18494147267912001</v>
      </c>
      <c r="N322">
        <v>0.5</v>
      </c>
      <c r="O322" t="s">
        <v>23</v>
      </c>
      <c r="P322">
        <v>0</v>
      </c>
      <c r="Q322">
        <v>0.01</v>
      </c>
      <c r="R322" t="s">
        <v>21</v>
      </c>
      <c r="S322" t="s">
        <v>27</v>
      </c>
      <c r="T322" t="str">
        <f>IF(Table1[[#This Row],[auc]]&gt;=Table1[[#This Row],[knnauc]], "YES", "NO")</f>
        <v>YES</v>
      </c>
      <c r="U322" t="str">
        <f>IF(AND(I322 &gt; I321, K322 &lt; K321), "LOWER", "")</f>
        <v/>
      </c>
      <c r="V322" t="str">
        <f>IF(AND(I322&gt;=I323, I322 &lt; 5), "YES", "NO")</f>
        <v>NO</v>
      </c>
      <c r="W322" s="1" t="str">
        <f>IF(AND(Table1[[#This Row],[Last lower than 5]]="YES", Table1[[#This Row],[better or same as KNN]]="YES"), "YES", "NO")</f>
        <v>NO</v>
      </c>
      <c r="X322" s="1" t="str">
        <f>IF(AND(Table1[[#This Row],[Last lower than 5]]="YES", Table1[[#This Row],[last and better]]="NO"), Table1[[#This Row],[knnauc]], "")</f>
        <v/>
      </c>
      <c r="Y322" s="1" t="str">
        <f>IF(AND(Table1[[#This Row],[Last lower than 5]]="YES", Table1[[#This Row],[last and better]]="YES"), Table1[[#This Row],[auc]], "")</f>
        <v/>
      </c>
      <c r="Z322" s="1" t="str">
        <f>IF(I322=5, "YES", "NO")</f>
        <v>NO</v>
      </c>
      <c r="AA322" s="1" t="str">
        <f>IF(AND(Table1[[#This Row],[5 anomalies]]="YES", Table1[[#This Row],[better or same as KNN]]="YES"), "YES", "NO")</f>
        <v>NO</v>
      </c>
      <c r="AB322" s="1" t="str">
        <f>IF(AND(Table1[[#This Row],[5 anomalies]]="YES", Table1[[#This Row],[5 anomalies and better]]="NO"), Table1[[#This Row],[knnauc]] - Table1[[#This Row],[auc]], "")</f>
        <v/>
      </c>
      <c r="AC322" s="1" t="str">
        <f>IF(AND(Table1[[#This Row],[5 anomalies]]="YES", Table1[[#This Row],[5 anomalies and better]]="YES"), Table1[[#This Row],[auc]] - Table1[[#This Row],[knnauc]], "")</f>
        <v/>
      </c>
    </row>
    <row r="323" spans="1:29" hidden="1" x14ac:dyDescent="0.25">
      <c r="A323">
        <v>32</v>
      </c>
      <c r="B323">
        <v>8</v>
      </c>
      <c r="C323">
        <v>3</v>
      </c>
      <c r="D323" t="s">
        <v>19</v>
      </c>
      <c r="E323" t="s">
        <v>20</v>
      </c>
      <c r="F323">
        <v>128</v>
      </c>
      <c r="G323">
        <v>16</v>
      </c>
      <c r="H323">
        <v>0.05</v>
      </c>
      <c r="I323">
        <v>3</v>
      </c>
      <c r="J323">
        <v>0.4</v>
      </c>
      <c r="K323">
        <v>0.94444444444444398</v>
      </c>
      <c r="L323">
        <v>0.108801648123086</v>
      </c>
      <c r="M323">
        <v>0.182825830089754</v>
      </c>
      <c r="N323">
        <v>0.71111111111111103</v>
      </c>
      <c r="O323">
        <v>0</v>
      </c>
      <c r="P323">
        <v>0</v>
      </c>
      <c r="Q323">
        <v>0.05</v>
      </c>
      <c r="R323" t="s">
        <v>21</v>
      </c>
      <c r="S323" t="s">
        <v>27</v>
      </c>
      <c r="T323" t="str">
        <f>IF(Table1[[#This Row],[auc]]&gt;=Table1[[#This Row],[knnauc]], "YES", "NO")</f>
        <v>YES</v>
      </c>
      <c r="U323" t="str">
        <f>IF(AND(I323 &gt; I322, K323 &lt; K322), "LOWER", "")</f>
        <v/>
      </c>
      <c r="V323" t="str">
        <f>IF(AND(I323&gt;=I324, I323 &lt; 5), "YES", "NO")</f>
        <v>NO</v>
      </c>
      <c r="W323" s="1" t="str">
        <f>IF(AND(Table1[[#This Row],[Last lower than 5]]="YES", Table1[[#This Row],[better or same as KNN]]="YES"), "YES", "NO")</f>
        <v>NO</v>
      </c>
      <c r="X323" s="1" t="str">
        <f>IF(AND(Table1[[#This Row],[Last lower than 5]]="YES", Table1[[#This Row],[last and better]]="NO"), Table1[[#This Row],[knnauc]], "")</f>
        <v/>
      </c>
      <c r="Y323" s="1" t="str">
        <f>IF(AND(Table1[[#This Row],[Last lower than 5]]="YES", Table1[[#This Row],[last and better]]="YES"), Table1[[#This Row],[auc]], "")</f>
        <v/>
      </c>
      <c r="Z323" s="1" t="str">
        <f>IF(I323=5, "YES", "NO")</f>
        <v>NO</v>
      </c>
      <c r="AA323" s="1" t="str">
        <f>IF(AND(Table1[[#This Row],[5 anomalies]]="YES", Table1[[#This Row],[better or same as KNN]]="YES"), "YES", "NO")</f>
        <v>NO</v>
      </c>
      <c r="AB323" s="1" t="str">
        <f>IF(AND(Table1[[#This Row],[5 anomalies]]="YES", Table1[[#This Row],[5 anomalies and better]]="NO"), Table1[[#This Row],[knnauc]] - Table1[[#This Row],[auc]], "")</f>
        <v/>
      </c>
      <c r="AC323" s="1" t="str">
        <f>IF(AND(Table1[[#This Row],[5 anomalies]]="YES", Table1[[#This Row],[5 anomalies and better]]="YES"), Table1[[#This Row],[auc]] - Table1[[#This Row],[knnauc]], "")</f>
        <v/>
      </c>
    </row>
    <row r="324" spans="1:29" hidden="1" x14ac:dyDescent="0.25">
      <c r="A324">
        <v>32</v>
      </c>
      <c r="B324">
        <v>8</v>
      </c>
      <c r="C324">
        <v>3</v>
      </c>
      <c r="D324" t="s">
        <v>19</v>
      </c>
      <c r="E324" t="s">
        <v>20</v>
      </c>
      <c r="F324">
        <v>128</v>
      </c>
      <c r="G324">
        <v>16</v>
      </c>
      <c r="H324">
        <v>0.05</v>
      </c>
      <c r="I324">
        <v>4</v>
      </c>
      <c r="J324">
        <v>0.4</v>
      </c>
      <c r="K324">
        <v>0.92222222222222205</v>
      </c>
      <c r="L324">
        <v>0.108801648123086</v>
      </c>
      <c r="M324">
        <v>0.182825830089754</v>
      </c>
      <c r="N324">
        <v>0.71111111111111103</v>
      </c>
      <c r="O324">
        <v>0</v>
      </c>
      <c r="P324">
        <v>0</v>
      </c>
      <c r="Q324">
        <v>0.05</v>
      </c>
      <c r="R324" t="s">
        <v>21</v>
      </c>
      <c r="S324" t="s">
        <v>27</v>
      </c>
      <c r="T324" t="str">
        <f>IF(Table1[[#This Row],[auc]]&gt;=Table1[[#This Row],[knnauc]], "YES", "NO")</f>
        <v>YES</v>
      </c>
      <c r="U324" t="str">
        <f>IF(AND(I324 &gt; I323, K324 &lt; K323), "LOWER", "")</f>
        <v>LOWER</v>
      </c>
      <c r="V324" t="str">
        <f>IF(AND(I324&gt;=I325, I324 &lt; 5), "YES", "NO")</f>
        <v>YES</v>
      </c>
      <c r="W324" s="1" t="str">
        <f>IF(AND(Table1[[#This Row],[Last lower than 5]]="YES", Table1[[#This Row],[better or same as KNN]]="YES"), "YES", "NO")</f>
        <v>YES</v>
      </c>
      <c r="X324" s="1" t="str">
        <f>IF(AND(Table1[[#This Row],[Last lower than 5]]="YES", Table1[[#This Row],[last and better]]="NO"), Table1[[#This Row],[knnauc]], "")</f>
        <v/>
      </c>
      <c r="Y324" s="1">
        <f>IF(AND(Table1[[#This Row],[Last lower than 5]]="YES", Table1[[#This Row],[last and better]]="YES"), Table1[[#This Row],[auc]], "")</f>
        <v>0.92222222222222205</v>
      </c>
      <c r="Z324" s="1" t="str">
        <f>IF(I324=5, "YES", "NO")</f>
        <v>NO</v>
      </c>
      <c r="AA324" s="1" t="str">
        <f>IF(AND(Table1[[#This Row],[5 anomalies]]="YES", Table1[[#This Row],[better or same as KNN]]="YES"), "YES", "NO")</f>
        <v>NO</v>
      </c>
      <c r="AB324" s="1" t="str">
        <f>IF(AND(Table1[[#This Row],[5 anomalies]]="YES", Table1[[#This Row],[5 anomalies and better]]="NO"), Table1[[#This Row],[knnauc]] - Table1[[#This Row],[auc]], "")</f>
        <v/>
      </c>
      <c r="AC324" s="1" t="str">
        <f>IF(AND(Table1[[#This Row],[5 anomalies]]="YES", Table1[[#This Row],[5 anomalies and better]]="YES"), Table1[[#This Row],[auc]] - Table1[[#This Row],[knnauc]], "")</f>
        <v/>
      </c>
    </row>
    <row r="325" spans="1:29" hidden="1" x14ac:dyDescent="0.25">
      <c r="A325">
        <v>32</v>
      </c>
      <c r="B325">
        <v>8</v>
      </c>
      <c r="C325">
        <v>3</v>
      </c>
      <c r="D325" t="s">
        <v>19</v>
      </c>
      <c r="E325" t="s">
        <v>20</v>
      </c>
      <c r="F325">
        <v>128</v>
      </c>
      <c r="G325">
        <v>32</v>
      </c>
      <c r="H325">
        <v>0.05</v>
      </c>
      <c r="I325">
        <v>2</v>
      </c>
      <c r="J325">
        <v>0</v>
      </c>
      <c r="K325">
        <v>0.86666666666666603</v>
      </c>
      <c r="L325">
        <v>8.8269477123343598E-2</v>
      </c>
      <c r="M325">
        <v>0.14567319847576801</v>
      </c>
      <c r="N325">
        <v>0.46666666666666601</v>
      </c>
      <c r="O325" t="s">
        <v>23</v>
      </c>
      <c r="P325">
        <v>0</v>
      </c>
      <c r="Q325">
        <v>0.01</v>
      </c>
      <c r="R325" t="s">
        <v>21</v>
      </c>
      <c r="S325" t="s">
        <v>27</v>
      </c>
      <c r="T325" t="str">
        <f>IF(Table1[[#This Row],[auc]]&gt;=Table1[[#This Row],[knnauc]], "YES", "NO")</f>
        <v>YES</v>
      </c>
      <c r="U325" t="str">
        <f>IF(AND(I325 &gt; I324, K325 &lt; K324), "LOWER", "")</f>
        <v/>
      </c>
      <c r="V325" t="str">
        <f>IF(AND(I325&gt;=I326, I325 &lt; 5), "YES", "NO")</f>
        <v>NO</v>
      </c>
      <c r="W325" s="1" t="str">
        <f>IF(AND(Table1[[#This Row],[Last lower than 5]]="YES", Table1[[#This Row],[better or same as KNN]]="YES"), "YES", "NO")</f>
        <v>NO</v>
      </c>
      <c r="X325" s="1" t="str">
        <f>IF(AND(Table1[[#This Row],[Last lower than 5]]="YES", Table1[[#This Row],[last and better]]="NO"), Table1[[#This Row],[knnauc]], "")</f>
        <v/>
      </c>
      <c r="Y325" s="1" t="str">
        <f>IF(AND(Table1[[#This Row],[Last lower than 5]]="YES", Table1[[#This Row],[last and better]]="YES"), Table1[[#This Row],[auc]], "")</f>
        <v/>
      </c>
      <c r="Z325" s="1" t="str">
        <f>IF(I325=5, "YES", "NO")</f>
        <v>NO</v>
      </c>
      <c r="AA325" s="1" t="str">
        <f>IF(AND(Table1[[#This Row],[5 anomalies]]="YES", Table1[[#This Row],[better or same as KNN]]="YES"), "YES", "NO")</f>
        <v>NO</v>
      </c>
      <c r="AB325" s="1" t="str">
        <f>IF(AND(Table1[[#This Row],[5 anomalies]]="YES", Table1[[#This Row],[5 anomalies and better]]="NO"), Table1[[#This Row],[knnauc]] - Table1[[#This Row],[auc]], "")</f>
        <v/>
      </c>
      <c r="AC325" s="1" t="str">
        <f>IF(AND(Table1[[#This Row],[5 anomalies]]="YES", Table1[[#This Row],[5 anomalies and better]]="YES"), Table1[[#This Row],[auc]] - Table1[[#This Row],[knnauc]], "")</f>
        <v/>
      </c>
    </row>
    <row r="326" spans="1:29" hidden="1" x14ac:dyDescent="0.25">
      <c r="A326">
        <v>32</v>
      </c>
      <c r="B326">
        <v>8</v>
      </c>
      <c r="C326">
        <v>3</v>
      </c>
      <c r="D326" t="s">
        <v>19</v>
      </c>
      <c r="E326" t="s">
        <v>20</v>
      </c>
      <c r="F326">
        <v>128</v>
      </c>
      <c r="G326">
        <v>32</v>
      </c>
      <c r="H326">
        <v>0.05</v>
      </c>
      <c r="I326">
        <v>3</v>
      </c>
      <c r="J326">
        <v>0</v>
      </c>
      <c r="K326">
        <v>0.63888888888888795</v>
      </c>
      <c r="L326">
        <v>0.104808398559572</v>
      </c>
      <c r="M326">
        <v>0.17624612502397399</v>
      </c>
      <c r="N326">
        <v>0.72777777777777697</v>
      </c>
      <c r="O326" t="s">
        <v>23</v>
      </c>
      <c r="P326">
        <v>0</v>
      </c>
      <c r="Q326">
        <v>0.05</v>
      </c>
      <c r="R326" t="s">
        <v>21</v>
      </c>
      <c r="S326" t="s">
        <v>27</v>
      </c>
      <c r="T326" t="str">
        <f>IF(Table1[[#This Row],[auc]]&gt;=Table1[[#This Row],[knnauc]], "YES", "NO")</f>
        <v>NO</v>
      </c>
      <c r="U326" t="str">
        <f>IF(AND(I326 &gt; I325, K326 &lt; K325), "LOWER", "")</f>
        <v>LOWER</v>
      </c>
      <c r="V326" t="str">
        <f>IF(AND(I326&gt;=I327, I326 &lt; 5), "YES", "NO")</f>
        <v>YES</v>
      </c>
      <c r="W326" s="1" t="str">
        <f>IF(AND(Table1[[#This Row],[Last lower than 5]]="YES", Table1[[#This Row],[better or same as KNN]]="YES"), "YES", "NO")</f>
        <v>NO</v>
      </c>
      <c r="X326" s="1">
        <f>IF(AND(Table1[[#This Row],[Last lower than 5]]="YES", Table1[[#This Row],[last and better]]="NO"), Table1[[#This Row],[knnauc]], "")</f>
        <v>0.72777777777777697</v>
      </c>
      <c r="Y326" s="1" t="str">
        <f>IF(AND(Table1[[#This Row],[Last lower than 5]]="YES", Table1[[#This Row],[last and better]]="YES"), Table1[[#This Row],[auc]], "")</f>
        <v/>
      </c>
      <c r="Z326" s="1" t="str">
        <f>IF(I326=5, "YES", "NO")</f>
        <v>NO</v>
      </c>
      <c r="AA326" s="1" t="str">
        <f>IF(AND(Table1[[#This Row],[5 anomalies]]="YES", Table1[[#This Row],[better or same as KNN]]="YES"), "YES", "NO")</f>
        <v>NO</v>
      </c>
      <c r="AB326" s="1" t="str">
        <f>IF(AND(Table1[[#This Row],[5 anomalies]]="YES", Table1[[#This Row],[5 anomalies and better]]="NO"), Table1[[#This Row],[knnauc]] - Table1[[#This Row],[auc]], "")</f>
        <v/>
      </c>
      <c r="AC326" s="1" t="str">
        <f>IF(AND(Table1[[#This Row],[5 anomalies]]="YES", Table1[[#This Row],[5 anomalies and better]]="YES"), Table1[[#This Row],[auc]] - Table1[[#This Row],[knnauc]], "")</f>
        <v/>
      </c>
    </row>
    <row r="327" spans="1:29" hidden="1" x14ac:dyDescent="0.25">
      <c r="A327">
        <v>32</v>
      </c>
      <c r="B327">
        <v>8</v>
      </c>
      <c r="C327">
        <v>3</v>
      </c>
      <c r="D327" t="s">
        <v>19</v>
      </c>
      <c r="E327" t="s">
        <v>20</v>
      </c>
      <c r="F327">
        <v>512</v>
      </c>
      <c r="G327">
        <v>16</v>
      </c>
      <c r="H327">
        <v>0.05</v>
      </c>
      <c r="I327">
        <v>2</v>
      </c>
      <c r="J327">
        <v>0</v>
      </c>
      <c r="K327">
        <v>0.95555555555555505</v>
      </c>
      <c r="L327">
        <v>8.7343265003987397E-2</v>
      </c>
      <c r="M327">
        <v>0.146696041219776</v>
      </c>
      <c r="N327">
        <v>1</v>
      </c>
      <c r="O327" t="s">
        <v>23</v>
      </c>
      <c r="P327">
        <v>0</v>
      </c>
      <c r="Q327">
        <v>0.01</v>
      </c>
      <c r="R327" t="s">
        <v>21</v>
      </c>
      <c r="S327" t="s">
        <v>27</v>
      </c>
      <c r="T327" t="str">
        <f>IF(Table1[[#This Row],[auc]]&gt;=Table1[[#This Row],[knnauc]], "YES", "NO")</f>
        <v>NO</v>
      </c>
      <c r="U327" t="str">
        <f>IF(AND(I327 &gt; I326, K327 &lt; K326), "LOWER", "")</f>
        <v/>
      </c>
      <c r="V327" t="str">
        <f>IF(AND(I327&gt;=I328, I327 &lt; 5), "YES", "NO")</f>
        <v>NO</v>
      </c>
      <c r="W327" s="1" t="str">
        <f>IF(AND(Table1[[#This Row],[Last lower than 5]]="YES", Table1[[#This Row],[better or same as KNN]]="YES"), "YES", "NO")</f>
        <v>NO</v>
      </c>
      <c r="X327" s="1" t="str">
        <f>IF(AND(Table1[[#This Row],[Last lower than 5]]="YES", Table1[[#This Row],[last and better]]="NO"), Table1[[#This Row],[knnauc]], "")</f>
        <v/>
      </c>
      <c r="Y327" s="1" t="str">
        <f>IF(AND(Table1[[#This Row],[Last lower than 5]]="YES", Table1[[#This Row],[last and better]]="YES"), Table1[[#This Row],[auc]], "")</f>
        <v/>
      </c>
      <c r="Z327" s="1" t="str">
        <f>IF(I327=5, "YES", "NO")</f>
        <v>NO</v>
      </c>
      <c r="AA327" s="1" t="str">
        <f>IF(AND(Table1[[#This Row],[5 anomalies]]="YES", Table1[[#This Row],[better or same as KNN]]="YES"), "YES", "NO")</f>
        <v>NO</v>
      </c>
      <c r="AB327" s="1" t="str">
        <f>IF(AND(Table1[[#This Row],[5 anomalies]]="YES", Table1[[#This Row],[5 anomalies and better]]="NO"), Table1[[#This Row],[knnauc]] - Table1[[#This Row],[auc]], "")</f>
        <v/>
      </c>
      <c r="AC327" s="1" t="str">
        <f>IF(AND(Table1[[#This Row],[5 anomalies]]="YES", Table1[[#This Row],[5 anomalies and better]]="YES"), Table1[[#This Row],[auc]] - Table1[[#This Row],[knnauc]], "")</f>
        <v/>
      </c>
    </row>
    <row r="328" spans="1:29" hidden="1" x14ac:dyDescent="0.25">
      <c r="A328">
        <v>32</v>
      </c>
      <c r="B328">
        <v>8</v>
      </c>
      <c r="C328">
        <v>3</v>
      </c>
      <c r="D328" t="s">
        <v>19</v>
      </c>
      <c r="E328" t="s">
        <v>20</v>
      </c>
      <c r="F328">
        <v>32</v>
      </c>
      <c r="G328">
        <v>32</v>
      </c>
      <c r="H328">
        <v>0.05</v>
      </c>
      <c r="I328">
        <v>3</v>
      </c>
      <c r="J328">
        <v>0</v>
      </c>
      <c r="K328">
        <v>0.94444444444444398</v>
      </c>
      <c r="L328">
        <v>0.104514069419316</v>
      </c>
      <c r="M328">
        <v>0.16651389645011</v>
      </c>
      <c r="N328">
        <v>0.73333333333333295</v>
      </c>
      <c r="O328">
        <v>0</v>
      </c>
      <c r="P328">
        <v>0</v>
      </c>
      <c r="Q328">
        <v>0.05</v>
      </c>
      <c r="R328" t="s">
        <v>21</v>
      </c>
      <c r="S328" t="s">
        <v>27</v>
      </c>
      <c r="T328" t="str">
        <f>IF(Table1[[#This Row],[auc]]&gt;=Table1[[#This Row],[knnauc]], "YES", "NO")</f>
        <v>YES</v>
      </c>
      <c r="U328" t="str">
        <f>IF(AND(I328 &gt; I327, K328 &lt; K327), "LOWER", "")</f>
        <v>LOWER</v>
      </c>
      <c r="V328" t="str">
        <f>IF(AND(I328&gt;=I329, I328 &lt; 5), "YES", "NO")</f>
        <v>NO</v>
      </c>
      <c r="W328" s="1" t="str">
        <f>IF(AND(Table1[[#This Row],[Last lower than 5]]="YES", Table1[[#This Row],[better or same as KNN]]="YES"), "YES", "NO")</f>
        <v>NO</v>
      </c>
      <c r="X328" s="1" t="str">
        <f>IF(AND(Table1[[#This Row],[Last lower than 5]]="YES", Table1[[#This Row],[last and better]]="NO"), Table1[[#This Row],[knnauc]], "")</f>
        <v/>
      </c>
      <c r="Y328" s="1" t="str">
        <f>IF(AND(Table1[[#This Row],[Last lower than 5]]="YES", Table1[[#This Row],[last and better]]="YES"), Table1[[#This Row],[auc]], "")</f>
        <v/>
      </c>
      <c r="Z328" s="1" t="str">
        <f>IF(I328=5, "YES", "NO")</f>
        <v>NO</v>
      </c>
      <c r="AA328" s="1" t="str">
        <f>IF(AND(Table1[[#This Row],[5 anomalies]]="YES", Table1[[#This Row],[better or same as KNN]]="YES"), "YES", "NO")</f>
        <v>NO</v>
      </c>
      <c r="AB328" s="1" t="str">
        <f>IF(AND(Table1[[#This Row],[5 anomalies]]="YES", Table1[[#This Row],[5 anomalies and better]]="NO"), Table1[[#This Row],[knnauc]] - Table1[[#This Row],[auc]], "")</f>
        <v/>
      </c>
      <c r="AC328" s="1" t="str">
        <f>IF(AND(Table1[[#This Row],[5 anomalies]]="YES", Table1[[#This Row],[5 anomalies and better]]="YES"), Table1[[#This Row],[auc]] - Table1[[#This Row],[knnauc]], "")</f>
        <v/>
      </c>
    </row>
    <row r="329" spans="1:29" hidden="1" x14ac:dyDescent="0.25">
      <c r="A329">
        <v>32</v>
      </c>
      <c r="B329">
        <v>8</v>
      </c>
      <c r="C329">
        <v>3</v>
      </c>
      <c r="D329" t="s">
        <v>19</v>
      </c>
      <c r="E329" t="s">
        <v>20</v>
      </c>
      <c r="F329">
        <v>64</v>
      </c>
      <c r="G329">
        <v>16</v>
      </c>
      <c r="H329">
        <v>0.05</v>
      </c>
      <c r="I329">
        <v>4</v>
      </c>
      <c r="J329">
        <v>0.66666666666666596</v>
      </c>
      <c r="K329">
        <v>0.96666666666666601</v>
      </c>
      <c r="L329">
        <v>0.10558859366369901</v>
      </c>
      <c r="M329">
        <v>0.19141706506058401</v>
      </c>
      <c r="N329">
        <v>0.95555555555555505</v>
      </c>
      <c r="O329">
        <v>0.33333333333333298</v>
      </c>
      <c r="P329">
        <v>0.5</v>
      </c>
      <c r="Q329">
        <v>0.05</v>
      </c>
      <c r="R329" t="s">
        <v>21</v>
      </c>
      <c r="S329" t="s">
        <v>27</v>
      </c>
      <c r="T329" t="str">
        <f>IF(Table1[[#This Row],[auc]]&gt;=Table1[[#This Row],[knnauc]], "YES", "NO")</f>
        <v>YES</v>
      </c>
      <c r="U329" t="str">
        <f>IF(AND(I329 &gt; I328, K329 &lt; K328), "LOWER", "")</f>
        <v/>
      </c>
      <c r="V329" t="str">
        <f>IF(AND(I329&gt;=I330, I329 &lt; 5), "YES", "NO")</f>
        <v>YES</v>
      </c>
      <c r="W329" s="1" t="str">
        <f>IF(AND(Table1[[#This Row],[Last lower than 5]]="YES", Table1[[#This Row],[better or same as KNN]]="YES"), "YES", "NO")</f>
        <v>YES</v>
      </c>
      <c r="X329" s="1" t="str">
        <f>IF(AND(Table1[[#This Row],[Last lower than 5]]="YES", Table1[[#This Row],[last and better]]="NO"), Table1[[#This Row],[knnauc]], "")</f>
        <v/>
      </c>
      <c r="Y329" s="1">
        <f>IF(AND(Table1[[#This Row],[Last lower than 5]]="YES", Table1[[#This Row],[last and better]]="YES"), Table1[[#This Row],[auc]], "")</f>
        <v>0.96666666666666601</v>
      </c>
      <c r="Z329" s="1" t="str">
        <f>IF(I329=5, "YES", "NO")</f>
        <v>NO</v>
      </c>
      <c r="AA329" s="1" t="str">
        <f>IF(AND(Table1[[#This Row],[5 anomalies]]="YES", Table1[[#This Row],[better or same as KNN]]="YES"), "YES", "NO")</f>
        <v>NO</v>
      </c>
      <c r="AB329" s="1" t="str">
        <f>IF(AND(Table1[[#This Row],[5 anomalies]]="YES", Table1[[#This Row],[5 anomalies and better]]="NO"), Table1[[#This Row],[knnauc]] - Table1[[#This Row],[auc]], "")</f>
        <v/>
      </c>
      <c r="AC329" s="1" t="str">
        <f>IF(AND(Table1[[#This Row],[5 anomalies]]="YES", Table1[[#This Row],[5 anomalies and better]]="YES"), Table1[[#This Row],[auc]] - Table1[[#This Row],[knnauc]], "")</f>
        <v/>
      </c>
    </row>
    <row r="330" spans="1:29" hidden="1" x14ac:dyDescent="0.25">
      <c r="A330">
        <v>32</v>
      </c>
      <c r="B330">
        <v>8</v>
      </c>
      <c r="C330">
        <v>3</v>
      </c>
      <c r="D330" t="s">
        <v>19</v>
      </c>
      <c r="E330" t="s">
        <v>20</v>
      </c>
      <c r="F330">
        <v>512</v>
      </c>
      <c r="G330">
        <v>32</v>
      </c>
      <c r="H330">
        <v>0.05</v>
      </c>
      <c r="I330">
        <v>2</v>
      </c>
      <c r="J330">
        <v>0</v>
      </c>
      <c r="K330">
        <v>0.44444444444444398</v>
      </c>
      <c r="L330">
        <v>8.4607282219610003E-2</v>
      </c>
      <c r="M330">
        <v>0.152814004846305</v>
      </c>
      <c r="N330">
        <v>0.47777777777777702</v>
      </c>
      <c r="O330" t="s">
        <v>23</v>
      </c>
      <c r="P330">
        <v>0</v>
      </c>
      <c r="Q330">
        <v>0.01</v>
      </c>
      <c r="R330" t="s">
        <v>21</v>
      </c>
      <c r="S330" t="s">
        <v>27</v>
      </c>
      <c r="T330" t="str">
        <f>IF(Table1[[#This Row],[auc]]&gt;=Table1[[#This Row],[knnauc]], "YES", "NO")</f>
        <v>NO</v>
      </c>
      <c r="U330" t="str">
        <f>IF(AND(I330 &gt; I329, K330 &lt; K329), "LOWER", "")</f>
        <v/>
      </c>
      <c r="V330" t="str">
        <f>IF(AND(I330&gt;=I331, I330 &lt; 5), "YES", "NO")</f>
        <v>YES</v>
      </c>
      <c r="W330" s="1" t="str">
        <f>IF(AND(Table1[[#This Row],[Last lower than 5]]="YES", Table1[[#This Row],[better or same as KNN]]="YES"), "YES", "NO")</f>
        <v>NO</v>
      </c>
      <c r="X330" s="1">
        <f>IF(AND(Table1[[#This Row],[Last lower than 5]]="YES", Table1[[#This Row],[last and better]]="NO"), Table1[[#This Row],[knnauc]], "")</f>
        <v>0.47777777777777702</v>
      </c>
      <c r="Y330" s="1" t="str">
        <f>IF(AND(Table1[[#This Row],[Last lower than 5]]="YES", Table1[[#This Row],[last and better]]="YES"), Table1[[#This Row],[auc]], "")</f>
        <v/>
      </c>
      <c r="Z330" s="1" t="str">
        <f>IF(I330=5, "YES", "NO")</f>
        <v>NO</v>
      </c>
      <c r="AA330" s="1" t="str">
        <f>IF(AND(Table1[[#This Row],[5 anomalies]]="YES", Table1[[#This Row],[better or same as KNN]]="YES"), "YES", "NO")</f>
        <v>NO</v>
      </c>
      <c r="AB330" s="1" t="str">
        <f>IF(AND(Table1[[#This Row],[5 anomalies]]="YES", Table1[[#This Row],[5 anomalies and better]]="NO"), Table1[[#This Row],[knnauc]] - Table1[[#This Row],[auc]], "")</f>
        <v/>
      </c>
      <c r="AC330" s="1" t="str">
        <f>IF(AND(Table1[[#This Row],[5 anomalies]]="YES", Table1[[#This Row],[5 anomalies and better]]="YES"), Table1[[#This Row],[auc]] - Table1[[#This Row],[knnauc]], "")</f>
        <v/>
      </c>
    </row>
    <row r="331" spans="1:29" hidden="1" x14ac:dyDescent="0.25">
      <c r="A331">
        <v>32</v>
      </c>
      <c r="B331">
        <v>8</v>
      </c>
      <c r="C331">
        <v>3</v>
      </c>
      <c r="D331" t="s">
        <v>19</v>
      </c>
      <c r="E331" t="s">
        <v>20</v>
      </c>
      <c r="F331">
        <v>512</v>
      </c>
      <c r="G331">
        <v>32</v>
      </c>
      <c r="H331">
        <v>0.05</v>
      </c>
      <c r="I331">
        <v>2</v>
      </c>
      <c r="J331">
        <v>0</v>
      </c>
      <c r="K331">
        <v>0.44444444444444398</v>
      </c>
      <c r="L331">
        <v>0.10765611215715599</v>
      </c>
      <c r="M331">
        <v>0.17633202414811799</v>
      </c>
      <c r="N331">
        <v>0.71666666666666601</v>
      </c>
      <c r="O331">
        <v>0</v>
      </c>
      <c r="P331">
        <v>0</v>
      </c>
      <c r="Q331">
        <v>0.05</v>
      </c>
      <c r="R331" t="s">
        <v>21</v>
      </c>
      <c r="S331" t="s">
        <v>27</v>
      </c>
      <c r="T331" t="str">
        <f>IF(Table1[[#This Row],[auc]]&gt;=Table1[[#This Row],[knnauc]], "YES", "NO")</f>
        <v>NO</v>
      </c>
      <c r="U331" t="str">
        <f>IF(AND(I331 &gt; I330, K331 &lt; K330), "LOWER", "")</f>
        <v/>
      </c>
      <c r="V331" t="str">
        <f>IF(AND(I331&gt;=I332, I331 &lt; 5), "YES", "NO")</f>
        <v>NO</v>
      </c>
      <c r="W331" s="1" t="str">
        <f>IF(AND(Table1[[#This Row],[Last lower than 5]]="YES", Table1[[#This Row],[better or same as KNN]]="YES"), "YES", "NO")</f>
        <v>NO</v>
      </c>
      <c r="X331" s="1" t="str">
        <f>IF(AND(Table1[[#This Row],[Last lower than 5]]="YES", Table1[[#This Row],[last and better]]="NO"), Table1[[#This Row],[knnauc]], "")</f>
        <v/>
      </c>
      <c r="Y331" s="1" t="str">
        <f>IF(AND(Table1[[#This Row],[Last lower than 5]]="YES", Table1[[#This Row],[last and better]]="YES"), Table1[[#This Row],[auc]], "")</f>
        <v/>
      </c>
      <c r="Z331" s="1" t="str">
        <f>IF(I331=5, "YES", "NO")</f>
        <v>NO</v>
      </c>
      <c r="AA331" s="1" t="str">
        <f>IF(AND(Table1[[#This Row],[5 anomalies]]="YES", Table1[[#This Row],[better or same as KNN]]="YES"), "YES", "NO")</f>
        <v>NO</v>
      </c>
      <c r="AB331" s="1" t="str">
        <f>IF(AND(Table1[[#This Row],[5 anomalies]]="YES", Table1[[#This Row],[5 anomalies and better]]="NO"), Table1[[#This Row],[knnauc]] - Table1[[#This Row],[auc]], "")</f>
        <v/>
      </c>
      <c r="AC331" s="1" t="str">
        <f>IF(AND(Table1[[#This Row],[5 anomalies]]="YES", Table1[[#This Row],[5 anomalies and better]]="YES"), Table1[[#This Row],[auc]] - Table1[[#This Row],[knnauc]], "")</f>
        <v/>
      </c>
    </row>
    <row r="332" spans="1:29" hidden="1" x14ac:dyDescent="0.25">
      <c r="A332">
        <v>32</v>
      </c>
      <c r="B332">
        <v>8</v>
      </c>
      <c r="C332">
        <v>3</v>
      </c>
      <c r="D332" t="s">
        <v>19</v>
      </c>
      <c r="E332" t="s">
        <v>20</v>
      </c>
      <c r="F332">
        <v>64</v>
      </c>
      <c r="G332">
        <v>16</v>
      </c>
      <c r="H332">
        <v>0.05</v>
      </c>
      <c r="I332">
        <v>5</v>
      </c>
      <c r="J332">
        <v>1</v>
      </c>
      <c r="K332">
        <v>0.96666666666666601</v>
      </c>
      <c r="L332">
        <v>0.10558859366369901</v>
      </c>
      <c r="M332">
        <v>0.19141706506058401</v>
      </c>
      <c r="N332">
        <v>0.95555555555555505</v>
      </c>
      <c r="O332">
        <v>0.33333333333333298</v>
      </c>
      <c r="P332">
        <v>0.5</v>
      </c>
      <c r="Q332">
        <v>0.05</v>
      </c>
      <c r="R332" t="s">
        <v>21</v>
      </c>
      <c r="S332" t="s">
        <v>27</v>
      </c>
      <c r="T332" t="str">
        <f>IF(Table1[[#This Row],[auc]]&gt;=Table1[[#This Row],[knnauc]], "YES", "NO")</f>
        <v>YES</v>
      </c>
      <c r="U332" t="str">
        <f>IF(AND(I332 &gt; I331, K332 &lt; K331), "LOWER", "")</f>
        <v/>
      </c>
      <c r="V332" t="str">
        <f>IF(AND(I332&gt;=I333, I332 &lt; 5), "YES", "NO")</f>
        <v>NO</v>
      </c>
      <c r="W332" s="1" t="str">
        <f>IF(AND(Table1[[#This Row],[Last lower than 5]]="YES", Table1[[#This Row],[better or same as KNN]]="YES"), "YES", "NO")</f>
        <v>NO</v>
      </c>
      <c r="X332" s="1" t="str">
        <f>IF(AND(Table1[[#This Row],[Last lower than 5]]="YES", Table1[[#This Row],[last and better]]="NO"), Table1[[#This Row],[knnauc]], "")</f>
        <v/>
      </c>
      <c r="Y332" s="1" t="str">
        <f>IF(AND(Table1[[#This Row],[Last lower than 5]]="YES", Table1[[#This Row],[last and better]]="YES"), Table1[[#This Row],[auc]], "")</f>
        <v/>
      </c>
      <c r="Z332" s="1" t="str">
        <f>IF(I332=5, "YES", "NO")</f>
        <v>YES</v>
      </c>
      <c r="AA332" s="1" t="str">
        <f>IF(AND(Table1[[#This Row],[5 anomalies]]="YES", Table1[[#This Row],[better or same as KNN]]="YES"), "YES", "NO")</f>
        <v>YES</v>
      </c>
      <c r="AB332" s="1" t="str">
        <f>IF(AND(Table1[[#This Row],[5 anomalies]]="YES", Table1[[#This Row],[5 anomalies and better]]="NO"), Table1[[#This Row],[knnauc]] - Table1[[#This Row],[auc]], "")</f>
        <v/>
      </c>
      <c r="AC332" s="1">
        <f>IF(AND(Table1[[#This Row],[5 anomalies]]="YES", Table1[[#This Row],[5 anomalies and better]]="YES"), Table1[[#This Row],[auc]] - Table1[[#This Row],[knnauc]], "")</f>
        <v>1.1111111111110961E-2</v>
      </c>
    </row>
    <row r="333" spans="1:29" hidden="1" x14ac:dyDescent="0.25">
      <c r="A333">
        <v>32</v>
      </c>
      <c r="B333">
        <v>8</v>
      </c>
      <c r="C333">
        <v>3</v>
      </c>
      <c r="D333" t="s">
        <v>19</v>
      </c>
      <c r="E333" t="s">
        <v>20</v>
      </c>
      <c r="F333">
        <v>64</v>
      </c>
      <c r="G333">
        <v>32</v>
      </c>
      <c r="H333">
        <v>0.05</v>
      </c>
      <c r="I333">
        <v>2</v>
      </c>
      <c r="J333">
        <v>0</v>
      </c>
      <c r="K333">
        <v>0.422222222222222</v>
      </c>
      <c r="L333">
        <v>9.6555877705891399E-2</v>
      </c>
      <c r="M333">
        <v>0.21186644682556699</v>
      </c>
      <c r="N333">
        <v>0.46666666666666601</v>
      </c>
      <c r="O333">
        <v>0</v>
      </c>
      <c r="P333">
        <v>0</v>
      </c>
      <c r="Q333">
        <v>0.05</v>
      </c>
      <c r="R333" t="s">
        <v>21</v>
      </c>
      <c r="S333" t="s">
        <v>27</v>
      </c>
      <c r="T333" t="str">
        <f>IF(Table1[[#This Row],[auc]]&gt;=Table1[[#This Row],[knnauc]], "YES", "NO")</f>
        <v>NO</v>
      </c>
      <c r="U333" t="str">
        <f>IF(AND(I333 &gt; I332, K333 &lt; K332), "LOWER", "")</f>
        <v/>
      </c>
      <c r="V333" t="str">
        <f>IF(AND(I333&gt;=I334, I333 &lt; 5), "YES", "NO")</f>
        <v>NO</v>
      </c>
      <c r="W333" s="1" t="str">
        <f>IF(AND(Table1[[#This Row],[Last lower than 5]]="YES", Table1[[#This Row],[better or same as KNN]]="YES"), "YES", "NO")</f>
        <v>NO</v>
      </c>
      <c r="X333" s="1" t="str">
        <f>IF(AND(Table1[[#This Row],[Last lower than 5]]="YES", Table1[[#This Row],[last and better]]="NO"), Table1[[#This Row],[knnauc]], "")</f>
        <v/>
      </c>
      <c r="Y333" s="1" t="str">
        <f>IF(AND(Table1[[#This Row],[Last lower than 5]]="YES", Table1[[#This Row],[last and better]]="YES"), Table1[[#This Row],[auc]], "")</f>
        <v/>
      </c>
      <c r="Z333" s="1" t="str">
        <f>IF(I333=5, "YES", "NO")</f>
        <v>NO</v>
      </c>
      <c r="AA333" s="1" t="str">
        <f>IF(AND(Table1[[#This Row],[5 anomalies]]="YES", Table1[[#This Row],[better or same as KNN]]="YES"), "YES", "NO")</f>
        <v>NO</v>
      </c>
      <c r="AB333" s="1" t="str">
        <f>IF(AND(Table1[[#This Row],[5 anomalies]]="YES", Table1[[#This Row],[5 anomalies and better]]="NO"), Table1[[#This Row],[knnauc]] - Table1[[#This Row],[auc]], "")</f>
        <v/>
      </c>
      <c r="AC333" s="1" t="str">
        <f>IF(AND(Table1[[#This Row],[5 anomalies]]="YES", Table1[[#This Row],[5 anomalies and better]]="YES"), Table1[[#This Row],[auc]] - Table1[[#This Row],[knnauc]], "")</f>
        <v/>
      </c>
    </row>
    <row r="334" spans="1:29" hidden="1" x14ac:dyDescent="0.25">
      <c r="A334">
        <v>32</v>
      </c>
      <c r="B334">
        <v>8</v>
      </c>
      <c r="C334">
        <v>3</v>
      </c>
      <c r="D334" t="s">
        <v>19</v>
      </c>
      <c r="E334" t="s">
        <v>20</v>
      </c>
      <c r="F334">
        <v>64</v>
      </c>
      <c r="G334">
        <v>32</v>
      </c>
      <c r="H334">
        <v>0.05</v>
      </c>
      <c r="I334">
        <v>4</v>
      </c>
      <c r="J334">
        <v>0</v>
      </c>
      <c r="K334">
        <v>0.33888888888888802</v>
      </c>
      <c r="L334">
        <v>9.6555877705891399E-2</v>
      </c>
      <c r="M334">
        <v>0.21186644682556699</v>
      </c>
      <c r="N334">
        <v>0.46666666666666601</v>
      </c>
      <c r="O334">
        <v>0</v>
      </c>
      <c r="P334">
        <v>0</v>
      </c>
      <c r="Q334">
        <v>0.05</v>
      </c>
      <c r="R334" t="s">
        <v>21</v>
      </c>
      <c r="S334" t="s">
        <v>27</v>
      </c>
      <c r="T334" t="str">
        <f>IF(Table1[[#This Row],[auc]]&gt;=Table1[[#This Row],[knnauc]], "YES", "NO")</f>
        <v>NO</v>
      </c>
      <c r="U334" t="str">
        <f>IF(AND(I334 &gt; I333, K334 &lt; K333), "LOWER", "")</f>
        <v>LOWER</v>
      </c>
      <c r="V334" t="str">
        <f>IF(AND(I334&gt;=I335, I334 &lt; 5), "YES", "NO")</f>
        <v>YES</v>
      </c>
      <c r="W334" s="1" t="str">
        <f>IF(AND(Table1[[#This Row],[Last lower than 5]]="YES", Table1[[#This Row],[better or same as KNN]]="YES"), "YES", "NO")</f>
        <v>NO</v>
      </c>
      <c r="X334" s="1">
        <f>IF(AND(Table1[[#This Row],[Last lower than 5]]="YES", Table1[[#This Row],[last and better]]="NO"), Table1[[#This Row],[knnauc]], "")</f>
        <v>0.46666666666666601</v>
      </c>
      <c r="Y334" s="1" t="str">
        <f>IF(AND(Table1[[#This Row],[Last lower than 5]]="YES", Table1[[#This Row],[last and better]]="YES"), Table1[[#This Row],[auc]], "")</f>
        <v/>
      </c>
      <c r="Z334" s="1" t="str">
        <f>IF(I334=5, "YES", "NO")</f>
        <v>NO</v>
      </c>
      <c r="AA334" s="1" t="str">
        <f>IF(AND(Table1[[#This Row],[5 anomalies]]="YES", Table1[[#This Row],[better or same as KNN]]="YES"), "YES", "NO")</f>
        <v>NO</v>
      </c>
      <c r="AB334" s="1" t="str">
        <f>IF(AND(Table1[[#This Row],[5 anomalies]]="YES", Table1[[#This Row],[5 anomalies and better]]="NO"), Table1[[#This Row],[knnauc]] - Table1[[#This Row],[auc]], "")</f>
        <v/>
      </c>
      <c r="AC334" s="1" t="str">
        <f>IF(AND(Table1[[#This Row],[5 anomalies]]="YES", Table1[[#This Row],[5 anomalies and better]]="YES"), Table1[[#This Row],[auc]] - Table1[[#This Row],[knnauc]], "")</f>
        <v/>
      </c>
    </row>
    <row r="335" spans="1:29" hidden="1" x14ac:dyDescent="0.25">
      <c r="A335">
        <v>32</v>
      </c>
      <c r="B335">
        <v>8</v>
      </c>
      <c r="C335">
        <v>3</v>
      </c>
      <c r="D335" t="s">
        <v>19</v>
      </c>
      <c r="E335" t="s">
        <v>20</v>
      </c>
      <c r="F335">
        <v>512</v>
      </c>
      <c r="G335">
        <v>16</v>
      </c>
      <c r="H335">
        <v>0.05</v>
      </c>
      <c r="I335">
        <v>3</v>
      </c>
      <c r="J335">
        <v>0</v>
      </c>
      <c r="K335">
        <v>0.93333333333333302</v>
      </c>
      <c r="L335">
        <v>0.10838514813521601</v>
      </c>
      <c r="M335">
        <v>0.16524537788706301</v>
      </c>
      <c r="N335">
        <v>0.73888888888888804</v>
      </c>
      <c r="O335">
        <v>0.5</v>
      </c>
      <c r="P335">
        <v>0.5</v>
      </c>
      <c r="Q335">
        <v>0.05</v>
      </c>
      <c r="R335" t="s">
        <v>21</v>
      </c>
      <c r="S335" t="s">
        <v>27</v>
      </c>
      <c r="T335" t="str">
        <f>IF(Table1[[#This Row],[auc]]&gt;=Table1[[#This Row],[knnauc]], "YES", "NO")</f>
        <v>YES</v>
      </c>
      <c r="U335" t="str">
        <f>IF(AND(I335 &gt; I334, K335 &lt; K334), "LOWER", "")</f>
        <v/>
      </c>
      <c r="V335" t="str">
        <f>IF(AND(I335&gt;=I336, I335 &lt; 5), "YES", "NO")</f>
        <v>YES</v>
      </c>
      <c r="W335" s="1" t="str">
        <f>IF(AND(Table1[[#This Row],[Last lower than 5]]="YES", Table1[[#This Row],[better or same as KNN]]="YES"), "YES", "NO")</f>
        <v>YES</v>
      </c>
      <c r="X335" s="1" t="str">
        <f>IF(AND(Table1[[#This Row],[Last lower than 5]]="YES", Table1[[#This Row],[last and better]]="NO"), Table1[[#This Row],[knnauc]], "")</f>
        <v/>
      </c>
      <c r="Y335" s="1">
        <f>IF(AND(Table1[[#This Row],[Last lower than 5]]="YES", Table1[[#This Row],[last and better]]="YES"), Table1[[#This Row],[auc]], "")</f>
        <v>0.93333333333333302</v>
      </c>
      <c r="Z335" s="1" t="str">
        <f>IF(I335=5, "YES", "NO")</f>
        <v>NO</v>
      </c>
      <c r="AA335" s="1" t="str">
        <f>IF(AND(Table1[[#This Row],[5 anomalies]]="YES", Table1[[#This Row],[better or same as KNN]]="YES"), "YES", "NO")</f>
        <v>NO</v>
      </c>
      <c r="AB335" s="1" t="str">
        <f>IF(AND(Table1[[#This Row],[5 anomalies]]="YES", Table1[[#This Row],[5 anomalies and better]]="NO"), Table1[[#This Row],[knnauc]] - Table1[[#This Row],[auc]], "")</f>
        <v/>
      </c>
      <c r="AC335" s="1" t="str">
        <f>IF(AND(Table1[[#This Row],[5 anomalies]]="YES", Table1[[#This Row],[5 anomalies and better]]="YES"), Table1[[#This Row],[auc]] - Table1[[#This Row],[knnauc]], "")</f>
        <v/>
      </c>
    </row>
    <row r="336" spans="1:29" x14ac:dyDescent="0.25">
      <c r="A336">
        <v>32</v>
      </c>
      <c r="B336">
        <v>8</v>
      </c>
      <c r="C336">
        <v>3</v>
      </c>
      <c r="D336" t="s">
        <v>19</v>
      </c>
      <c r="E336" t="s">
        <v>20</v>
      </c>
      <c r="F336">
        <v>32</v>
      </c>
      <c r="G336">
        <v>16</v>
      </c>
      <c r="H336">
        <v>0.05</v>
      </c>
      <c r="I336">
        <v>1</v>
      </c>
      <c r="J336">
        <v>0</v>
      </c>
      <c r="K336">
        <v>0.93333333333333302</v>
      </c>
      <c r="L336">
        <v>9.1488545254199694E-2</v>
      </c>
      <c r="M336">
        <v>0.15777798461987899</v>
      </c>
      <c r="N336">
        <v>0.48888888888888798</v>
      </c>
      <c r="O336" t="s">
        <v>23</v>
      </c>
      <c r="P336">
        <v>0</v>
      </c>
      <c r="Q336">
        <v>5.0000000000000001E-3</v>
      </c>
      <c r="R336" t="s">
        <v>21</v>
      </c>
      <c r="S336" t="s">
        <v>27</v>
      </c>
      <c r="T336" t="str">
        <f>IF(Table1[[#This Row],[auc]]&gt;=Table1[[#This Row],[knnauc]], "YES", "NO")</f>
        <v>YES</v>
      </c>
      <c r="U336" t="str">
        <f>IF(AND(I336 &gt; I335, K336 &lt; K335), "LOWER", "")</f>
        <v/>
      </c>
      <c r="V336" t="str">
        <f>IF(AND(I336&gt;=I337, I336 &lt; 5), "YES", "NO")</f>
        <v>YES</v>
      </c>
      <c r="W336" s="1" t="str">
        <f>IF(AND(Table1[[#This Row],[Last lower than 5]]="YES", Table1[[#This Row],[better or same as KNN]]="YES"), "YES", "NO")</f>
        <v>YES</v>
      </c>
      <c r="X336" s="1" t="str">
        <f>IF(AND(Table1[[#This Row],[Last lower than 5]]="YES", Table1[[#This Row],[last and better]]="NO"), Table1[[#This Row],[knnauc]], "")</f>
        <v/>
      </c>
      <c r="Y336" s="1">
        <f>IF(AND(Table1[[#This Row],[Last lower than 5]]="YES", Table1[[#This Row],[last and better]]="YES"), Table1[[#This Row],[auc]], "")</f>
        <v>0.93333333333333302</v>
      </c>
      <c r="Z336" s="1" t="str">
        <f>IF(I336=5, "YES", "NO")</f>
        <v>NO</v>
      </c>
      <c r="AA336" s="1" t="str">
        <f>IF(AND(Table1[[#This Row],[5 anomalies]]="YES", Table1[[#This Row],[better or same as KNN]]="YES"), "YES", "NO")</f>
        <v>NO</v>
      </c>
      <c r="AB336" s="1" t="str">
        <f>IF(AND(Table1[[#This Row],[5 anomalies]]="YES", Table1[[#This Row],[5 anomalies and better]]="NO"), Table1[[#This Row],[knnauc]] - Table1[[#This Row],[auc]], "")</f>
        <v/>
      </c>
      <c r="AC336" s="1" t="str">
        <f>IF(AND(Table1[[#This Row],[5 anomalies]]="YES", Table1[[#This Row],[5 anomalies and better]]="YES"), Table1[[#This Row],[auc]] - Table1[[#This Row],[knnauc]], "")</f>
        <v/>
      </c>
    </row>
    <row r="337" spans="1:29" hidden="1" x14ac:dyDescent="0.25">
      <c r="A337">
        <v>32</v>
      </c>
      <c r="B337">
        <v>8</v>
      </c>
      <c r="C337">
        <v>3</v>
      </c>
      <c r="D337" t="s">
        <v>19</v>
      </c>
      <c r="E337" t="s">
        <v>20</v>
      </c>
      <c r="F337">
        <v>32</v>
      </c>
      <c r="G337">
        <v>16</v>
      </c>
      <c r="H337">
        <v>0.05</v>
      </c>
      <c r="I337">
        <v>1</v>
      </c>
      <c r="J337">
        <v>0</v>
      </c>
      <c r="K337">
        <v>1</v>
      </c>
      <c r="L337">
        <v>9.2404910111235403E-2</v>
      </c>
      <c r="M337">
        <v>0.14823938326550001</v>
      </c>
      <c r="N337">
        <v>0.5</v>
      </c>
      <c r="O337" t="s">
        <v>23</v>
      </c>
      <c r="P337">
        <v>0</v>
      </c>
      <c r="Q337">
        <v>0.01</v>
      </c>
      <c r="R337" t="s">
        <v>21</v>
      </c>
      <c r="S337" t="s">
        <v>27</v>
      </c>
      <c r="T337" t="str">
        <f>IF(Table1[[#This Row],[auc]]&gt;=Table1[[#This Row],[knnauc]], "YES", "NO")</f>
        <v>YES</v>
      </c>
      <c r="U337" t="str">
        <f>IF(AND(I337 &gt; I336, K337 &lt; K336), "LOWER", "")</f>
        <v/>
      </c>
      <c r="V337" t="str">
        <f>IF(AND(I337&gt;=I338, I337 &lt; 5), "YES", "NO")</f>
        <v>YES</v>
      </c>
      <c r="W337" s="1" t="str">
        <f>IF(AND(Table1[[#This Row],[Last lower than 5]]="YES", Table1[[#This Row],[better or same as KNN]]="YES"), "YES", "NO")</f>
        <v>YES</v>
      </c>
      <c r="X337" s="1" t="str">
        <f>IF(AND(Table1[[#This Row],[Last lower than 5]]="YES", Table1[[#This Row],[last and better]]="NO"), Table1[[#This Row],[knnauc]], "")</f>
        <v/>
      </c>
      <c r="Y337" s="1">
        <f>IF(AND(Table1[[#This Row],[Last lower than 5]]="YES", Table1[[#This Row],[last and better]]="YES"), Table1[[#This Row],[auc]], "")</f>
        <v>1</v>
      </c>
      <c r="Z337" s="1" t="str">
        <f>IF(I337=5, "YES", "NO")</f>
        <v>NO</v>
      </c>
      <c r="AA337" s="1" t="str">
        <f>IF(AND(Table1[[#This Row],[5 anomalies]]="YES", Table1[[#This Row],[better or same as KNN]]="YES"), "YES", "NO")</f>
        <v>NO</v>
      </c>
      <c r="AB337" s="1" t="str">
        <f>IF(AND(Table1[[#This Row],[5 anomalies]]="YES", Table1[[#This Row],[5 anomalies and better]]="NO"), Table1[[#This Row],[knnauc]] - Table1[[#This Row],[auc]], "")</f>
        <v/>
      </c>
      <c r="AC337" s="1" t="str">
        <f>IF(AND(Table1[[#This Row],[5 anomalies]]="YES", Table1[[#This Row],[5 anomalies and better]]="YES"), Table1[[#This Row],[auc]] - Table1[[#This Row],[knnauc]], "")</f>
        <v/>
      </c>
    </row>
    <row r="338" spans="1:29" hidden="1" x14ac:dyDescent="0.25">
      <c r="A338">
        <v>32</v>
      </c>
      <c r="B338">
        <v>8</v>
      </c>
      <c r="C338">
        <v>3</v>
      </c>
      <c r="D338" t="s">
        <v>19</v>
      </c>
      <c r="E338" t="s">
        <v>20</v>
      </c>
      <c r="F338">
        <v>32</v>
      </c>
      <c r="G338">
        <v>16</v>
      </c>
      <c r="H338">
        <v>0.05</v>
      </c>
      <c r="I338">
        <v>1</v>
      </c>
      <c r="J338">
        <v>0</v>
      </c>
      <c r="K338">
        <v>0.88888888888888795</v>
      </c>
      <c r="L338">
        <v>0.109062397285769</v>
      </c>
      <c r="M338">
        <v>0.15205331204247699</v>
      </c>
      <c r="N338">
        <v>0.72777777777777697</v>
      </c>
      <c r="O338">
        <v>1</v>
      </c>
      <c r="P338">
        <v>0.5</v>
      </c>
      <c r="Q338">
        <v>0.05</v>
      </c>
      <c r="R338" t="s">
        <v>21</v>
      </c>
      <c r="S338" t="s">
        <v>27</v>
      </c>
      <c r="T338" t="str">
        <f>IF(Table1[[#This Row],[auc]]&gt;=Table1[[#This Row],[knnauc]], "YES", "NO")</f>
        <v>YES</v>
      </c>
      <c r="U338" t="str">
        <f>IF(AND(I338 &gt; I337, K338 &lt; K337), "LOWER", "")</f>
        <v/>
      </c>
      <c r="V338" t="str">
        <f>IF(AND(I338&gt;=I339, I338 &lt; 5), "YES", "NO")</f>
        <v>NO</v>
      </c>
      <c r="W338" s="1" t="str">
        <f>IF(AND(Table1[[#This Row],[Last lower than 5]]="YES", Table1[[#This Row],[better or same as KNN]]="YES"), "YES", "NO")</f>
        <v>NO</v>
      </c>
      <c r="X338" s="1" t="str">
        <f>IF(AND(Table1[[#This Row],[Last lower than 5]]="YES", Table1[[#This Row],[last and better]]="NO"), Table1[[#This Row],[knnauc]], "")</f>
        <v/>
      </c>
      <c r="Y338" s="1" t="str">
        <f>IF(AND(Table1[[#This Row],[Last lower than 5]]="YES", Table1[[#This Row],[last and better]]="YES"), Table1[[#This Row],[auc]], "")</f>
        <v/>
      </c>
      <c r="Z338" s="1" t="str">
        <f>IF(I338=5, "YES", "NO")</f>
        <v>NO</v>
      </c>
      <c r="AA338" s="1" t="str">
        <f>IF(AND(Table1[[#This Row],[5 anomalies]]="YES", Table1[[#This Row],[better or same as KNN]]="YES"), "YES", "NO")</f>
        <v>NO</v>
      </c>
      <c r="AB338" s="1" t="str">
        <f>IF(AND(Table1[[#This Row],[5 anomalies]]="YES", Table1[[#This Row],[5 anomalies and better]]="NO"), Table1[[#This Row],[knnauc]] - Table1[[#This Row],[auc]], "")</f>
        <v/>
      </c>
      <c r="AC338" s="1" t="str">
        <f>IF(AND(Table1[[#This Row],[5 anomalies]]="YES", Table1[[#This Row],[5 anomalies and better]]="YES"), Table1[[#This Row],[auc]] - Table1[[#This Row],[knnauc]], "")</f>
        <v/>
      </c>
    </row>
    <row r="339" spans="1:29" hidden="1" x14ac:dyDescent="0.25">
      <c r="A339">
        <v>32</v>
      </c>
      <c r="B339">
        <v>8</v>
      </c>
      <c r="C339">
        <v>3</v>
      </c>
      <c r="D339" t="s">
        <v>19</v>
      </c>
      <c r="E339" t="s">
        <v>20</v>
      </c>
      <c r="F339">
        <v>32</v>
      </c>
      <c r="G339">
        <v>16</v>
      </c>
      <c r="H339">
        <v>0.05</v>
      </c>
      <c r="I339">
        <v>3</v>
      </c>
      <c r="J339">
        <v>0.4</v>
      </c>
      <c r="K339">
        <v>0.95555555555555505</v>
      </c>
      <c r="L339">
        <v>0.109062397285769</v>
      </c>
      <c r="M339">
        <v>0.15205331204247699</v>
      </c>
      <c r="N339">
        <v>0.72777777777777697</v>
      </c>
      <c r="O339">
        <v>1</v>
      </c>
      <c r="P339">
        <v>0.5</v>
      </c>
      <c r="Q339">
        <v>0.05</v>
      </c>
      <c r="R339" t="s">
        <v>21</v>
      </c>
      <c r="S339" t="s">
        <v>27</v>
      </c>
      <c r="T339" t="str">
        <f>IF(Table1[[#This Row],[auc]]&gt;=Table1[[#This Row],[knnauc]], "YES", "NO")</f>
        <v>YES</v>
      </c>
      <c r="U339" t="str">
        <f>IF(AND(I339 &gt; I338, K339 &lt; K338), "LOWER", "")</f>
        <v/>
      </c>
      <c r="V339" t="str">
        <f>IF(AND(I339&gt;=I340, I339 &lt; 5), "YES", "NO")</f>
        <v>NO</v>
      </c>
      <c r="W339" s="1" t="str">
        <f>IF(AND(Table1[[#This Row],[Last lower than 5]]="YES", Table1[[#This Row],[better or same as KNN]]="YES"), "YES", "NO")</f>
        <v>NO</v>
      </c>
      <c r="X339" s="1" t="str">
        <f>IF(AND(Table1[[#This Row],[Last lower than 5]]="YES", Table1[[#This Row],[last and better]]="NO"), Table1[[#This Row],[knnauc]], "")</f>
        <v/>
      </c>
      <c r="Y339" s="1" t="str">
        <f>IF(AND(Table1[[#This Row],[Last lower than 5]]="YES", Table1[[#This Row],[last and better]]="YES"), Table1[[#This Row],[auc]], "")</f>
        <v/>
      </c>
      <c r="Z339" s="1" t="str">
        <f>IF(I339=5, "YES", "NO")</f>
        <v>NO</v>
      </c>
      <c r="AA339" s="1" t="str">
        <f>IF(AND(Table1[[#This Row],[5 anomalies]]="YES", Table1[[#This Row],[better or same as KNN]]="YES"), "YES", "NO")</f>
        <v>NO</v>
      </c>
      <c r="AB339" s="1" t="str">
        <f>IF(AND(Table1[[#This Row],[5 anomalies]]="YES", Table1[[#This Row],[5 anomalies and better]]="NO"), Table1[[#This Row],[knnauc]] - Table1[[#This Row],[auc]], "")</f>
        <v/>
      </c>
      <c r="AC339" s="1" t="str">
        <f>IF(AND(Table1[[#This Row],[5 anomalies]]="YES", Table1[[#This Row],[5 anomalies and better]]="YES"), Table1[[#This Row],[auc]] - Table1[[#This Row],[knnauc]], "")</f>
        <v/>
      </c>
    </row>
    <row r="340" spans="1:29" hidden="1" x14ac:dyDescent="0.25">
      <c r="A340">
        <v>32</v>
      </c>
      <c r="B340">
        <v>8</v>
      </c>
      <c r="C340">
        <v>3</v>
      </c>
      <c r="D340" t="s">
        <v>19</v>
      </c>
      <c r="E340" t="s">
        <v>20</v>
      </c>
      <c r="F340">
        <v>32</v>
      </c>
      <c r="G340">
        <v>16</v>
      </c>
      <c r="H340">
        <v>0.05</v>
      </c>
      <c r="I340">
        <v>4</v>
      </c>
      <c r="J340">
        <v>0.4</v>
      </c>
      <c r="K340">
        <v>0.95555555555555505</v>
      </c>
      <c r="L340">
        <v>0.109062397285769</v>
      </c>
      <c r="M340">
        <v>0.15205331204247699</v>
      </c>
      <c r="N340">
        <v>0.72777777777777697</v>
      </c>
      <c r="O340">
        <v>1</v>
      </c>
      <c r="P340">
        <v>0.5</v>
      </c>
      <c r="Q340">
        <v>0.05</v>
      </c>
      <c r="R340" t="s">
        <v>21</v>
      </c>
      <c r="S340" t="s">
        <v>27</v>
      </c>
      <c r="T340" t="str">
        <f>IF(Table1[[#This Row],[auc]]&gt;=Table1[[#This Row],[knnauc]], "YES", "NO")</f>
        <v>YES</v>
      </c>
      <c r="U340" t="str">
        <f>IF(AND(I340 &gt; I339, K340 &lt; K339), "LOWER", "")</f>
        <v/>
      </c>
      <c r="V340" t="str">
        <f>IF(AND(I340&gt;=I341, I340 &lt; 5), "YES", "NO")</f>
        <v>YES</v>
      </c>
      <c r="W340" s="1" t="str">
        <f>IF(AND(Table1[[#This Row],[Last lower than 5]]="YES", Table1[[#This Row],[better or same as KNN]]="YES"), "YES", "NO")</f>
        <v>YES</v>
      </c>
      <c r="X340" s="1" t="str">
        <f>IF(AND(Table1[[#This Row],[Last lower than 5]]="YES", Table1[[#This Row],[last and better]]="NO"), Table1[[#This Row],[knnauc]], "")</f>
        <v/>
      </c>
      <c r="Y340" s="1">
        <f>IF(AND(Table1[[#This Row],[Last lower than 5]]="YES", Table1[[#This Row],[last and better]]="YES"), Table1[[#This Row],[auc]], "")</f>
        <v>0.95555555555555505</v>
      </c>
      <c r="Z340" s="1" t="str">
        <f>IF(I340=5, "YES", "NO")</f>
        <v>NO</v>
      </c>
      <c r="AA340" s="1" t="str">
        <f>IF(AND(Table1[[#This Row],[5 anomalies]]="YES", Table1[[#This Row],[better or same as KNN]]="YES"), "YES", "NO")</f>
        <v>NO</v>
      </c>
      <c r="AB340" s="1" t="str">
        <f>IF(AND(Table1[[#This Row],[5 anomalies]]="YES", Table1[[#This Row],[5 anomalies and better]]="NO"), Table1[[#This Row],[knnauc]] - Table1[[#This Row],[auc]], "")</f>
        <v/>
      </c>
      <c r="AC340" s="1" t="str">
        <f>IF(AND(Table1[[#This Row],[5 anomalies]]="YES", Table1[[#This Row],[5 anomalies and better]]="YES"), Table1[[#This Row],[auc]] - Table1[[#This Row],[knnauc]], "")</f>
        <v/>
      </c>
    </row>
    <row r="341" spans="1:29" x14ac:dyDescent="0.25">
      <c r="A341">
        <v>32</v>
      </c>
      <c r="B341">
        <v>8</v>
      </c>
      <c r="C341">
        <v>3</v>
      </c>
      <c r="D341" t="s">
        <v>19</v>
      </c>
      <c r="E341" t="s">
        <v>20</v>
      </c>
      <c r="F341">
        <v>32</v>
      </c>
      <c r="G341">
        <v>32</v>
      </c>
      <c r="H341">
        <v>0.05</v>
      </c>
      <c r="I341">
        <v>1</v>
      </c>
      <c r="J341">
        <v>0</v>
      </c>
      <c r="K341">
        <v>0.844444444444444</v>
      </c>
      <c r="L341">
        <v>8.8747975240618102E-2</v>
      </c>
      <c r="M341">
        <v>0.17283912790933301</v>
      </c>
      <c r="N341">
        <v>0.5</v>
      </c>
      <c r="O341" t="s">
        <v>23</v>
      </c>
      <c r="P341">
        <v>0</v>
      </c>
      <c r="Q341">
        <v>5.0000000000000001E-3</v>
      </c>
      <c r="R341" t="s">
        <v>21</v>
      </c>
      <c r="S341" t="s">
        <v>27</v>
      </c>
      <c r="T341" t="str">
        <f>IF(Table1[[#This Row],[auc]]&gt;=Table1[[#This Row],[knnauc]], "YES", "NO")</f>
        <v>YES</v>
      </c>
      <c r="U341" t="str">
        <f>IF(AND(I341 &gt; I340, K341 &lt; K340), "LOWER", "")</f>
        <v/>
      </c>
      <c r="V341" t="str">
        <f>IF(AND(I341&gt;=I342, I341 &lt; 5), "YES", "NO")</f>
        <v>YES</v>
      </c>
      <c r="W341" s="1" t="str">
        <f>IF(AND(Table1[[#This Row],[Last lower than 5]]="YES", Table1[[#This Row],[better or same as KNN]]="YES"), "YES", "NO")</f>
        <v>YES</v>
      </c>
      <c r="X341" s="1" t="str">
        <f>IF(AND(Table1[[#This Row],[Last lower than 5]]="YES", Table1[[#This Row],[last and better]]="NO"), Table1[[#This Row],[knnauc]], "")</f>
        <v/>
      </c>
      <c r="Y341" s="1">
        <f>IF(AND(Table1[[#This Row],[Last lower than 5]]="YES", Table1[[#This Row],[last and better]]="YES"), Table1[[#This Row],[auc]], "")</f>
        <v>0.844444444444444</v>
      </c>
      <c r="Z341" s="1" t="str">
        <f>IF(I341=5, "YES", "NO")</f>
        <v>NO</v>
      </c>
      <c r="AA341" s="1" t="str">
        <f>IF(AND(Table1[[#This Row],[5 anomalies]]="YES", Table1[[#This Row],[better or same as KNN]]="YES"), "YES", "NO")</f>
        <v>NO</v>
      </c>
      <c r="AB341" s="1" t="str">
        <f>IF(AND(Table1[[#This Row],[5 anomalies]]="YES", Table1[[#This Row],[5 anomalies and better]]="NO"), Table1[[#This Row],[knnauc]] - Table1[[#This Row],[auc]], "")</f>
        <v/>
      </c>
      <c r="AC341" s="1" t="str">
        <f>IF(AND(Table1[[#This Row],[5 anomalies]]="YES", Table1[[#This Row],[5 anomalies and better]]="YES"), Table1[[#This Row],[auc]] - Table1[[#This Row],[knnauc]], "")</f>
        <v/>
      </c>
    </row>
    <row r="342" spans="1:29" hidden="1" x14ac:dyDescent="0.25">
      <c r="A342">
        <v>32</v>
      </c>
      <c r="B342">
        <v>8</v>
      </c>
      <c r="C342">
        <v>3</v>
      </c>
      <c r="D342" t="s">
        <v>19</v>
      </c>
      <c r="E342" t="s">
        <v>20</v>
      </c>
      <c r="F342">
        <v>32</v>
      </c>
      <c r="G342">
        <v>32</v>
      </c>
      <c r="H342">
        <v>0.05</v>
      </c>
      <c r="I342">
        <v>1</v>
      </c>
      <c r="J342">
        <v>0</v>
      </c>
      <c r="K342">
        <v>0.57777777777777695</v>
      </c>
      <c r="L342">
        <v>8.6278155103112306E-2</v>
      </c>
      <c r="M342">
        <v>0.18494147267912001</v>
      </c>
      <c r="N342">
        <v>0.5</v>
      </c>
      <c r="O342" t="s">
        <v>23</v>
      </c>
      <c r="P342">
        <v>0</v>
      </c>
      <c r="Q342">
        <v>0.01</v>
      </c>
      <c r="R342" t="s">
        <v>21</v>
      </c>
      <c r="S342" t="s">
        <v>27</v>
      </c>
      <c r="T342" t="str">
        <f>IF(Table1[[#This Row],[auc]]&gt;=Table1[[#This Row],[knnauc]], "YES", "NO")</f>
        <v>YES</v>
      </c>
      <c r="U342" t="str">
        <f>IF(AND(I342 &gt; I341, K342 &lt; K341), "LOWER", "")</f>
        <v/>
      </c>
      <c r="V342" t="str">
        <f>IF(AND(I342&gt;=I343, I342 &lt; 5), "YES", "NO")</f>
        <v>YES</v>
      </c>
      <c r="W342" s="1" t="str">
        <f>IF(AND(Table1[[#This Row],[Last lower than 5]]="YES", Table1[[#This Row],[better or same as KNN]]="YES"), "YES", "NO")</f>
        <v>YES</v>
      </c>
      <c r="X342" s="1" t="str">
        <f>IF(AND(Table1[[#This Row],[Last lower than 5]]="YES", Table1[[#This Row],[last and better]]="NO"), Table1[[#This Row],[knnauc]], "")</f>
        <v/>
      </c>
      <c r="Y342" s="1">
        <f>IF(AND(Table1[[#This Row],[Last lower than 5]]="YES", Table1[[#This Row],[last and better]]="YES"), Table1[[#This Row],[auc]], "")</f>
        <v>0.57777777777777695</v>
      </c>
      <c r="Z342" s="1" t="str">
        <f>IF(I342=5, "YES", "NO")</f>
        <v>NO</v>
      </c>
      <c r="AA342" s="1" t="str">
        <f>IF(AND(Table1[[#This Row],[5 anomalies]]="YES", Table1[[#This Row],[better or same as KNN]]="YES"), "YES", "NO")</f>
        <v>NO</v>
      </c>
      <c r="AB342" s="1" t="str">
        <f>IF(AND(Table1[[#This Row],[5 anomalies]]="YES", Table1[[#This Row],[5 anomalies and better]]="NO"), Table1[[#This Row],[knnauc]] - Table1[[#This Row],[auc]], "")</f>
        <v/>
      </c>
      <c r="AC342" s="1" t="str">
        <f>IF(AND(Table1[[#This Row],[5 anomalies]]="YES", Table1[[#This Row],[5 anomalies and better]]="YES"), Table1[[#This Row],[auc]] - Table1[[#This Row],[knnauc]], "")</f>
        <v/>
      </c>
    </row>
    <row r="343" spans="1:29" hidden="1" x14ac:dyDescent="0.25">
      <c r="A343">
        <v>32</v>
      </c>
      <c r="B343">
        <v>8</v>
      </c>
      <c r="C343">
        <v>3</v>
      </c>
      <c r="D343" t="s">
        <v>19</v>
      </c>
      <c r="E343" t="s">
        <v>20</v>
      </c>
      <c r="F343">
        <v>32</v>
      </c>
      <c r="G343">
        <v>32</v>
      </c>
      <c r="H343">
        <v>0.05</v>
      </c>
      <c r="I343">
        <v>1</v>
      </c>
      <c r="J343">
        <v>0</v>
      </c>
      <c r="K343">
        <v>0.96666666666666601</v>
      </c>
      <c r="L343">
        <v>0.104514069419316</v>
      </c>
      <c r="M343">
        <v>0.16651389645011</v>
      </c>
      <c r="N343">
        <v>0.73333333333333295</v>
      </c>
      <c r="O343">
        <v>0</v>
      </c>
      <c r="P343">
        <v>0</v>
      </c>
      <c r="Q343">
        <v>0.05</v>
      </c>
      <c r="R343" t="s">
        <v>21</v>
      </c>
      <c r="S343" t="s">
        <v>27</v>
      </c>
      <c r="T343" t="str">
        <f>IF(Table1[[#This Row],[auc]]&gt;=Table1[[#This Row],[knnauc]], "YES", "NO")</f>
        <v>YES</v>
      </c>
      <c r="U343" t="str">
        <f>IF(AND(I343 &gt; I342, K343 &lt; K342), "LOWER", "")</f>
        <v/>
      </c>
      <c r="V343" t="str">
        <f>IF(AND(I343&gt;=I344, I343 &lt; 5), "YES", "NO")</f>
        <v>NO</v>
      </c>
      <c r="W343" s="1" t="str">
        <f>IF(AND(Table1[[#This Row],[Last lower than 5]]="YES", Table1[[#This Row],[better or same as KNN]]="YES"), "YES", "NO")</f>
        <v>NO</v>
      </c>
      <c r="X343" s="1" t="str">
        <f>IF(AND(Table1[[#This Row],[Last lower than 5]]="YES", Table1[[#This Row],[last and better]]="NO"), Table1[[#This Row],[knnauc]], "")</f>
        <v/>
      </c>
      <c r="Y343" s="1" t="str">
        <f>IF(AND(Table1[[#This Row],[Last lower than 5]]="YES", Table1[[#This Row],[last and better]]="YES"), Table1[[#This Row],[auc]], "")</f>
        <v/>
      </c>
      <c r="Z343" s="1" t="str">
        <f>IF(I343=5, "YES", "NO")</f>
        <v>NO</v>
      </c>
      <c r="AA343" s="1" t="str">
        <f>IF(AND(Table1[[#This Row],[5 anomalies]]="YES", Table1[[#This Row],[better or same as KNN]]="YES"), "YES", "NO")</f>
        <v>NO</v>
      </c>
      <c r="AB343" s="1" t="str">
        <f>IF(AND(Table1[[#This Row],[5 anomalies]]="YES", Table1[[#This Row],[5 anomalies and better]]="NO"), Table1[[#This Row],[knnauc]] - Table1[[#This Row],[auc]], "")</f>
        <v/>
      </c>
      <c r="AC343" s="1" t="str">
        <f>IF(AND(Table1[[#This Row],[5 anomalies]]="YES", Table1[[#This Row],[5 anomalies and better]]="YES"), Table1[[#This Row],[auc]] - Table1[[#This Row],[knnauc]], "")</f>
        <v/>
      </c>
    </row>
    <row r="344" spans="1:29" hidden="1" x14ac:dyDescent="0.25">
      <c r="A344">
        <v>32</v>
      </c>
      <c r="B344">
        <v>8</v>
      </c>
      <c r="C344">
        <v>3</v>
      </c>
      <c r="D344" t="s">
        <v>19</v>
      </c>
      <c r="E344" t="s">
        <v>20</v>
      </c>
      <c r="F344">
        <v>32</v>
      </c>
      <c r="G344">
        <v>32</v>
      </c>
      <c r="H344">
        <v>0.05</v>
      </c>
      <c r="I344">
        <v>2</v>
      </c>
      <c r="J344">
        <v>0</v>
      </c>
      <c r="K344">
        <v>0.96666666666666601</v>
      </c>
      <c r="L344">
        <v>0.104514069419316</v>
      </c>
      <c r="M344">
        <v>0.16651389645011</v>
      </c>
      <c r="N344">
        <v>0.73333333333333295</v>
      </c>
      <c r="O344">
        <v>0</v>
      </c>
      <c r="P344">
        <v>0</v>
      </c>
      <c r="Q344">
        <v>0.05</v>
      </c>
      <c r="R344" t="s">
        <v>21</v>
      </c>
      <c r="S344" t="s">
        <v>27</v>
      </c>
      <c r="T344" t="str">
        <f>IF(Table1[[#This Row],[auc]]&gt;=Table1[[#This Row],[knnauc]], "YES", "NO")</f>
        <v>YES</v>
      </c>
      <c r="U344" t="str">
        <f>IF(AND(I344 &gt; I343, K344 &lt; K343), "LOWER", "")</f>
        <v/>
      </c>
      <c r="V344" t="str">
        <f>IF(AND(I344&gt;=I345, I344 &lt; 5), "YES", "NO")</f>
        <v>NO</v>
      </c>
      <c r="W344" s="1" t="str">
        <f>IF(AND(Table1[[#This Row],[Last lower than 5]]="YES", Table1[[#This Row],[better or same as KNN]]="YES"), "YES", "NO")</f>
        <v>NO</v>
      </c>
      <c r="X344" s="1" t="str">
        <f>IF(AND(Table1[[#This Row],[Last lower than 5]]="YES", Table1[[#This Row],[last and better]]="NO"), Table1[[#This Row],[knnauc]], "")</f>
        <v/>
      </c>
      <c r="Y344" s="1" t="str">
        <f>IF(AND(Table1[[#This Row],[Last lower than 5]]="YES", Table1[[#This Row],[last and better]]="YES"), Table1[[#This Row],[auc]], "")</f>
        <v/>
      </c>
      <c r="Z344" s="1" t="str">
        <f>IF(I344=5, "YES", "NO")</f>
        <v>NO</v>
      </c>
      <c r="AA344" s="1" t="str">
        <f>IF(AND(Table1[[#This Row],[5 anomalies]]="YES", Table1[[#This Row],[better or same as KNN]]="YES"), "YES", "NO")</f>
        <v>NO</v>
      </c>
      <c r="AB344" s="1" t="str">
        <f>IF(AND(Table1[[#This Row],[5 anomalies]]="YES", Table1[[#This Row],[5 anomalies and better]]="NO"), Table1[[#This Row],[knnauc]] - Table1[[#This Row],[auc]], "")</f>
        <v/>
      </c>
      <c r="AC344" s="1" t="str">
        <f>IF(AND(Table1[[#This Row],[5 anomalies]]="YES", Table1[[#This Row],[5 anomalies and better]]="YES"), Table1[[#This Row],[auc]] - Table1[[#This Row],[knnauc]], "")</f>
        <v/>
      </c>
    </row>
    <row r="345" spans="1:29" hidden="1" x14ac:dyDescent="0.25">
      <c r="A345">
        <v>32</v>
      </c>
      <c r="B345">
        <v>8</v>
      </c>
      <c r="C345">
        <v>3</v>
      </c>
      <c r="D345" t="s">
        <v>19</v>
      </c>
      <c r="E345" t="s">
        <v>20</v>
      </c>
      <c r="F345">
        <v>32</v>
      </c>
      <c r="G345">
        <v>32</v>
      </c>
      <c r="H345">
        <v>0.05</v>
      </c>
      <c r="I345">
        <v>4</v>
      </c>
      <c r="J345">
        <v>0</v>
      </c>
      <c r="K345">
        <v>0.98888888888888804</v>
      </c>
      <c r="L345">
        <v>0.104514069419316</v>
      </c>
      <c r="M345">
        <v>0.16651389645011</v>
      </c>
      <c r="N345">
        <v>0.73333333333333295</v>
      </c>
      <c r="O345">
        <v>0</v>
      </c>
      <c r="P345">
        <v>0</v>
      </c>
      <c r="Q345">
        <v>0.05</v>
      </c>
      <c r="R345" t="s">
        <v>21</v>
      </c>
      <c r="S345" t="s">
        <v>27</v>
      </c>
      <c r="T345" t="str">
        <f>IF(Table1[[#This Row],[auc]]&gt;=Table1[[#This Row],[knnauc]], "YES", "NO")</f>
        <v>YES</v>
      </c>
      <c r="U345" t="str">
        <f>IF(AND(I345 &gt; I344, K345 &lt; K344), "LOWER", "")</f>
        <v/>
      </c>
      <c r="V345" t="str">
        <f>IF(AND(I345&gt;=I346, I345 &lt; 5), "YES", "NO")</f>
        <v>YES</v>
      </c>
      <c r="W345" s="1" t="str">
        <f>IF(AND(Table1[[#This Row],[Last lower than 5]]="YES", Table1[[#This Row],[better or same as KNN]]="YES"), "YES", "NO")</f>
        <v>YES</v>
      </c>
      <c r="X345" s="1" t="str">
        <f>IF(AND(Table1[[#This Row],[Last lower than 5]]="YES", Table1[[#This Row],[last and better]]="NO"), Table1[[#This Row],[knnauc]], "")</f>
        <v/>
      </c>
      <c r="Y345" s="1">
        <f>IF(AND(Table1[[#This Row],[Last lower than 5]]="YES", Table1[[#This Row],[last and better]]="YES"), Table1[[#This Row],[auc]], "")</f>
        <v>0.98888888888888804</v>
      </c>
      <c r="Z345" s="1" t="str">
        <f>IF(I345=5, "YES", "NO")</f>
        <v>NO</v>
      </c>
      <c r="AA345" s="1" t="str">
        <f>IF(AND(Table1[[#This Row],[5 anomalies]]="YES", Table1[[#This Row],[better or same as KNN]]="YES"), "YES", "NO")</f>
        <v>NO</v>
      </c>
      <c r="AB345" s="1" t="str">
        <f>IF(AND(Table1[[#This Row],[5 anomalies]]="YES", Table1[[#This Row],[5 anomalies and better]]="NO"), Table1[[#This Row],[knnauc]] - Table1[[#This Row],[auc]], "")</f>
        <v/>
      </c>
      <c r="AC345" s="1" t="str">
        <f>IF(AND(Table1[[#This Row],[5 anomalies]]="YES", Table1[[#This Row],[5 anomalies and better]]="YES"), Table1[[#This Row],[auc]] - Table1[[#This Row],[knnauc]], "")</f>
        <v/>
      </c>
    </row>
    <row r="346" spans="1:29" x14ac:dyDescent="0.25">
      <c r="A346">
        <v>32</v>
      </c>
      <c r="B346">
        <v>8</v>
      </c>
      <c r="C346">
        <v>3</v>
      </c>
      <c r="D346" t="s">
        <v>19</v>
      </c>
      <c r="E346" t="s">
        <v>20</v>
      </c>
      <c r="F346">
        <v>64</v>
      </c>
      <c r="G346">
        <v>16</v>
      </c>
      <c r="H346">
        <v>0.05</v>
      </c>
      <c r="I346">
        <v>1</v>
      </c>
      <c r="J346">
        <v>0</v>
      </c>
      <c r="K346">
        <v>0.88888888888888895</v>
      </c>
      <c r="L346">
        <v>8.9683753388429696E-2</v>
      </c>
      <c r="M346">
        <v>0.18458262285829399</v>
      </c>
      <c r="N346">
        <v>0.5</v>
      </c>
      <c r="O346" t="s">
        <v>23</v>
      </c>
      <c r="P346">
        <v>0</v>
      </c>
      <c r="Q346">
        <v>5.0000000000000001E-3</v>
      </c>
      <c r="R346" t="s">
        <v>21</v>
      </c>
      <c r="S346" t="s">
        <v>27</v>
      </c>
      <c r="T346" t="str">
        <f>IF(Table1[[#This Row],[auc]]&gt;=Table1[[#This Row],[knnauc]], "YES", "NO")</f>
        <v>YES</v>
      </c>
      <c r="U346" t="str">
        <f>IF(AND(I346 &gt; I345, K346 &lt; K345), "LOWER", "")</f>
        <v/>
      </c>
      <c r="V346" t="str">
        <f>IF(AND(I346&gt;=I347, I346 &lt; 5), "YES", "NO")</f>
        <v>YES</v>
      </c>
      <c r="W346" s="1" t="str">
        <f>IF(AND(Table1[[#This Row],[Last lower than 5]]="YES", Table1[[#This Row],[better or same as KNN]]="YES"), "YES", "NO")</f>
        <v>YES</v>
      </c>
      <c r="X346" s="1" t="str">
        <f>IF(AND(Table1[[#This Row],[Last lower than 5]]="YES", Table1[[#This Row],[last and better]]="NO"), Table1[[#This Row],[knnauc]], "")</f>
        <v/>
      </c>
      <c r="Y346" s="1">
        <f>IF(AND(Table1[[#This Row],[Last lower than 5]]="YES", Table1[[#This Row],[last and better]]="YES"), Table1[[#This Row],[auc]], "")</f>
        <v>0.88888888888888895</v>
      </c>
      <c r="Z346" s="1" t="str">
        <f>IF(I346=5, "YES", "NO")</f>
        <v>NO</v>
      </c>
      <c r="AA346" s="1" t="str">
        <f>IF(AND(Table1[[#This Row],[5 anomalies]]="YES", Table1[[#This Row],[better or same as KNN]]="YES"), "YES", "NO")</f>
        <v>NO</v>
      </c>
      <c r="AB346" s="1" t="str">
        <f>IF(AND(Table1[[#This Row],[5 anomalies]]="YES", Table1[[#This Row],[5 anomalies and better]]="NO"), Table1[[#This Row],[knnauc]] - Table1[[#This Row],[auc]], "")</f>
        <v/>
      </c>
      <c r="AC346" s="1" t="str">
        <f>IF(AND(Table1[[#This Row],[5 anomalies]]="YES", Table1[[#This Row],[5 anomalies and better]]="YES"), Table1[[#This Row],[auc]] - Table1[[#This Row],[knnauc]], "")</f>
        <v/>
      </c>
    </row>
    <row r="347" spans="1:29" hidden="1" x14ac:dyDescent="0.25">
      <c r="A347">
        <v>32</v>
      </c>
      <c r="B347">
        <v>8</v>
      </c>
      <c r="C347">
        <v>3</v>
      </c>
      <c r="D347" t="s">
        <v>19</v>
      </c>
      <c r="E347" t="s">
        <v>20</v>
      </c>
      <c r="F347">
        <v>64</v>
      </c>
      <c r="G347">
        <v>16</v>
      </c>
      <c r="H347">
        <v>0.05</v>
      </c>
      <c r="I347">
        <v>1</v>
      </c>
      <c r="J347">
        <v>0</v>
      </c>
      <c r="K347">
        <v>0.95555555555555505</v>
      </c>
      <c r="L347">
        <v>8.8409675760544607E-2</v>
      </c>
      <c r="M347">
        <v>0.14692924295148099</v>
      </c>
      <c r="N347">
        <v>1</v>
      </c>
      <c r="O347">
        <v>1</v>
      </c>
      <c r="P347">
        <v>1</v>
      </c>
      <c r="Q347">
        <v>0.01</v>
      </c>
      <c r="R347" t="s">
        <v>21</v>
      </c>
      <c r="S347" t="s">
        <v>27</v>
      </c>
      <c r="T347" t="str">
        <f>IF(Table1[[#This Row],[auc]]&gt;=Table1[[#This Row],[knnauc]], "YES", "NO")</f>
        <v>NO</v>
      </c>
      <c r="U347" t="str">
        <f>IF(AND(I347 &gt; I346, K347 &lt; K346), "LOWER", "")</f>
        <v/>
      </c>
      <c r="V347" t="str">
        <f>IF(AND(I347&gt;=I348, I347 &lt; 5), "YES", "NO")</f>
        <v>NO</v>
      </c>
      <c r="W347" s="1" t="str">
        <f>IF(AND(Table1[[#This Row],[Last lower than 5]]="YES", Table1[[#This Row],[better or same as KNN]]="YES"), "YES", "NO")</f>
        <v>NO</v>
      </c>
      <c r="X347" s="1" t="str">
        <f>IF(AND(Table1[[#This Row],[Last lower than 5]]="YES", Table1[[#This Row],[last and better]]="NO"), Table1[[#This Row],[knnauc]], "")</f>
        <v/>
      </c>
      <c r="Y347" s="1" t="str">
        <f>IF(AND(Table1[[#This Row],[Last lower than 5]]="YES", Table1[[#This Row],[last and better]]="YES"), Table1[[#This Row],[auc]], "")</f>
        <v/>
      </c>
      <c r="Z347" s="1" t="str">
        <f>IF(I347=5, "YES", "NO")</f>
        <v>NO</v>
      </c>
      <c r="AA347" s="1" t="str">
        <f>IF(AND(Table1[[#This Row],[5 anomalies]]="YES", Table1[[#This Row],[better or same as KNN]]="YES"), "YES", "NO")</f>
        <v>NO</v>
      </c>
      <c r="AB347" s="1" t="str">
        <f>IF(AND(Table1[[#This Row],[5 anomalies]]="YES", Table1[[#This Row],[5 anomalies and better]]="NO"), Table1[[#This Row],[knnauc]] - Table1[[#This Row],[auc]], "")</f>
        <v/>
      </c>
      <c r="AC347" s="1" t="str">
        <f>IF(AND(Table1[[#This Row],[5 anomalies]]="YES", Table1[[#This Row],[5 anomalies and better]]="YES"), Table1[[#This Row],[auc]] - Table1[[#This Row],[knnauc]], "")</f>
        <v/>
      </c>
    </row>
    <row r="348" spans="1:29" hidden="1" x14ac:dyDescent="0.25">
      <c r="A348">
        <v>32</v>
      </c>
      <c r="B348">
        <v>8</v>
      </c>
      <c r="C348">
        <v>3</v>
      </c>
      <c r="D348" t="s">
        <v>19</v>
      </c>
      <c r="E348" t="s">
        <v>20</v>
      </c>
      <c r="F348">
        <v>64</v>
      </c>
      <c r="G348">
        <v>16</v>
      </c>
      <c r="H348">
        <v>0.05</v>
      </c>
      <c r="I348">
        <v>2</v>
      </c>
      <c r="J348">
        <v>0</v>
      </c>
      <c r="K348">
        <v>0.95555555555555505</v>
      </c>
      <c r="L348">
        <v>8.8409675760544607E-2</v>
      </c>
      <c r="M348">
        <v>0.14692924295148099</v>
      </c>
      <c r="N348">
        <v>1</v>
      </c>
      <c r="O348">
        <v>1</v>
      </c>
      <c r="P348">
        <v>1</v>
      </c>
      <c r="Q348">
        <v>0.01</v>
      </c>
      <c r="R348" t="s">
        <v>21</v>
      </c>
      <c r="S348" t="s">
        <v>27</v>
      </c>
      <c r="T348" t="str">
        <f>IF(Table1[[#This Row],[auc]]&gt;=Table1[[#This Row],[knnauc]], "YES", "NO")</f>
        <v>NO</v>
      </c>
      <c r="U348" t="str">
        <f>IF(AND(I348 &gt; I347, K348 &lt; K347), "LOWER", "")</f>
        <v/>
      </c>
      <c r="V348" t="str">
        <f>IF(AND(I348&gt;=I349, I348 &lt; 5), "YES", "NO")</f>
        <v>YES</v>
      </c>
      <c r="W348" s="1" t="str">
        <f>IF(AND(Table1[[#This Row],[Last lower than 5]]="YES", Table1[[#This Row],[better or same as KNN]]="YES"), "YES", "NO")</f>
        <v>NO</v>
      </c>
      <c r="X348" s="1">
        <f>IF(AND(Table1[[#This Row],[Last lower than 5]]="YES", Table1[[#This Row],[last and better]]="NO"), Table1[[#This Row],[knnauc]], "")</f>
        <v>1</v>
      </c>
      <c r="Y348" s="1" t="str">
        <f>IF(AND(Table1[[#This Row],[Last lower than 5]]="YES", Table1[[#This Row],[last and better]]="YES"), Table1[[#This Row],[auc]], "")</f>
        <v/>
      </c>
      <c r="Z348" s="1" t="str">
        <f>IF(I348=5, "YES", "NO")</f>
        <v>NO</v>
      </c>
      <c r="AA348" s="1" t="str">
        <f>IF(AND(Table1[[#This Row],[5 anomalies]]="YES", Table1[[#This Row],[better or same as KNN]]="YES"), "YES", "NO")</f>
        <v>NO</v>
      </c>
      <c r="AB348" s="1" t="str">
        <f>IF(AND(Table1[[#This Row],[5 anomalies]]="YES", Table1[[#This Row],[5 anomalies and better]]="NO"), Table1[[#This Row],[knnauc]] - Table1[[#This Row],[auc]], "")</f>
        <v/>
      </c>
      <c r="AC348" s="1" t="str">
        <f>IF(AND(Table1[[#This Row],[5 anomalies]]="YES", Table1[[#This Row],[5 anomalies and better]]="YES"), Table1[[#This Row],[auc]] - Table1[[#This Row],[knnauc]], "")</f>
        <v/>
      </c>
    </row>
    <row r="349" spans="1:29" hidden="1" x14ac:dyDescent="0.25">
      <c r="A349">
        <v>32</v>
      </c>
      <c r="B349">
        <v>8</v>
      </c>
      <c r="C349">
        <v>3</v>
      </c>
      <c r="D349" t="s">
        <v>19</v>
      </c>
      <c r="E349" t="s">
        <v>20</v>
      </c>
      <c r="F349">
        <v>64</v>
      </c>
      <c r="G349">
        <v>16</v>
      </c>
      <c r="H349">
        <v>0.05</v>
      </c>
      <c r="I349">
        <v>2</v>
      </c>
      <c r="J349">
        <v>0</v>
      </c>
      <c r="K349">
        <v>0.88888888888888895</v>
      </c>
      <c r="L349">
        <v>0.10558859366369901</v>
      </c>
      <c r="M349">
        <v>0.19141706506058401</v>
      </c>
      <c r="N349">
        <v>0.95555555555555505</v>
      </c>
      <c r="O349">
        <v>0.33333333333333298</v>
      </c>
      <c r="P349">
        <v>0.5</v>
      </c>
      <c r="Q349">
        <v>0.05</v>
      </c>
      <c r="R349" t="s">
        <v>21</v>
      </c>
      <c r="S349" t="s">
        <v>27</v>
      </c>
      <c r="T349" t="str">
        <f>IF(Table1[[#This Row],[auc]]&gt;=Table1[[#This Row],[knnauc]], "YES", "NO")</f>
        <v>NO</v>
      </c>
      <c r="U349" t="str">
        <f>IF(AND(I349 &gt; I348, K349 &lt; K348), "LOWER", "")</f>
        <v/>
      </c>
      <c r="V349" t="str">
        <f>IF(AND(I349&gt;=I350, I349 &lt; 5), "YES", "NO")</f>
        <v>NO</v>
      </c>
      <c r="W349" s="1" t="str">
        <f>IF(AND(Table1[[#This Row],[Last lower than 5]]="YES", Table1[[#This Row],[better or same as KNN]]="YES"), "YES", "NO")</f>
        <v>NO</v>
      </c>
      <c r="X349" s="1" t="str">
        <f>IF(AND(Table1[[#This Row],[Last lower than 5]]="YES", Table1[[#This Row],[last and better]]="NO"), Table1[[#This Row],[knnauc]], "")</f>
        <v/>
      </c>
      <c r="Y349" s="1" t="str">
        <f>IF(AND(Table1[[#This Row],[Last lower than 5]]="YES", Table1[[#This Row],[last and better]]="YES"), Table1[[#This Row],[auc]], "")</f>
        <v/>
      </c>
      <c r="Z349" s="1" t="str">
        <f>IF(I349=5, "YES", "NO")</f>
        <v>NO</v>
      </c>
      <c r="AA349" s="1" t="str">
        <f>IF(AND(Table1[[#This Row],[5 anomalies]]="YES", Table1[[#This Row],[better or same as KNN]]="YES"), "YES", "NO")</f>
        <v>NO</v>
      </c>
      <c r="AB349" s="1" t="str">
        <f>IF(AND(Table1[[#This Row],[5 anomalies]]="YES", Table1[[#This Row],[5 anomalies and better]]="NO"), Table1[[#This Row],[knnauc]] - Table1[[#This Row],[auc]], "")</f>
        <v/>
      </c>
      <c r="AC349" s="1" t="str">
        <f>IF(AND(Table1[[#This Row],[5 anomalies]]="YES", Table1[[#This Row],[5 anomalies and better]]="YES"), Table1[[#This Row],[auc]] - Table1[[#This Row],[knnauc]], "")</f>
        <v/>
      </c>
    </row>
    <row r="350" spans="1:29" hidden="1" x14ac:dyDescent="0.25">
      <c r="A350">
        <v>32</v>
      </c>
      <c r="B350">
        <v>8</v>
      </c>
      <c r="C350">
        <v>3</v>
      </c>
      <c r="D350" t="s">
        <v>19</v>
      </c>
      <c r="E350" t="s">
        <v>20</v>
      </c>
      <c r="F350">
        <v>64</v>
      </c>
      <c r="G350">
        <v>16</v>
      </c>
      <c r="H350">
        <v>0.05</v>
      </c>
      <c r="I350">
        <v>3</v>
      </c>
      <c r="J350">
        <v>0.5</v>
      </c>
      <c r="K350">
        <v>1</v>
      </c>
      <c r="L350">
        <v>0.10558859366369901</v>
      </c>
      <c r="M350">
        <v>0.19141706506058401</v>
      </c>
      <c r="N350">
        <v>0.95555555555555505</v>
      </c>
      <c r="O350">
        <v>0.33333333333333298</v>
      </c>
      <c r="P350">
        <v>0.5</v>
      </c>
      <c r="Q350">
        <v>0.05</v>
      </c>
      <c r="R350" t="s">
        <v>21</v>
      </c>
      <c r="S350" t="s">
        <v>27</v>
      </c>
      <c r="T350" t="str">
        <f>IF(Table1[[#This Row],[auc]]&gt;=Table1[[#This Row],[knnauc]], "YES", "NO")</f>
        <v>YES</v>
      </c>
      <c r="U350" t="str">
        <f>IF(AND(I350 &gt; I349, K350 &lt; K349), "LOWER", "")</f>
        <v/>
      </c>
      <c r="V350" t="str">
        <f>IF(AND(I350&gt;=I351, I350 &lt; 5), "YES", "NO")</f>
        <v>YES</v>
      </c>
      <c r="W350" s="1" t="str">
        <f>IF(AND(Table1[[#This Row],[Last lower than 5]]="YES", Table1[[#This Row],[better or same as KNN]]="YES"), "YES", "NO")</f>
        <v>YES</v>
      </c>
      <c r="X350" s="1" t="str">
        <f>IF(AND(Table1[[#This Row],[Last lower than 5]]="YES", Table1[[#This Row],[last and better]]="NO"), Table1[[#This Row],[knnauc]], "")</f>
        <v/>
      </c>
      <c r="Y350" s="1">
        <f>IF(AND(Table1[[#This Row],[Last lower than 5]]="YES", Table1[[#This Row],[last and better]]="YES"), Table1[[#This Row],[auc]], "")</f>
        <v>1</v>
      </c>
      <c r="Z350" s="1" t="str">
        <f>IF(I350=5, "YES", "NO")</f>
        <v>NO</v>
      </c>
      <c r="AA350" s="1" t="str">
        <f>IF(AND(Table1[[#This Row],[5 anomalies]]="YES", Table1[[#This Row],[better or same as KNN]]="YES"), "YES", "NO")</f>
        <v>NO</v>
      </c>
      <c r="AB350" s="1" t="str">
        <f>IF(AND(Table1[[#This Row],[5 anomalies]]="YES", Table1[[#This Row],[5 anomalies and better]]="NO"), Table1[[#This Row],[knnauc]] - Table1[[#This Row],[auc]], "")</f>
        <v/>
      </c>
      <c r="AC350" s="1" t="str">
        <f>IF(AND(Table1[[#This Row],[5 anomalies]]="YES", Table1[[#This Row],[5 anomalies and better]]="YES"), Table1[[#This Row],[auc]] - Table1[[#This Row],[knnauc]], "")</f>
        <v/>
      </c>
    </row>
    <row r="351" spans="1:29" x14ac:dyDescent="0.25">
      <c r="A351">
        <v>32</v>
      </c>
      <c r="B351">
        <v>8</v>
      </c>
      <c r="C351">
        <v>3</v>
      </c>
      <c r="D351" t="s">
        <v>19</v>
      </c>
      <c r="E351" t="s">
        <v>20</v>
      </c>
      <c r="F351">
        <v>64</v>
      </c>
      <c r="G351">
        <v>32</v>
      </c>
      <c r="H351">
        <v>0.05</v>
      </c>
      <c r="I351">
        <v>1</v>
      </c>
      <c r="J351">
        <v>0</v>
      </c>
      <c r="K351">
        <v>0.66666666666666596</v>
      </c>
      <c r="L351">
        <v>8.0252536798608595E-2</v>
      </c>
      <c r="M351">
        <v>0.16145857621828699</v>
      </c>
      <c r="N351">
        <v>0.5</v>
      </c>
      <c r="O351" t="s">
        <v>23</v>
      </c>
      <c r="P351">
        <v>0</v>
      </c>
      <c r="Q351">
        <v>5.0000000000000001E-3</v>
      </c>
      <c r="R351" t="s">
        <v>21</v>
      </c>
      <c r="S351" t="s">
        <v>27</v>
      </c>
      <c r="T351" t="str">
        <f>IF(Table1[[#This Row],[auc]]&gt;=Table1[[#This Row],[knnauc]], "YES", "NO")</f>
        <v>YES</v>
      </c>
      <c r="U351" t="str">
        <f>IF(AND(I351 &gt; I350, K351 &lt; K350), "LOWER", "")</f>
        <v/>
      </c>
      <c r="V351" t="str">
        <f>IF(AND(I351&gt;=I352, I351 &lt; 5), "YES", "NO")</f>
        <v>YES</v>
      </c>
      <c r="W351" s="1" t="str">
        <f>IF(AND(Table1[[#This Row],[Last lower than 5]]="YES", Table1[[#This Row],[better or same as KNN]]="YES"), "YES", "NO")</f>
        <v>YES</v>
      </c>
      <c r="X351" s="1" t="str">
        <f>IF(AND(Table1[[#This Row],[Last lower than 5]]="YES", Table1[[#This Row],[last and better]]="NO"), Table1[[#This Row],[knnauc]], "")</f>
        <v/>
      </c>
      <c r="Y351" s="1">
        <f>IF(AND(Table1[[#This Row],[Last lower than 5]]="YES", Table1[[#This Row],[last and better]]="YES"), Table1[[#This Row],[auc]], "")</f>
        <v>0.66666666666666596</v>
      </c>
      <c r="Z351" s="1" t="str">
        <f>IF(I351=5, "YES", "NO")</f>
        <v>NO</v>
      </c>
      <c r="AA351" s="1" t="str">
        <f>IF(AND(Table1[[#This Row],[5 anomalies]]="YES", Table1[[#This Row],[better or same as KNN]]="YES"), "YES", "NO")</f>
        <v>NO</v>
      </c>
      <c r="AB351" s="1" t="str">
        <f>IF(AND(Table1[[#This Row],[5 anomalies]]="YES", Table1[[#This Row],[5 anomalies and better]]="NO"), Table1[[#This Row],[knnauc]] - Table1[[#This Row],[auc]], "")</f>
        <v/>
      </c>
      <c r="AC351" s="1" t="str">
        <f>IF(AND(Table1[[#This Row],[5 anomalies]]="YES", Table1[[#This Row],[5 anomalies and better]]="YES"), Table1[[#This Row],[auc]] - Table1[[#This Row],[knnauc]], "")</f>
        <v/>
      </c>
    </row>
    <row r="352" spans="1:29" hidden="1" x14ac:dyDescent="0.25">
      <c r="A352">
        <v>32</v>
      </c>
      <c r="B352">
        <v>8</v>
      </c>
      <c r="C352">
        <v>3</v>
      </c>
      <c r="D352" t="s">
        <v>19</v>
      </c>
      <c r="E352" t="s">
        <v>20</v>
      </c>
      <c r="F352">
        <v>64</v>
      </c>
      <c r="G352">
        <v>32</v>
      </c>
      <c r="H352">
        <v>0.05</v>
      </c>
      <c r="I352">
        <v>1</v>
      </c>
      <c r="J352">
        <v>0</v>
      </c>
      <c r="K352">
        <v>0.88888888888888895</v>
      </c>
      <c r="L352">
        <v>8.3849883245076001E-2</v>
      </c>
      <c r="M352">
        <v>0.13743420780698801</v>
      </c>
      <c r="N352">
        <v>0.47777777777777702</v>
      </c>
      <c r="O352">
        <v>0</v>
      </c>
      <c r="P352">
        <v>0</v>
      </c>
      <c r="Q352">
        <v>0.01</v>
      </c>
      <c r="R352" t="s">
        <v>21</v>
      </c>
      <c r="S352" t="s">
        <v>27</v>
      </c>
      <c r="T352" t="str">
        <f>IF(Table1[[#This Row],[auc]]&gt;=Table1[[#This Row],[knnauc]], "YES", "NO")</f>
        <v>YES</v>
      </c>
      <c r="U352" t="str">
        <f>IF(AND(I352 &gt; I351, K352 &lt; K351), "LOWER", "")</f>
        <v/>
      </c>
      <c r="V352" t="str">
        <f>IF(AND(I352&gt;=I353, I352 &lt; 5), "YES", "NO")</f>
        <v>YES</v>
      </c>
      <c r="W352" s="1" t="str">
        <f>IF(AND(Table1[[#This Row],[Last lower than 5]]="YES", Table1[[#This Row],[better or same as KNN]]="YES"), "YES", "NO")</f>
        <v>YES</v>
      </c>
      <c r="X352" s="1" t="str">
        <f>IF(AND(Table1[[#This Row],[Last lower than 5]]="YES", Table1[[#This Row],[last and better]]="NO"), Table1[[#This Row],[knnauc]], "")</f>
        <v/>
      </c>
      <c r="Y352" s="1">
        <f>IF(AND(Table1[[#This Row],[Last lower than 5]]="YES", Table1[[#This Row],[last and better]]="YES"), Table1[[#This Row],[auc]], "")</f>
        <v>0.88888888888888895</v>
      </c>
      <c r="Z352" s="1" t="str">
        <f>IF(I352=5, "YES", "NO")</f>
        <v>NO</v>
      </c>
      <c r="AA352" s="1" t="str">
        <f>IF(AND(Table1[[#This Row],[5 anomalies]]="YES", Table1[[#This Row],[better or same as KNN]]="YES"), "YES", "NO")</f>
        <v>NO</v>
      </c>
      <c r="AB352" s="1" t="str">
        <f>IF(AND(Table1[[#This Row],[5 anomalies]]="YES", Table1[[#This Row],[5 anomalies and better]]="NO"), Table1[[#This Row],[knnauc]] - Table1[[#This Row],[auc]], "")</f>
        <v/>
      </c>
      <c r="AC352" s="1" t="str">
        <f>IF(AND(Table1[[#This Row],[5 anomalies]]="YES", Table1[[#This Row],[5 anomalies and better]]="YES"), Table1[[#This Row],[auc]] - Table1[[#This Row],[knnauc]], "")</f>
        <v/>
      </c>
    </row>
    <row r="353" spans="1:29" hidden="1" x14ac:dyDescent="0.25">
      <c r="A353">
        <v>32</v>
      </c>
      <c r="B353">
        <v>8</v>
      </c>
      <c r="C353">
        <v>3</v>
      </c>
      <c r="D353" t="s">
        <v>19</v>
      </c>
      <c r="E353" t="s">
        <v>20</v>
      </c>
      <c r="F353">
        <v>64</v>
      </c>
      <c r="G353">
        <v>32</v>
      </c>
      <c r="H353">
        <v>0.05</v>
      </c>
      <c r="I353">
        <v>1</v>
      </c>
      <c r="J353">
        <v>0</v>
      </c>
      <c r="K353">
        <v>0.52777777777777701</v>
      </c>
      <c r="L353">
        <v>9.6555877705891399E-2</v>
      </c>
      <c r="M353">
        <v>0.21186644682556699</v>
      </c>
      <c r="N353">
        <v>0.46666666666666601</v>
      </c>
      <c r="O353">
        <v>0</v>
      </c>
      <c r="P353">
        <v>0</v>
      </c>
      <c r="Q353">
        <v>0.05</v>
      </c>
      <c r="R353" t="s">
        <v>21</v>
      </c>
      <c r="S353" t="s">
        <v>27</v>
      </c>
      <c r="T353" t="str">
        <f>IF(Table1[[#This Row],[auc]]&gt;=Table1[[#This Row],[knnauc]], "YES", "NO")</f>
        <v>YES</v>
      </c>
      <c r="U353" t="str">
        <f>IF(AND(I353 &gt; I352, K353 &lt; K352), "LOWER", "")</f>
        <v/>
      </c>
      <c r="V353" t="str">
        <f>IF(AND(I353&gt;=I354, I353 &lt; 5), "YES", "NO")</f>
        <v>YES</v>
      </c>
      <c r="W353" s="1" t="str">
        <f>IF(AND(Table1[[#This Row],[Last lower than 5]]="YES", Table1[[#This Row],[better or same as KNN]]="YES"), "YES", "NO")</f>
        <v>YES</v>
      </c>
      <c r="X353" s="1" t="str">
        <f>IF(AND(Table1[[#This Row],[Last lower than 5]]="YES", Table1[[#This Row],[last and better]]="NO"), Table1[[#This Row],[knnauc]], "")</f>
        <v/>
      </c>
      <c r="Y353" s="1">
        <f>IF(AND(Table1[[#This Row],[Last lower than 5]]="YES", Table1[[#This Row],[last and better]]="YES"), Table1[[#This Row],[auc]], "")</f>
        <v>0.52777777777777701</v>
      </c>
      <c r="Z353" s="1" t="str">
        <f>IF(I353=5, "YES", "NO")</f>
        <v>NO</v>
      </c>
      <c r="AA353" s="1" t="str">
        <f>IF(AND(Table1[[#This Row],[5 anomalies]]="YES", Table1[[#This Row],[better or same as KNN]]="YES"), "YES", "NO")</f>
        <v>NO</v>
      </c>
      <c r="AB353" s="1" t="str">
        <f>IF(AND(Table1[[#This Row],[5 anomalies]]="YES", Table1[[#This Row],[5 anomalies and better]]="NO"), Table1[[#This Row],[knnauc]] - Table1[[#This Row],[auc]], "")</f>
        <v/>
      </c>
      <c r="AC353" s="1" t="str">
        <f>IF(AND(Table1[[#This Row],[5 anomalies]]="YES", Table1[[#This Row],[5 anomalies and better]]="YES"), Table1[[#This Row],[auc]] - Table1[[#This Row],[knnauc]], "")</f>
        <v/>
      </c>
    </row>
    <row r="354" spans="1:29" x14ac:dyDescent="0.25">
      <c r="A354">
        <v>32</v>
      </c>
      <c r="B354">
        <v>8</v>
      </c>
      <c r="C354">
        <v>3</v>
      </c>
      <c r="D354" t="s">
        <v>19</v>
      </c>
      <c r="E354" t="s">
        <v>20</v>
      </c>
      <c r="F354">
        <v>128</v>
      </c>
      <c r="G354">
        <v>16</v>
      </c>
      <c r="H354">
        <v>0.05</v>
      </c>
      <c r="I354">
        <v>1</v>
      </c>
      <c r="J354">
        <v>0</v>
      </c>
      <c r="K354">
        <v>0.91111111111111098</v>
      </c>
      <c r="L354">
        <v>8.8040349328727799E-2</v>
      </c>
      <c r="M354">
        <v>0.15702727692349899</v>
      </c>
      <c r="N354">
        <v>0.48888888888888798</v>
      </c>
      <c r="O354" t="s">
        <v>23</v>
      </c>
      <c r="P354">
        <v>0</v>
      </c>
      <c r="Q354">
        <v>5.0000000000000001E-3</v>
      </c>
      <c r="R354" t="s">
        <v>21</v>
      </c>
      <c r="S354" t="s">
        <v>27</v>
      </c>
      <c r="T354" t="str">
        <f>IF(Table1[[#This Row],[auc]]&gt;=Table1[[#This Row],[knnauc]], "YES", "NO")</f>
        <v>YES</v>
      </c>
      <c r="U354" t="str">
        <f>IF(AND(I354 &gt; I353, K354 &lt; K353), "LOWER", "")</f>
        <v/>
      </c>
      <c r="V354" t="str">
        <f>IF(AND(I354&gt;=I355, I354 &lt; 5), "YES", "NO")</f>
        <v>YES</v>
      </c>
      <c r="W354" s="1" t="str">
        <f>IF(AND(Table1[[#This Row],[Last lower than 5]]="YES", Table1[[#This Row],[better or same as KNN]]="YES"), "YES", "NO")</f>
        <v>YES</v>
      </c>
      <c r="X354" s="1" t="str">
        <f>IF(AND(Table1[[#This Row],[Last lower than 5]]="YES", Table1[[#This Row],[last and better]]="NO"), Table1[[#This Row],[knnauc]], "")</f>
        <v/>
      </c>
      <c r="Y354" s="1">
        <f>IF(AND(Table1[[#This Row],[Last lower than 5]]="YES", Table1[[#This Row],[last and better]]="YES"), Table1[[#This Row],[auc]], "")</f>
        <v>0.91111111111111098</v>
      </c>
      <c r="Z354" s="1" t="str">
        <f>IF(I354=5, "YES", "NO")</f>
        <v>NO</v>
      </c>
      <c r="AA354" s="1" t="str">
        <f>IF(AND(Table1[[#This Row],[5 anomalies]]="YES", Table1[[#This Row],[better or same as KNN]]="YES"), "YES", "NO")</f>
        <v>NO</v>
      </c>
      <c r="AB354" s="1" t="str">
        <f>IF(AND(Table1[[#This Row],[5 anomalies]]="YES", Table1[[#This Row],[5 anomalies and better]]="NO"), Table1[[#This Row],[knnauc]] - Table1[[#This Row],[auc]], "")</f>
        <v/>
      </c>
      <c r="AC354" s="1" t="str">
        <f>IF(AND(Table1[[#This Row],[5 anomalies]]="YES", Table1[[#This Row],[5 anomalies and better]]="YES"), Table1[[#This Row],[auc]] - Table1[[#This Row],[knnauc]], "")</f>
        <v/>
      </c>
    </row>
    <row r="355" spans="1:29" hidden="1" x14ac:dyDescent="0.25">
      <c r="A355">
        <v>32</v>
      </c>
      <c r="B355">
        <v>8</v>
      </c>
      <c r="C355">
        <v>3</v>
      </c>
      <c r="D355" t="s">
        <v>19</v>
      </c>
      <c r="E355" t="s">
        <v>20</v>
      </c>
      <c r="F355">
        <v>128</v>
      </c>
      <c r="G355">
        <v>16</v>
      </c>
      <c r="H355">
        <v>0.05</v>
      </c>
      <c r="I355">
        <v>1</v>
      </c>
      <c r="J355">
        <v>0</v>
      </c>
      <c r="K355">
        <v>0.97777777777777697</v>
      </c>
      <c r="L355">
        <v>8.0401166322889295E-2</v>
      </c>
      <c r="M355">
        <v>0.153404715142475</v>
      </c>
      <c r="N355">
        <v>0.97777777777777697</v>
      </c>
      <c r="O355">
        <v>0</v>
      </c>
      <c r="P355">
        <v>0</v>
      </c>
      <c r="Q355">
        <v>0.01</v>
      </c>
      <c r="R355" t="s">
        <v>21</v>
      </c>
      <c r="S355" t="s">
        <v>27</v>
      </c>
      <c r="T355" t="str">
        <f>IF(Table1[[#This Row],[auc]]&gt;=Table1[[#This Row],[knnauc]], "YES", "NO")</f>
        <v>YES</v>
      </c>
      <c r="U355" t="str">
        <f>IF(AND(I355 &gt; I354, K355 &lt; K354), "LOWER", "")</f>
        <v/>
      </c>
      <c r="V355" t="str">
        <f>IF(AND(I355&gt;=I356, I355 &lt; 5), "YES", "NO")</f>
        <v>YES</v>
      </c>
      <c r="W355" s="1" t="str">
        <f>IF(AND(Table1[[#This Row],[Last lower than 5]]="YES", Table1[[#This Row],[better or same as KNN]]="YES"), "YES", "NO")</f>
        <v>YES</v>
      </c>
      <c r="X355" s="1" t="str">
        <f>IF(AND(Table1[[#This Row],[Last lower than 5]]="YES", Table1[[#This Row],[last and better]]="NO"), Table1[[#This Row],[knnauc]], "")</f>
        <v/>
      </c>
      <c r="Y355" s="1">
        <f>IF(AND(Table1[[#This Row],[Last lower than 5]]="YES", Table1[[#This Row],[last and better]]="YES"), Table1[[#This Row],[auc]], "")</f>
        <v>0.97777777777777697</v>
      </c>
      <c r="Z355" s="1" t="str">
        <f>IF(I355=5, "YES", "NO")</f>
        <v>NO</v>
      </c>
      <c r="AA355" s="1" t="str">
        <f>IF(AND(Table1[[#This Row],[5 anomalies]]="YES", Table1[[#This Row],[better or same as KNN]]="YES"), "YES", "NO")</f>
        <v>NO</v>
      </c>
      <c r="AB355" s="1" t="str">
        <f>IF(AND(Table1[[#This Row],[5 anomalies]]="YES", Table1[[#This Row],[5 anomalies and better]]="NO"), Table1[[#This Row],[knnauc]] - Table1[[#This Row],[auc]], "")</f>
        <v/>
      </c>
      <c r="AC355" s="1" t="str">
        <f>IF(AND(Table1[[#This Row],[5 anomalies]]="YES", Table1[[#This Row],[5 anomalies and better]]="YES"), Table1[[#This Row],[auc]] - Table1[[#This Row],[knnauc]], "")</f>
        <v/>
      </c>
    </row>
    <row r="356" spans="1:29" hidden="1" x14ac:dyDescent="0.25">
      <c r="A356">
        <v>32</v>
      </c>
      <c r="B356">
        <v>8</v>
      </c>
      <c r="C356">
        <v>3</v>
      </c>
      <c r="D356" t="s">
        <v>19</v>
      </c>
      <c r="E356" t="s">
        <v>20</v>
      </c>
      <c r="F356">
        <v>128</v>
      </c>
      <c r="G356">
        <v>16</v>
      </c>
      <c r="H356">
        <v>0.05</v>
      </c>
      <c r="I356">
        <v>1</v>
      </c>
      <c r="J356">
        <v>0</v>
      </c>
      <c r="K356">
        <v>0.32222222222222202</v>
      </c>
      <c r="L356">
        <v>0.108801648123086</v>
      </c>
      <c r="M356">
        <v>0.182825830089754</v>
      </c>
      <c r="N356">
        <v>0.71111111111111103</v>
      </c>
      <c r="O356">
        <v>0</v>
      </c>
      <c r="P356">
        <v>0</v>
      </c>
      <c r="Q356">
        <v>0.05</v>
      </c>
      <c r="R356" t="s">
        <v>21</v>
      </c>
      <c r="S356" t="s">
        <v>27</v>
      </c>
      <c r="T356" t="str">
        <f>IF(Table1[[#This Row],[auc]]&gt;=Table1[[#This Row],[knnauc]], "YES", "NO")</f>
        <v>NO</v>
      </c>
      <c r="U356" t="str">
        <f>IF(AND(I356 &gt; I355, K356 &lt; K355), "LOWER", "")</f>
        <v/>
      </c>
      <c r="V356" t="str">
        <f>IF(AND(I356&gt;=I357, I356 &lt; 5), "YES", "NO")</f>
        <v>NO</v>
      </c>
      <c r="W356" s="1" t="str">
        <f>IF(AND(Table1[[#This Row],[Last lower than 5]]="YES", Table1[[#This Row],[better or same as KNN]]="YES"), "YES", "NO")</f>
        <v>NO</v>
      </c>
      <c r="X356" s="1" t="str">
        <f>IF(AND(Table1[[#This Row],[Last lower than 5]]="YES", Table1[[#This Row],[last and better]]="NO"), Table1[[#This Row],[knnauc]], "")</f>
        <v/>
      </c>
      <c r="Y356" s="1" t="str">
        <f>IF(AND(Table1[[#This Row],[Last lower than 5]]="YES", Table1[[#This Row],[last and better]]="YES"), Table1[[#This Row],[auc]], "")</f>
        <v/>
      </c>
      <c r="Z356" s="1" t="str">
        <f>IF(I356=5, "YES", "NO")</f>
        <v>NO</v>
      </c>
      <c r="AA356" s="1" t="str">
        <f>IF(AND(Table1[[#This Row],[5 anomalies]]="YES", Table1[[#This Row],[better or same as KNN]]="YES"), "YES", "NO")</f>
        <v>NO</v>
      </c>
      <c r="AB356" s="1" t="str">
        <f>IF(AND(Table1[[#This Row],[5 anomalies]]="YES", Table1[[#This Row],[5 anomalies and better]]="NO"), Table1[[#This Row],[knnauc]] - Table1[[#This Row],[auc]], "")</f>
        <v/>
      </c>
      <c r="AC356" s="1" t="str">
        <f>IF(AND(Table1[[#This Row],[5 anomalies]]="YES", Table1[[#This Row],[5 anomalies and better]]="YES"), Table1[[#This Row],[auc]] - Table1[[#This Row],[knnauc]], "")</f>
        <v/>
      </c>
    </row>
    <row r="357" spans="1:29" hidden="1" x14ac:dyDescent="0.25">
      <c r="A357">
        <v>32</v>
      </c>
      <c r="B357">
        <v>8</v>
      </c>
      <c r="C357">
        <v>3</v>
      </c>
      <c r="D357" t="s">
        <v>19</v>
      </c>
      <c r="E357" t="s">
        <v>20</v>
      </c>
      <c r="F357">
        <v>128</v>
      </c>
      <c r="G357">
        <v>16</v>
      </c>
      <c r="H357">
        <v>0.05</v>
      </c>
      <c r="I357">
        <v>2</v>
      </c>
      <c r="J357">
        <v>0.5</v>
      </c>
      <c r="K357">
        <v>0.96666666666666601</v>
      </c>
      <c r="L357">
        <v>0.108801648123086</v>
      </c>
      <c r="M357">
        <v>0.182825830089754</v>
      </c>
      <c r="N357">
        <v>0.71111111111111103</v>
      </c>
      <c r="O357">
        <v>0</v>
      </c>
      <c r="P357">
        <v>0</v>
      </c>
      <c r="Q357">
        <v>0.05</v>
      </c>
      <c r="R357" t="s">
        <v>21</v>
      </c>
      <c r="S357" t="s">
        <v>27</v>
      </c>
      <c r="T357" t="str">
        <f>IF(Table1[[#This Row],[auc]]&gt;=Table1[[#This Row],[knnauc]], "YES", "NO")</f>
        <v>YES</v>
      </c>
      <c r="U357" t="str">
        <f>IF(AND(I357 &gt; I356, K357 &lt; K356), "LOWER", "")</f>
        <v/>
      </c>
      <c r="V357" t="str">
        <f>IF(AND(I357&gt;=I358, I357 &lt; 5), "YES", "NO")</f>
        <v>YES</v>
      </c>
      <c r="W357" s="1" t="str">
        <f>IF(AND(Table1[[#This Row],[Last lower than 5]]="YES", Table1[[#This Row],[better or same as KNN]]="YES"), "YES", "NO")</f>
        <v>YES</v>
      </c>
      <c r="X357" s="1" t="str">
        <f>IF(AND(Table1[[#This Row],[Last lower than 5]]="YES", Table1[[#This Row],[last and better]]="NO"), Table1[[#This Row],[knnauc]], "")</f>
        <v/>
      </c>
      <c r="Y357" s="1">
        <f>IF(AND(Table1[[#This Row],[Last lower than 5]]="YES", Table1[[#This Row],[last and better]]="YES"), Table1[[#This Row],[auc]], "")</f>
        <v>0.96666666666666601</v>
      </c>
      <c r="Z357" s="1" t="str">
        <f>IF(I357=5, "YES", "NO")</f>
        <v>NO</v>
      </c>
      <c r="AA357" s="1" t="str">
        <f>IF(AND(Table1[[#This Row],[5 anomalies]]="YES", Table1[[#This Row],[better or same as KNN]]="YES"), "YES", "NO")</f>
        <v>NO</v>
      </c>
      <c r="AB357" s="1" t="str">
        <f>IF(AND(Table1[[#This Row],[5 anomalies]]="YES", Table1[[#This Row],[5 anomalies and better]]="NO"), Table1[[#This Row],[knnauc]] - Table1[[#This Row],[auc]], "")</f>
        <v/>
      </c>
      <c r="AC357" s="1" t="str">
        <f>IF(AND(Table1[[#This Row],[5 anomalies]]="YES", Table1[[#This Row],[5 anomalies and better]]="YES"), Table1[[#This Row],[auc]] - Table1[[#This Row],[knnauc]], "")</f>
        <v/>
      </c>
    </row>
    <row r="358" spans="1:29" x14ac:dyDescent="0.25">
      <c r="A358">
        <v>32</v>
      </c>
      <c r="B358">
        <v>8</v>
      </c>
      <c r="C358">
        <v>3</v>
      </c>
      <c r="D358" t="s">
        <v>19</v>
      </c>
      <c r="E358" t="s">
        <v>20</v>
      </c>
      <c r="F358">
        <v>128</v>
      </c>
      <c r="G358">
        <v>32</v>
      </c>
      <c r="H358">
        <v>0.05</v>
      </c>
      <c r="I358">
        <v>1</v>
      </c>
      <c r="J358">
        <v>0</v>
      </c>
      <c r="K358">
        <v>0.97777777777777697</v>
      </c>
      <c r="L358">
        <v>8.4251497934678898E-2</v>
      </c>
      <c r="M358">
        <v>0.168306266270705</v>
      </c>
      <c r="N358">
        <v>1</v>
      </c>
      <c r="O358" t="s">
        <v>23</v>
      </c>
      <c r="P358">
        <v>0</v>
      </c>
      <c r="Q358">
        <v>5.0000000000000001E-3</v>
      </c>
      <c r="R358" t="s">
        <v>21</v>
      </c>
      <c r="S358" t="s">
        <v>27</v>
      </c>
      <c r="T358" t="str">
        <f>IF(Table1[[#This Row],[auc]]&gt;=Table1[[#This Row],[knnauc]], "YES", "NO")</f>
        <v>NO</v>
      </c>
      <c r="U358" t="str">
        <f>IF(AND(I358 &gt; I357, K358 &lt; K357), "LOWER", "")</f>
        <v/>
      </c>
      <c r="V358" t="str">
        <f>IF(AND(I358&gt;=I359, I358 &lt; 5), "YES", "NO")</f>
        <v>YES</v>
      </c>
      <c r="W358" s="1" t="str">
        <f>IF(AND(Table1[[#This Row],[Last lower than 5]]="YES", Table1[[#This Row],[better or same as KNN]]="YES"), "YES", "NO")</f>
        <v>NO</v>
      </c>
      <c r="X358" s="1">
        <f>IF(AND(Table1[[#This Row],[Last lower than 5]]="YES", Table1[[#This Row],[last and better]]="NO"), Table1[[#This Row],[knnauc]], "")</f>
        <v>1</v>
      </c>
      <c r="Y358" s="1" t="str">
        <f>IF(AND(Table1[[#This Row],[Last lower than 5]]="YES", Table1[[#This Row],[last and better]]="YES"), Table1[[#This Row],[auc]], "")</f>
        <v/>
      </c>
      <c r="Z358" s="1" t="str">
        <f>IF(I358=5, "YES", "NO")</f>
        <v>NO</v>
      </c>
      <c r="AA358" s="1" t="str">
        <f>IF(AND(Table1[[#This Row],[5 anomalies]]="YES", Table1[[#This Row],[better or same as KNN]]="YES"), "YES", "NO")</f>
        <v>NO</v>
      </c>
      <c r="AB358" s="1" t="str">
        <f>IF(AND(Table1[[#This Row],[5 anomalies]]="YES", Table1[[#This Row],[5 anomalies and better]]="NO"), Table1[[#This Row],[knnauc]] - Table1[[#This Row],[auc]], "")</f>
        <v/>
      </c>
      <c r="AC358" s="1" t="str">
        <f>IF(AND(Table1[[#This Row],[5 anomalies]]="YES", Table1[[#This Row],[5 anomalies and better]]="YES"), Table1[[#This Row],[auc]] - Table1[[#This Row],[knnauc]], "")</f>
        <v/>
      </c>
    </row>
    <row r="359" spans="1:29" hidden="1" x14ac:dyDescent="0.25">
      <c r="A359">
        <v>32</v>
      </c>
      <c r="B359">
        <v>8</v>
      </c>
      <c r="C359">
        <v>3</v>
      </c>
      <c r="D359" t="s">
        <v>19</v>
      </c>
      <c r="E359" t="s">
        <v>20</v>
      </c>
      <c r="F359">
        <v>128</v>
      </c>
      <c r="G359">
        <v>32</v>
      </c>
      <c r="H359">
        <v>0.05</v>
      </c>
      <c r="I359">
        <v>1</v>
      </c>
      <c r="J359">
        <v>0</v>
      </c>
      <c r="K359">
        <v>0.93333333333333302</v>
      </c>
      <c r="L359">
        <v>8.8269477123343598E-2</v>
      </c>
      <c r="M359">
        <v>0.14567319847576801</v>
      </c>
      <c r="N359">
        <v>0.46666666666666601</v>
      </c>
      <c r="O359" t="s">
        <v>23</v>
      </c>
      <c r="P359">
        <v>0</v>
      </c>
      <c r="Q359">
        <v>0.01</v>
      </c>
      <c r="R359" t="s">
        <v>21</v>
      </c>
      <c r="S359" t="s">
        <v>27</v>
      </c>
      <c r="T359" t="str">
        <f>IF(Table1[[#This Row],[auc]]&gt;=Table1[[#This Row],[knnauc]], "YES", "NO")</f>
        <v>YES</v>
      </c>
      <c r="U359" t="str">
        <f>IF(AND(I359 &gt; I358, K359 &lt; K358), "LOWER", "")</f>
        <v/>
      </c>
      <c r="V359" t="str">
        <f>IF(AND(I359&gt;=I360, I359 &lt; 5), "YES", "NO")</f>
        <v>YES</v>
      </c>
      <c r="W359" s="1" t="str">
        <f>IF(AND(Table1[[#This Row],[Last lower than 5]]="YES", Table1[[#This Row],[better or same as KNN]]="YES"), "YES", "NO")</f>
        <v>YES</v>
      </c>
      <c r="X359" s="1" t="str">
        <f>IF(AND(Table1[[#This Row],[Last lower than 5]]="YES", Table1[[#This Row],[last and better]]="NO"), Table1[[#This Row],[knnauc]], "")</f>
        <v/>
      </c>
      <c r="Y359" s="1">
        <f>IF(AND(Table1[[#This Row],[Last lower than 5]]="YES", Table1[[#This Row],[last and better]]="YES"), Table1[[#This Row],[auc]], "")</f>
        <v>0.93333333333333302</v>
      </c>
      <c r="Z359" s="1" t="str">
        <f>IF(I359=5, "YES", "NO")</f>
        <v>NO</v>
      </c>
      <c r="AA359" s="1" t="str">
        <f>IF(AND(Table1[[#This Row],[5 anomalies]]="YES", Table1[[#This Row],[better or same as KNN]]="YES"), "YES", "NO")</f>
        <v>NO</v>
      </c>
      <c r="AB359" s="1" t="str">
        <f>IF(AND(Table1[[#This Row],[5 anomalies]]="YES", Table1[[#This Row],[5 anomalies and better]]="NO"), Table1[[#This Row],[knnauc]] - Table1[[#This Row],[auc]], "")</f>
        <v/>
      </c>
      <c r="AC359" s="1" t="str">
        <f>IF(AND(Table1[[#This Row],[5 anomalies]]="YES", Table1[[#This Row],[5 anomalies and better]]="YES"), Table1[[#This Row],[auc]] - Table1[[#This Row],[knnauc]], "")</f>
        <v/>
      </c>
    </row>
    <row r="360" spans="1:29" hidden="1" x14ac:dyDescent="0.25">
      <c r="A360">
        <v>32</v>
      </c>
      <c r="B360">
        <v>8</v>
      </c>
      <c r="C360">
        <v>3</v>
      </c>
      <c r="D360" t="s">
        <v>19</v>
      </c>
      <c r="E360" t="s">
        <v>20</v>
      </c>
      <c r="F360">
        <v>128</v>
      </c>
      <c r="G360">
        <v>32</v>
      </c>
      <c r="H360">
        <v>0.05</v>
      </c>
      <c r="I360">
        <v>1</v>
      </c>
      <c r="J360">
        <v>0</v>
      </c>
      <c r="K360">
        <v>0.62222222222222201</v>
      </c>
      <c r="L360">
        <v>0.104808398559572</v>
      </c>
      <c r="M360">
        <v>0.17624612502397399</v>
      </c>
      <c r="N360">
        <v>0.72777777777777697</v>
      </c>
      <c r="O360" t="s">
        <v>23</v>
      </c>
      <c r="P360">
        <v>0</v>
      </c>
      <c r="Q360">
        <v>0.05</v>
      </c>
      <c r="R360" t="s">
        <v>21</v>
      </c>
      <c r="S360" t="s">
        <v>27</v>
      </c>
      <c r="T360" t="str">
        <f>IF(Table1[[#This Row],[auc]]&gt;=Table1[[#This Row],[knnauc]], "YES", "NO")</f>
        <v>NO</v>
      </c>
      <c r="U360" t="str">
        <f>IF(AND(I360 &gt; I359, K360 &lt; K359), "LOWER", "")</f>
        <v/>
      </c>
      <c r="V360" t="str">
        <f>IF(AND(I360&gt;=I361, I360 &lt; 5), "YES", "NO")</f>
        <v>NO</v>
      </c>
      <c r="W360" s="1" t="str">
        <f>IF(AND(Table1[[#This Row],[Last lower than 5]]="YES", Table1[[#This Row],[better or same as KNN]]="YES"), "YES", "NO")</f>
        <v>NO</v>
      </c>
      <c r="X360" s="1" t="str">
        <f>IF(AND(Table1[[#This Row],[Last lower than 5]]="YES", Table1[[#This Row],[last and better]]="NO"), Table1[[#This Row],[knnauc]], "")</f>
        <v/>
      </c>
      <c r="Y360" s="1" t="str">
        <f>IF(AND(Table1[[#This Row],[Last lower than 5]]="YES", Table1[[#This Row],[last and better]]="YES"), Table1[[#This Row],[auc]], "")</f>
        <v/>
      </c>
      <c r="Z360" s="1" t="str">
        <f>IF(I360=5, "YES", "NO")</f>
        <v>NO</v>
      </c>
      <c r="AA360" s="1" t="str">
        <f>IF(AND(Table1[[#This Row],[5 anomalies]]="YES", Table1[[#This Row],[better or same as KNN]]="YES"), "YES", "NO")</f>
        <v>NO</v>
      </c>
      <c r="AB360" s="1" t="str">
        <f>IF(AND(Table1[[#This Row],[5 anomalies]]="YES", Table1[[#This Row],[5 anomalies and better]]="NO"), Table1[[#This Row],[knnauc]] - Table1[[#This Row],[auc]], "")</f>
        <v/>
      </c>
      <c r="AC360" s="1" t="str">
        <f>IF(AND(Table1[[#This Row],[5 anomalies]]="YES", Table1[[#This Row],[5 anomalies and better]]="YES"), Table1[[#This Row],[auc]] - Table1[[#This Row],[knnauc]], "")</f>
        <v/>
      </c>
    </row>
    <row r="361" spans="1:29" hidden="1" x14ac:dyDescent="0.25">
      <c r="A361">
        <v>32</v>
      </c>
      <c r="B361">
        <v>8</v>
      </c>
      <c r="C361">
        <v>3</v>
      </c>
      <c r="D361" t="s">
        <v>19</v>
      </c>
      <c r="E361" t="s">
        <v>20</v>
      </c>
      <c r="F361">
        <v>128</v>
      </c>
      <c r="G361">
        <v>32</v>
      </c>
      <c r="H361">
        <v>0.05</v>
      </c>
      <c r="I361">
        <v>2</v>
      </c>
      <c r="J361">
        <v>0</v>
      </c>
      <c r="K361">
        <v>0.91111111111111098</v>
      </c>
      <c r="L361">
        <v>0.104808398559572</v>
      </c>
      <c r="M361">
        <v>0.17624612502397399</v>
      </c>
      <c r="N361">
        <v>0.72777777777777697</v>
      </c>
      <c r="O361" t="s">
        <v>23</v>
      </c>
      <c r="P361">
        <v>0</v>
      </c>
      <c r="Q361">
        <v>0.05</v>
      </c>
      <c r="R361" t="s">
        <v>21</v>
      </c>
      <c r="S361" t="s">
        <v>27</v>
      </c>
      <c r="T361" t="str">
        <f>IF(Table1[[#This Row],[auc]]&gt;=Table1[[#This Row],[knnauc]], "YES", "NO")</f>
        <v>YES</v>
      </c>
      <c r="U361" t="str">
        <f>IF(AND(I361 &gt; I360, K361 &lt; K360), "LOWER", "")</f>
        <v/>
      </c>
      <c r="V361" t="str">
        <f>IF(AND(I361&gt;=I362, I361 &lt; 5), "YES", "NO")</f>
        <v>NO</v>
      </c>
      <c r="W361" s="1" t="str">
        <f>IF(AND(Table1[[#This Row],[Last lower than 5]]="YES", Table1[[#This Row],[better or same as KNN]]="YES"), "YES", "NO")</f>
        <v>NO</v>
      </c>
      <c r="X361" s="1" t="str">
        <f>IF(AND(Table1[[#This Row],[Last lower than 5]]="YES", Table1[[#This Row],[last and better]]="NO"), Table1[[#This Row],[knnauc]], "")</f>
        <v/>
      </c>
      <c r="Y361" s="1" t="str">
        <f>IF(AND(Table1[[#This Row],[Last lower than 5]]="YES", Table1[[#This Row],[last and better]]="YES"), Table1[[#This Row],[auc]], "")</f>
        <v/>
      </c>
      <c r="Z361" s="1" t="str">
        <f>IF(I361=5, "YES", "NO")</f>
        <v>NO</v>
      </c>
      <c r="AA361" s="1" t="str">
        <f>IF(AND(Table1[[#This Row],[5 anomalies]]="YES", Table1[[#This Row],[better or same as KNN]]="YES"), "YES", "NO")</f>
        <v>NO</v>
      </c>
      <c r="AB361" s="1" t="str">
        <f>IF(AND(Table1[[#This Row],[5 anomalies]]="YES", Table1[[#This Row],[5 anomalies and better]]="NO"), Table1[[#This Row],[knnauc]] - Table1[[#This Row],[auc]], "")</f>
        <v/>
      </c>
      <c r="AC361" s="1" t="str">
        <f>IF(AND(Table1[[#This Row],[5 anomalies]]="YES", Table1[[#This Row],[5 anomalies and better]]="YES"), Table1[[#This Row],[auc]] - Table1[[#This Row],[knnauc]], "")</f>
        <v/>
      </c>
    </row>
    <row r="362" spans="1:29" hidden="1" x14ac:dyDescent="0.25">
      <c r="A362">
        <v>32</v>
      </c>
      <c r="B362">
        <v>8</v>
      </c>
      <c r="C362">
        <v>3</v>
      </c>
      <c r="D362" t="s">
        <v>19</v>
      </c>
      <c r="E362" t="s">
        <v>20</v>
      </c>
      <c r="F362">
        <v>128</v>
      </c>
      <c r="G362">
        <v>32</v>
      </c>
      <c r="H362">
        <v>0.05</v>
      </c>
      <c r="I362">
        <v>4</v>
      </c>
      <c r="J362">
        <v>0.33333333333333298</v>
      </c>
      <c r="K362">
        <v>0.94444444444444398</v>
      </c>
      <c r="L362">
        <v>0.104808398559572</v>
      </c>
      <c r="M362">
        <v>0.17624612502397399</v>
      </c>
      <c r="N362">
        <v>0.72777777777777697</v>
      </c>
      <c r="O362" t="s">
        <v>23</v>
      </c>
      <c r="P362">
        <v>0</v>
      </c>
      <c r="Q362">
        <v>0.05</v>
      </c>
      <c r="R362" t="s">
        <v>21</v>
      </c>
      <c r="S362" t="s">
        <v>27</v>
      </c>
      <c r="T362" t="str">
        <f>IF(Table1[[#This Row],[auc]]&gt;=Table1[[#This Row],[knnauc]], "YES", "NO")</f>
        <v>YES</v>
      </c>
      <c r="U362" t="str">
        <f>IF(AND(I362 &gt; I361, K362 &lt; K361), "LOWER", "")</f>
        <v/>
      </c>
      <c r="V362" t="str">
        <f>IF(AND(I362&gt;=I363, I362 &lt; 5), "YES", "NO")</f>
        <v>YES</v>
      </c>
      <c r="W362" s="1" t="str">
        <f>IF(AND(Table1[[#This Row],[Last lower than 5]]="YES", Table1[[#This Row],[better or same as KNN]]="YES"), "YES", "NO")</f>
        <v>YES</v>
      </c>
      <c r="X362" s="1" t="str">
        <f>IF(AND(Table1[[#This Row],[Last lower than 5]]="YES", Table1[[#This Row],[last and better]]="NO"), Table1[[#This Row],[knnauc]], "")</f>
        <v/>
      </c>
      <c r="Y362" s="1">
        <f>IF(AND(Table1[[#This Row],[Last lower than 5]]="YES", Table1[[#This Row],[last and better]]="YES"), Table1[[#This Row],[auc]], "")</f>
        <v>0.94444444444444398</v>
      </c>
      <c r="Z362" s="1" t="str">
        <f>IF(I362=5, "YES", "NO")</f>
        <v>NO</v>
      </c>
      <c r="AA362" s="1" t="str">
        <f>IF(AND(Table1[[#This Row],[5 anomalies]]="YES", Table1[[#This Row],[better or same as KNN]]="YES"), "YES", "NO")</f>
        <v>NO</v>
      </c>
      <c r="AB362" s="1" t="str">
        <f>IF(AND(Table1[[#This Row],[5 anomalies]]="YES", Table1[[#This Row],[5 anomalies and better]]="NO"), Table1[[#This Row],[knnauc]] - Table1[[#This Row],[auc]], "")</f>
        <v/>
      </c>
      <c r="AC362" s="1" t="str">
        <f>IF(AND(Table1[[#This Row],[5 anomalies]]="YES", Table1[[#This Row],[5 anomalies and better]]="YES"), Table1[[#This Row],[auc]] - Table1[[#This Row],[knnauc]], "")</f>
        <v/>
      </c>
    </row>
    <row r="363" spans="1:29" x14ac:dyDescent="0.25">
      <c r="A363">
        <v>32</v>
      </c>
      <c r="B363">
        <v>8</v>
      </c>
      <c r="C363">
        <v>3</v>
      </c>
      <c r="D363" t="s">
        <v>19</v>
      </c>
      <c r="E363" t="s">
        <v>20</v>
      </c>
      <c r="F363">
        <v>512</v>
      </c>
      <c r="G363">
        <v>16</v>
      </c>
      <c r="H363">
        <v>0.05</v>
      </c>
      <c r="I363">
        <v>1</v>
      </c>
      <c r="J363">
        <v>0</v>
      </c>
      <c r="K363">
        <v>0.43333333333333302</v>
      </c>
      <c r="L363">
        <v>8.0144944133230006E-2</v>
      </c>
      <c r="M363">
        <v>0.148621260639</v>
      </c>
      <c r="N363">
        <v>0.48888888888888798</v>
      </c>
      <c r="O363" t="s">
        <v>23</v>
      </c>
      <c r="P363">
        <v>0</v>
      </c>
      <c r="Q363">
        <v>5.0000000000000001E-3</v>
      </c>
      <c r="R363" t="s">
        <v>21</v>
      </c>
      <c r="S363" t="s">
        <v>27</v>
      </c>
      <c r="T363" t="str">
        <f>IF(Table1[[#This Row],[auc]]&gt;=Table1[[#This Row],[knnauc]], "YES", "NO")</f>
        <v>NO</v>
      </c>
      <c r="U363" t="str">
        <f>IF(AND(I363 &gt; I362, K363 &lt; K362), "LOWER", "")</f>
        <v/>
      </c>
      <c r="V363" t="str">
        <f>IF(AND(I363&gt;=I364, I363 &lt; 5), "YES", "NO")</f>
        <v>YES</v>
      </c>
      <c r="W363" s="1" t="str">
        <f>IF(AND(Table1[[#This Row],[Last lower than 5]]="YES", Table1[[#This Row],[better or same as KNN]]="YES"), "YES", "NO")</f>
        <v>NO</v>
      </c>
      <c r="X363" s="1">
        <f>IF(AND(Table1[[#This Row],[Last lower than 5]]="YES", Table1[[#This Row],[last and better]]="NO"), Table1[[#This Row],[knnauc]], "")</f>
        <v>0.48888888888888798</v>
      </c>
      <c r="Y363" s="1" t="str">
        <f>IF(AND(Table1[[#This Row],[Last lower than 5]]="YES", Table1[[#This Row],[last and better]]="YES"), Table1[[#This Row],[auc]], "")</f>
        <v/>
      </c>
      <c r="Z363" s="1" t="str">
        <f>IF(I363=5, "YES", "NO")</f>
        <v>NO</v>
      </c>
      <c r="AA363" s="1" t="str">
        <f>IF(AND(Table1[[#This Row],[5 anomalies]]="YES", Table1[[#This Row],[better or same as KNN]]="YES"), "YES", "NO")</f>
        <v>NO</v>
      </c>
      <c r="AB363" s="1" t="str">
        <f>IF(AND(Table1[[#This Row],[5 anomalies]]="YES", Table1[[#This Row],[5 anomalies and better]]="NO"), Table1[[#This Row],[knnauc]] - Table1[[#This Row],[auc]], "")</f>
        <v/>
      </c>
      <c r="AC363" s="1" t="str">
        <f>IF(AND(Table1[[#This Row],[5 anomalies]]="YES", Table1[[#This Row],[5 anomalies and better]]="YES"), Table1[[#This Row],[auc]] - Table1[[#This Row],[knnauc]], "")</f>
        <v/>
      </c>
    </row>
    <row r="364" spans="1:29" hidden="1" x14ac:dyDescent="0.25">
      <c r="A364">
        <v>32</v>
      </c>
      <c r="B364">
        <v>8</v>
      </c>
      <c r="C364">
        <v>3</v>
      </c>
      <c r="D364" t="s">
        <v>19</v>
      </c>
      <c r="E364" t="s">
        <v>20</v>
      </c>
      <c r="F364">
        <v>512</v>
      </c>
      <c r="G364">
        <v>16</v>
      </c>
      <c r="H364">
        <v>0.05</v>
      </c>
      <c r="I364">
        <v>1</v>
      </c>
      <c r="J364">
        <v>0</v>
      </c>
      <c r="K364">
        <v>0.97777777777777697</v>
      </c>
      <c r="L364">
        <v>8.7343265003987397E-2</v>
      </c>
      <c r="M364">
        <v>0.146696041219776</v>
      </c>
      <c r="N364">
        <v>1</v>
      </c>
      <c r="O364" t="s">
        <v>23</v>
      </c>
      <c r="P364">
        <v>0</v>
      </c>
      <c r="Q364">
        <v>0.01</v>
      </c>
      <c r="R364" t="s">
        <v>21</v>
      </c>
      <c r="S364" t="s">
        <v>27</v>
      </c>
      <c r="T364" t="str">
        <f>IF(Table1[[#This Row],[auc]]&gt;=Table1[[#This Row],[knnauc]], "YES", "NO")</f>
        <v>NO</v>
      </c>
      <c r="U364" t="str">
        <f>IF(AND(I364 &gt; I363, K364 &lt; K363), "LOWER", "")</f>
        <v/>
      </c>
      <c r="V364" t="str">
        <f>IF(AND(I364&gt;=I365, I364 &lt; 5), "YES", "NO")</f>
        <v>YES</v>
      </c>
      <c r="W364" s="1" t="str">
        <f>IF(AND(Table1[[#This Row],[Last lower than 5]]="YES", Table1[[#This Row],[better or same as KNN]]="YES"), "YES", "NO")</f>
        <v>NO</v>
      </c>
      <c r="X364" s="1">
        <f>IF(AND(Table1[[#This Row],[Last lower than 5]]="YES", Table1[[#This Row],[last and better]]="NO"), Table1[[#This Row],[knnauc]], "")</f>
        <v>1</v>
      </c>
      <c r="Y364" s="1" t="str">
        <f>IF(AND(Table1[[#This Row],[Last lower than 5]]="YES", Table1[[#This Row],[last and better]]="YES"), Table1[[#This Row],[auc]], "")</f>
        <v/>
      </c>
      <c r="Z364" s="1" t="str">
        <f>IF(I364=5, "YES", "NO")</f>
        <v>NO</v>
      </c>
      <c r="AA364" s="1" t="str">
        <f>IF(AND(Table1[[#This Row],[5 anomalies]]="YES", Table1[[#This Row],[better or same as KNN]]="YES"), "YES", "NO")</f>
        <v>NO</v>
      </c>
      <c r="AB364" s="1" t="str">
        <f>IF(AND(Table1[[#This Row],[5 anomalies]]="YES", Table1[[#This Row],[5 anomalies and better]]="NO"), Table1[[#This Row],[knnauc]] - Table1[[#This Row],[auc]], "")</f>
        <v/>
      </c>
      <c r="AC364" s="1" t="str">
        <f>IF(AND(Table1[[#This Row],[5 anomalies]]="YES", Table1[[#This Row],[5 anomalies and better]]="YES"), Table1[[#This Row],[auc]] - Table1[[#This Row],[knnauc]], "")</f>
        <v/>
      </c>
    </row>
    <row r="365" spans="1:29" hidden="1" x14ac:dyDescent="0.25">
      <c r="A365">
        <v>32</v>
      </c>
      <c r="B365">
        <v>8</v>
      </c>
      <c r="C365">
        <v>3</v>
      </c>
      <c r="D365" t="s">
        <v>19</v>
      </c>
      <c r="E365" t="s">
        <v>20</v>
      </c>
      <c r="F365">
        <v>512</v>
      </c>
      <c r="G365">
        <v>16</v>
      </c>
      <c r="H365">
        <v>0.05</v>
      </c>
      <c r="I365">
        <v>1</v>
      </c>
      <c r="J365">
        <v>0</v>
      </c>
      <c r="K365">
        <v>0.74444444444444402</v>
      </c>
      <c r="L365">
        <v>0.10838514813521601</v>
      </c>
      <c r="M365">
        <v>0.16524537788706301</v>
      </c>
      <c r="N365">
        <v>0.73888888888888804</v>
      </c>
      <c r="O365">
        <v>0.5</v>
      </c>
      <c r="P365">
        <v>0.5</v>
      </c>
      <c r="Q365">
        <v>0.05</v>
      </c>
      <c r="R365" t="s">
        <v>21</v>
      </c>
      <c r="S365" t="s">
        <v>27</v>
      </c>
      <c r="T365" t="str">
        <f>IF(Table1[[#This Row],[auc]]&gt;=Table1[[#This Row],[knnauc]], "YES", "NO")</f>
        <v>YES</v>
      </c>
      <c r="U365" t="str">
        <f>IF(AND(I365 &gt; I364, K365 &lt; K364), "LOWER", "")</f>
        <v/>
      </c>
      <c r="V365" t="str">
        <f>IF(AND(I365&gt;=I366, I365 &lt; 5), "YES", "NO")</f>
        <v>NO</v>
      </c>
      <c r="W365" s="1" t="str">
        <f>IF(AND(Table1[[#This Row],[Last lower than 5]]="YES", Table1[[#This Row],[better or same as KNN]]="YES"), "YES", "NO")</f>
        <v>NO</v>
      </c>
      <c r="X365" s="1" t="str">
        <f>IF(AND(Table1[[#This Row],[Last lower than 5]]="YES", Table1[[#This Row],[last and better]]="NO"), Table1[[#This Row],[knnauc]], "")</f>
        <v/>
      </c>
      <c r="Y365" s="1" t="str">
        <f>IF(AND(Table1[[#This Row],[Last lower than 5]]="YES", Table1[[#This Row],[last and better]]="YES"), Table1[[#This Row],[auc]], "")</f>
        <v/>
      </c>
      <c r="Z365" s="1" t="str">
        <f>IF(I365=5, "YES", "NO")</f>
        <v>NO</v>
      </c>
      <c r="AA365" s="1" t="str">
        <f>IF(AND(Table1[[#This Row],[5 anomalies]]="YES", Table1[[#This Row],[better or same as KNN]]="YES"), "YES", "NO")</f>
        <v>NO</v>
      </c>
      <c r="AB365" s="1" t="str">
        <f>IF(AND(Table1[[#This Row],[5 anomalies]]="YES", Table1[[#This Row],[5 anomalies and better]]="NO"), Table1[[#This Row],[knnauc]] - Table1[[#This Row],[auc]], "")</f>
        <v/>
      </c>
      <c r="AC365" s="1" t="str">
        <f>IF(AND(Table1[[#This Row],[5 anomalies]]="YES", Table1[[#This Row],[5 anomalies and better]]="YES"), Table1[[#This Row],[auc]] - Table1[[#This Row],[knnauc]], "")</f>
        <v/>
      </c>
    </row>
    <row r="366" spans="1:29" hidden="1" x14ac:dyDescent="0.25">
      <c r="A366">
        <v>32</v>
      </c>
      <c r="B366">
        <v>8</v>
      </c>
      <c r="C366">
        <v>3</v>
      </c>
      <c r="D366" t="s">
        <v>19</v>
      </c>
      <c r="E366" t="s">
        <v>20</v>
      </c>
      <c r="F366">
        <v>512</v>
      </c>
      <c r="G366">
        <v>16</v>
      </c>
      <c r="H366">
        <v>0.05</v>
      </c>
      <c r="I366">
        <v>2</v>
      </c>
      <c r="J366">
        <v>0</v>
      </c>
      <c r="K366">
        <v>1</v>
      </c>
      <c r="L366">
        <v>0.10838514813521601</v>
      </c>
      <c r="M366">
        <v>0.16524537788706301</v>
      </c>
      <c r="N366">
        <v>0.73888888888888804</v>
      </c>
      <c r="O366">
        <v>0.5</v>
      </c>
      <c r="P366">
        <v>0.5</v>
      </c>
      <c r="Q366">
        <v>0.05</v>
      </c>
      <c r="R366" t="s">
        <v>21</v>
      </c>
      <c r="S366" t="s">
        <v>27</v>
      </c>
      <c r="T366" t="str">
        <f>IF(Table1[[#This Row],[auc]]&gt;=Table1[[#This Row],[knnauc]], "YES", "NO")</f>
        <v>YES</v>
      </c>
      <c r="U366" t="str">
        <f>IF(AND(I366 &gt; I365, K366 &lt; K365), "LOWER", "")</f>
        <v/>
      </c>
      <c r="V366" t="str">
        <f>IF(AND(I366&gt;=I367, I366 &lt; 5), "YES", "NO")</f>
        <v>NO</v>
      </c>
      <c r="W366" s="1" t="str">
        <f>IF(AND(Table1[[#This Row],[Last lower than 5]]="YES", Table1[[#This Row],[better or same as KNN]]="YES"), "YES", "NO")</f>
        <v>NO</v>
      </c>
      <c r="X366" s="1" t="str">
        <f>IF(AND(Table1[[#This Row],[Last lower than 5]]="YES", Table1[[#This Row],[last and better]]="NO"), Table1[[#This Row],[knnauc]], "")</f>
        <v/>
      </c>
      <c r="Y366" s="1" t="str">
        <f>IF(AND(Table1[[#This Row],[Last lower than 5]]="YES", Table1[[#This Row],[last and better]]="YES"), Table1[[#This Row],[auc]], "")</f>
        <v/>
      </c>
      <c r="Z366" s="1" t="str">
        <f>IF(I366=5, "YES", "NO")</f>
        <v>NO</v>
      </c>
      <c r="AA366" s="1" t="str">
        <f>IF(AND(Table1[[#This Row],[5 anomalies]]="YES", Table1[[#This Row],[better or same as KNN]]="YES"), "YES", "NO")</f>
        <v>NO</v>
      </c>
      <c r="AB366" s="1" t="str">
        <f>IF(AND(Table1[[#This Row],[5 anomalies]]="YES", Table1[[#This Row],[5 anomalies and better]]="NO"), Table1[[#This Row],[knnauc]] - Table1[[#This Row],[auc]], "")</f>
        <v/>
      </c>
      <c r="AC366" s="1" t="str">
        <f>IF(AND(Table1[[#This Row],[5 anomalies]]="YES", Table1[[#This Row],[5 anomalies and better]]="YES"), Table1[[#This Row],[auc]] - Table1[[#This Row],[knnauc]], "")</f>
        <v/>
      </c>
    </row>
    <row r="367" spans="1:29" hidden="1" x14ac:dyDescent="0.25">
      <c r="A367">
        <v>32</v>
      </c>
      <c r="B367">
        <v>8</v>
      </c>
      <c r="C367">
        <v>3</v>
      </c>
      <c r="D367" t="s">
        <v>19</v>
      </c>
      <c r="E367" t="s">
        <v>20</v>
      </c>
      <c r="F367">
        <v>512</v>
      </c>
      <c r="G367">
        <v>16</v>
      </c>
      <c r="H367">
        <v>0.05</v>
      </c>
      <c r="I367">
        <v>4</v>
      </c>
      <c r="J367">
        <v>0</v>
      </c>
      <c r="K367">
        <v>0.94444444444444398</v>
      </c>
      <c r="L367">
        <v>0.10838514813521601</v>
      </c>
      <c r="M367">
        <v>0.16524537788706301</v>
      </c>
      <c r="N367">
        <v>0.73888888888888804</v>
      </c>
      <c r="O367">
        <v>0.5</v>
      </c>
      <c r="P367">
        <v>0.5</v>
      </c>
      <c r="Q367">
        <v>0.05</v>
      </c>
      <c r="R367" t="s">
        <v>21</v>
      </c>
      <c r="S367" t="s">
        <v>27</v>
      </c>
      <c r="T367" t="str">
        <f>IF(Table1[[#This Row],[auc]]&gt;=Table1[[#This Row],[knnauc]], "YES", "NO")</f>
        <v>YES</v>
      </c>
      <c r="U367" t="str">
        <f>IF(AND(I367 &gt; I366, K367 &lt; K366), "LOWER", "")</f>
        <v>LOWER</v>
      </c>
      <c r="V367" t="str">
        <f>IF(AND(I367&gt;=I368, I367 &lt; 5), "YES", "NO")</f>
        <v>YES</v>
      </c>
      <c r="W367" s="1" t="str">
        <f>IF(AND(Table1[[#This Row],[Last lower than 5]]="YES", Table1[[#This Row],[better or same as KNN]]="YES"), "YES", "NO")</f>
        <v>YES</v>
      </c>
      <c r="X367" s="1" t="str">
        <f>IF(AND(Table1[[#This Row],[Last lower than 5]]="YES", Table1[[#This Row],[last and better]]="NO"), Table1[[#This Row],[knnauc]], "")</f>
        <v/>
      </c>
      <c r="Y367" s="1">
        <f>IF(AND(Table1[[#This Row],[Last lower than 5]]="YES", Table1[[#This Row],[last and better]]="YES"), Table1[[#This Row],[auc]], "")</f>
        <v>0.94444444444444398</v>
      </c>
      <c r="Z367" s="1" t="str">
        <f>IF(I367=5, "YES", "NO")</f>
        <v>NO</v>
      </c>
      <c r="AA367" s="1" t="str">
        <f>IF(AND(Table1[[#This Row],[5 anomalies]]="YES", Table1[[#This Row],[better or same as KNN]]="YES"), "YES", "NO")</f>
        <v>NO</v>
      </c>
      <c r="AB367" s="1" t="str">
        <f>IF(AND(Table1[[#This Row],[5 anomalies]]="YES", Table1[[#This Row],[5 anomalies and better]]="NO"), Table1[[#This Row],[knnauc]] - Table1[[#This Row],[auc]], "")</f>
        <v/>
      </c>
      <c r="AC367" s="1" t="str">
        <f>IF(AND(Table1[[#This Row],[5 anomalies]]="YES", Table1[[#This Row],[5 anomalies and better]]="YES"), Table1[[#This Row],[auc]] - Table1[[#This Row],[knnauc]], "")</f>
        <v/>
      </c>
    </row>
    <row r="368" spans="1:29" x14ac:dyDescent="0.25">
      <c r="A368">
        <v>32</v>
      </c>
      <c r="B368">
        <v>8</v>
      </c>
      <c r="C368">
        <v>3</v>
      </c>
      <c r="D368" t="s">
        <v>19</v>
      </c>
      <c r="E368" t="s">
        <v>20</v>
      </c>
      <c r="F368">
        <v>512</v>
      </c>
      <c r="G368">
        <v>32</v>
      </c>
      <c r="H368">
        <v>0.05</v>
      </c>
      <c r="I368">
        <v>1</v>
      </c>
      <c r="J368">
        <v>0</v>
      </c>
      <c r="K368">
        <v>0.44444444444444398</v>
      </c>
      <c r="L368">
        <v>9.1476874266975094E-2</v>
      </c>
      <c r="M368">
        <v>0.18089476607826199</v>
      </c>
      <c r="N368">
        <v>0.5</v>
      </c>
      <c r="O368" t="s">
        <v>23</v>
      </c>
      <c r="P368">
        <v>0</v>
      </c>
      <c r="Q368">
        <v>5.0000000000000001E-3</v>
      </c>
      <c r="R368" t="s">
        <v>21</v>
      </c>
      <c r="S368" t="s">
        <v>27</v>
      </c>
      <c r="T368" t="str">
        <f>IF(Table1[[#This Row],[auc]]&gt;=Table1[[#This Row],[knnauc]], "YES", "NO")</f>
        <v>NO</v>
      </c>
      <c r="U368" t="str">
        <f>IF(AND(I368 &gt; I367, K368 &lt; K367), "LOWER", "")</f>
        <v/>
      </c>
      <c r="V368" t="str">
        <f>IF(AND(I368&gt;=I369, I368 &lt; 5), "YES", "NO")</f>
        <v>YES</v>
      </c>
      <c r="W368" s="1" t="str">
        <f>IF(AND(Table1[[#This Row],[Last lower than 5]]="YES", Table1[[#This Row],[better or same as KNN]]="YES"), "YES", "NO")</f>
        <v>NO</v>
      </c>
      <c r="X368" s="1">
        <f>IF(AND(Table1[[#This Row],[Last lower than 5]]="YES", Table1[[#This Row],[last and better]]="NO"), Table1[[#This Row],[knnauc]], "")</f>
        <v>0.5</v>
      </c>
      <c r="Y368" s="1" t="str">
        <f>IF(AND(Table1[[#This Row],[Last lower than 5]]="YES", Table1[[#This Row],[last and better]]="YES"), Table1[[#This Row],[auc]], "")</f>
        <v/>
      </c>
      <c r="Z368" s="1" t="str">
        <f>IF(I368=5, "YES", "NO")</f>
        <v>NO</v>
      </c>
      <c r="AA368" s="1" t="str">
        <f>IF(AND(Table1[[#This Row],[5 anomalies]]="YES", Table1[[#This Row],[better or same as KNN]]="YES"), "YES", "NO")</f>
        <v>NO</v>
      </c>
      <c r="AB368" s="1" t="str">
        <f>IF(AND(Table1[[#This Row],[5 anomalies]]="YES", Table1[[#This Row],[5 anomalies and better]]="NO"), Table1[[#This Row],[knnauc]] - Table1[[#This Row],[auc]], "")</f>
        <v/>
      </c>
      <c r="AC368" s="1" t="str">
        <f>IF(AND(Table1[[#This Row],[5 anomalies]]="YES", Table1[[#This Row],[5 anomalies and better]]="YES"), Table1[[#This Row],[auc]] - Table1[[#This Row],[knnauc]], "")</f>
        <v/>
      </c>
    </row>
    <row r="369" spans="1:29" hidden="1" x14ac:dyDescent="0.25">
      <c r="A369">
        <v>32</v>
      </c>
      <c r="B369">
        <v>8</v>
      </c>
      <c r="C369">
        <v>3</v>
      </c>
      <c r="D369" t="s">
        <v>19</v>
      </c>
      <c r="E369" t="s">
        <v>20</v>
      </c>
      <c r="F369">
        <v>512</v>
      </c>
      <c r="G369">
        <v>32</v>
      </c>
      <c r="H369">
        <v>0.05</v>
      </c>
      <c r="I369">
        <v>1</v>
      </c>
      <c r="J369">
        <v>0</v>
      </c>
      <c r="K369">
        <v>0.5</v>
      </c>
      <c r="L369">
        <v>8.4607282219610003E-2</v>
      </c>
      <c r="M369">
        <v>0.152814004846305</v>
      </c>
      <c r="N369">
        <v>0.47777777777777702</v>
      </c>
      <c r="O369" t="s">
        <v>23</v>
      </c>
      <c r="P369">
        <v>0</v>
      </c>
      <c r="Q369">
        <v>0.01</v>
      </c>
      <c r="R369" t="s">
        <v>21</v>
      </c>
      <c r="S369" t="s">
        <v>27</v>
      </c>
      <c r="T369" t="str">
        <f>IF(Table1[[#This Row],[auc]]&gt;=Table1[[#This Row],[knnauc]], "YES", "NO")</f>
        <v>YES</v>
      </c>
      <c r="U369" t="str">
        <f>IF(AND(I369 &gt; I368, K369 &lt; K368), "LOWER", "")</f>
        <v/>
      </c>
      <c r="V369" t="str">
        <f>IF(AND(I369&gt;=I370, I369 &lt; 5), "YES", "NO")</f>
        <v>YES</v>
      </c>
      <c r="W369" s="1" t="str">
        <f>IF(AND(Table1[[#This Row],[Last lower than 5]]="YES", Table1[[#This Row],[better or same as KNN]]="YES"), "YES", "NO")</f>
        <v>YES</v>
      </c>
      <c r="X369" s="1" t="str">
        <f>IF(AND(Table1[[#This Row],[Last lower than 5]]="YES", Table1[[#This Row],[last and better]]="NO"), Table1[[#This Row],[knnauc]], "")</f>
        <v/>
      </c>
      <c r="Y369" s="1">
        <f>IF(AND(Table1[[#This Row],[Last lower than 5]]="YES", Table1[[#This Row],[last and better]]="YES"), Table1[[#This Row],[auc]], "")</f>
        <v>0.5</v>
      </c>
      <c r="Z369" s="1" t="str">
        <f>IF(I369=5, "YES", "NO")</f>
        <v>NO</v>
      </c>
      <c r="AA369" s="1" t="str">
        <f>IF(AND(Table1[[#This Row],[5 anomalies]]="YES", Table1[[#This Row],[better or same as KNN]]="YES"), "YES", "NO")</f>
        <v>NO</v>
      </c>
      <c r="AB369" s="1" t="str">
        <f>IF(AND(Table1[[#This Row],[5 anomalies]]="YES", Table1[[#This Row],[5 anomalies and better]]="NO"), Table1[[#This Row],[knnauc]] - Table1[[#This Row],[auc]], "")</f>
        <v/>
      </c>
      <c r="AC369" s="1" t="str">
        <f>IF(AND(Table1[[#This Row],[5 anomalies]]="YES", Table1[[#This Row],[5 anomalies and better]]="YES"), Table1[[#This Row],[auc]] - Table1[[#This Row],[knnauc]], "")</f>
        <v/>
      </c>
    </row>
    <row r="370" spans="1:29" hidden="1" x14ac:dyDescent="0.25">
      <c r="A370">
        <v>32</v>
      </c>
      <c r="B370">
        <v>8</v>
      </c>
      <c r="C370">
        <v>3</v>
      </c>
      <c r="D370" t="s">
        <v>19</v>
      </c>
      <c r="E370" t="s">
        <v>20</v>
      </c>
      <c r="F370">
        <v>512</v>
      </c>
      <c r="G370">
        <v>32</v>
      </c>
      <c r="H370">
        <v>0.05</v>
      </c>
      <c r="I370">
        <v>1</v>
      </c>
      <c r="J370">
        <v>0</v>
      </c>
      <c r="K370">
        <v>0.688888888888888</v>
      </c>
      <c r="L370">
        <v>0.10765611215715599</v>
      </c>
      <c r="M370">
        <v>0.17633202414811799</v>
      </c>
      <c r="N370">
        <v>0.71666666666666601</v>
      </c>
      <c r="O370">
        <v>0</v>
      </c>
      <c r="P370">
        <v>0</v>
      </c>
      <c r="Q370">
        <v>0.05</v>
      </c>
      <c r="R370" t="s">
        <v>21</v>
      </c>
      <c r="S370" t="s">
        <v>27</v>
      </c>
      <c r="T370" t="str">
        <f>IF(Table1[[#This Row],[auc]]&gt;=Table1[[#This Row],[knnauc]], "YES", "NO")</f>
        <v>NO</v>
      </c>
      <c r="U370" t="str">
        <f>IF(AND(I370 &gt; I369, K370 &lt; K369), "LOWER", "")</f>
        <v/>
      </c>
      <c r="V370" t="str">
        <f>IF(AND(I370&gt;=I371, I370 &lt; 5), "YES", "NO")</f>
        <v>NO</v>
      </c>
      <c r="W370" s="1" t="str">
        <f>IF(AND(Table1[[#This Row],[Last lower than 5]]="YES", Table1[[#This Row],[better or same as KNN]]="YES"), "YES", "NO")</f>
        <v>NO</v>
      </c>
      <c r="X370" s="1" t="str">
        <f>IF(AND(Table1[[#This Row],[Last lower than 5]]="YES", Table1[[#This Row],[last and better]]="NO"), Table1[[#This Row],[knnauc]], "")</f>
        <v/>
      </c>
      <c r="Y370" s="1" t="str">
        <f>IF(AND(Table1[[#This Row],[Last lower than 5]]="YES", Table1[[#This Row],[last and better]]="YES"), Table1[[#This Row],[auc]], "")</f>
        <v/>
      </c>
      <c r="Z370" s="1" t="str">
        <f>IF(I370=5, "YES", "NO")</f>
        <v>NO</v>
      </c>
      <c r="AA370" s="1" t="str">
        <f>IF(AND(Table1[[#This Row],[5 anomalies]]="YES", Table1[[#This Row],[better or same as KNN]]="YES"), "YES", "NO")</f>
        <v>NO</v>
      </c>
      <c r="AB370" s="1" t="str">
        <f>IF(AND(Table1[[#This Row],[5 anomalies]]="YES", Table1[[#This Row],[5 anomalies and better]]="NO"), Table1[[#This Row],[knnauc]] - Table1[[#This Row],[auc]], "")</f>
        <v/>
      </c>
      <c r="AC370" s="1" t="str">
        <f>IF(AND(Table1[[#This Row],[5 anomalies]]="YES", Table1[[#This Row],[5 anomalies and better]]="YES"), Table1[[#This Row],[auc]] - Table1[[#This Row],[knnauc]], "")</f>
        <v/>
      </c>
    </row>
    <row r="371" spans="1:29" hidden="1" x14ac:dyDescent="0.25">
      <c r="A371">
        <v>32</v>
      </c>
      <c r="B371">
        <v>8</v>
      </c>
      <c r="C371">
        <v>3</v>
      </c>
      <c r="D371" t="s">
        <v>19</v>
      </c>
      <c r="E371" t="s">
        <v>20</v>
      </c>
      <c r="F371">
        <v>512</v>
      </c>
      <c r="G371">
        <v>32</v>
      </c>
      <c r="H371">
        <v>0.05</v>
      </c>
      <c r="I371">
        <v>3</v>
      </c>
      <c r="J371">
        <v>0</v>
      </c>
      <c r="K371">
        <v>0.63888888888888895</v>
      </c>
      <c r="L371">
        <v>0.10765611215715599</v>
      </c>
      <c r="M371">
        <v>0.17633202414811799</v>
      </c>
      <c r="N371">
        <v>0.71666666666666601</v>
      </c>
      <c r="O371">
        <v>0</v>
      </c>
      <c r="P371">
        <v>0</v>
      </c>
      <c r="Q371">
        <v>0.05</v>
      </c>
      <c r="R371" t="s">
        <v>21</v>
      </c>
      <c r="S371" t="s">
        <v>27</v>
      </c>
      <c r="T371" t="str">
        <f>IF(Table1[[#This Row],[auc]]&gt;=Table1[[#This Row],[knnauc]], "YES", "NO")</f>
        <v>NO</v>
      </c>
      <c r="U371" t="str">
        <f>IF(AND(I371 &gt; I370, K371 &lt; K370), "LOWER", "")</f>
        <v>LOWER</v>
      </c>
      <c r="V371" t="str">
        <f>IF(AND(I371&gt;=I372, I371 &lt; 5), "YES", "NO")</f>
        <v>NO</v>
      </c>
      <c r="W371" s="1" t="str">
        <f>IF(AND(Table1[[#This Row],[Last lower than 5]]="YES", Table1[[#This Row],[better or same as KNN]]="YES"), "YES", "NO")</f>
        <v>NO</v>
      </c>
      <c r="X371" s="1" t="str">
        <f>IF(AND(Table1[[#This Row],[Last lower than 5]]="YES", Table1[[#This Row],[last and better]]="NO"), Table1[[#This Row],[knnauc]], "")</f>
        <v/>
      </c>
      <c r="Y371" s="1" t="str">
        <f>IF(AND(Table1[[#This Row],[Last lower than 5]]="YES", Table1[[#This Row],[last and better]]="YES"), Table1[[#This Row],[auc]], "")</f>
        <v/>
      </c>
      <c r="Z371" s="1" t="str">
        <f>IF(I371=5, "YES", "NO")</f>
        <v>NO</v>
      </c>
      <c r="AA371" s="1" t="str">
        <f>IF(AND(Table1[[#This Row],[5 anomalies]]="YES", Table1[[#This Row],[better or same as KNN]]="YES"), "YES", "NO")</f>
        <v>NO</v>
      </c>
      <c r="AB371" s="1" t="str">
        <f>IF(AND(Table1[[#This Row],[5 anomalies]]="YES", Table1[[#This Row],[5 anomalies and better]]="NO"), Table1[[#This Row],[knnauc]] - Table1[[#This Row],[auc]], "")</f>
        <v/>
      </c>
      <c r="AC371" s="1" t="str">
        <f>IF(AND(Table1[[#This Row],[5 anomalies]]="YES", Table1[[#This Row],[5 anomalies and better]]="YES"), Table1[[#This Row],[auc]] - Table1[[#This Row],[knnauc]], "")</f>
        <v/>
      </c>
    </row>
    <row r="372" spans="1:29" hidden="1" x14ac:dyDescent="0.25">
      <c r="A372">
        <v>32</v>
      </c>
      <c r="B372">
        <v>8</v>
      </c>
      <c r="C372">
        <v>3</v>
      </c>
      <c r="D372" t="s">
        <v>19</v>
      </c>
      <c r="E372" t="s">
        <v>20</v>
      </c>
      <c r="F372">
        <v>512</v>
      </c>
      <c r="G372">
        <v>32</v>
      </c>
      <c r="H372">
        <v>0.05</v>
      </c>
      <c r="I372">
        <v>4</v>
      </c>
      <c r="J372">
        <v>0</v>
      </c>
      <c r="K372">
        <v>0.655555555555555</v>
      </c>
      <c r="L372">
        <v>0.10765611215715599</v>
      </c>
      <c r="M372">
        <v>0.17633202414811799</v>
      </c>
      <c r="N372">
        <v>0.71666666666666601</v>
      </c>
      <c r="O372">
        <v>0</v>
      </c>
      <c r="P372">
        <v>0</v>
      </c>
      <c r="Q372">
        <v>0.05</v>
      </c>
      <c r="R372" t="s">
        <v>21</v>
      </c>
      <c r="S372" t="s">
        <v>27</v>
      </c>
      <c r="T372" t="str">
        <f>IF(Table1[[#This Row],[auc]]&gt;=Table1[[#This Row],[knnauc]], "YES", "NO")</f>
        <v>NO</v>
      </c>
      <c r="U372" t="str">
        <f>IF(AND(I372 &gt; I371, K372 &lt; K371), "LOWER", "")</f>
        <v/>
      </c>
      <c r="V372" t="str">
        <f>IF(AND(I372&gt;=I373, I372 &lt; 5), "YES", "NO")</f>
        <v>NO</v>
      </c>
      <c r="W372" s="1" t="str">
        <f>IF(AND(Table1[[#This Row],[Last lower than 5]]="YES", Table1[[#This Row],[better or same as KNN]]="YES"), "YES", "NO")</f>
        <v>NO</v>
      </c>
      <c r="X372" s="1" t="str">
        <f>IF(AND(Table1[[#This Row],[Last lower than 5]]="YES", Table1[[#This Row],[last and better]]="NO"), Table1[[#This Row],[knnauc]], "")</f>
        <v/>
      </c>
      <c r="Y372" s="1" t="str">
        <f>IF(AND(Table1[[#This Row],[Last lower than 5]]="YES", Table1[[#This Row],[last and better]]="YES"), Table1[[#This Row],[auc]], "")</f>
        <v/>
      </c>
      <c r="Z372" s="1" t="str">
        <f>IF(I372=5, "YES", "NO")</f>
        <v>NO</v>
      </c>
      <c r="AA372" s="1" t="str">
        <f>IF(AND(Table1[[#This Row],[5 anomalies]]="YES", Table1[[#This Row],[better or same as KNN]]="YES"), "YES", "NO")</f>
        <v>NO</v>
      </c>
      <c r="AB372" s="1" t="str">
        <f>IF(AND(Table1[[#This Row],[5 anomalies]]="YES", Table1[[#This Row],[5 anomalies and better]]="NO"), Table1[[#This Row],[knnauc]] - Table1[[#This Row],[auc]], "")</f>
        <v/>
      </c>
      <c r="AC372" s="1" t="str">
        <f>IF(AND(Table1[[#This Row],[5 anomalies]]="YES", Table1[[#This Row],[5 anomalies and better]]="YES"), Table1[[#This Row],[auc]] - Table1[[#This Row],[knnauc]], "")</f>
        <v/>
      </c>
    </row>
    <row r="373" spans="1:29" hidden="1" x14ac:dyDescent="0.25">
      <c r="A373">
        <v>32</v>
      </c>
      <c r="B373">
        <v>8</v>
      </c>
      <c r="C373">
        <v>3</v>
      </c>
      <c r="D373" t="s">
        <v>19</v>
      </c>
      <c r="E373" t="s">
        <v>20</v>
      </c>
      <c r="F373">
        <v>512</v>
      </c>
      <c r="G373">
        <v>16</v>
      </c>
      <c r="H373">
        <v>0.05</v>
      </c>
      <c r="I373">
        <v>5</v>
      </c>
      <c r="J373">
        <v>0</v>
      </c>
      <c r="K373">
        <v>0.94444444444444398</v>
      </c>
      <c r="L373">
        <v>0.10838514813521601</v>
      </c>
      <c r="M373">
        <v>0.16524537788706301</v>
      </c>
      <c r="N373">
        <v>0.73888888888888804</v>
      </c>
      <c r="O373">
        <v>0.5</v>
      </c>
      <c r="P373">
        <v>0.5</v>
      </c>
      <c r="Q373">
        <v>0.05</v>
      </c>
      <c r="R373" t="s">
        <v>21</v>
      </c>
      <c r="S373" t="s">
        <v>27</v>
      </c>
      <c r="T373" t="str">
        <f>IF(Table1[[#This Row],[auc]]&gt;=Table1[[#This Row],[knnauc]], "YES", "NO")</f>
        <v>YES</v>
      </c>
      <c r="U373" t="str">
        <f>IF(AND(I373 &gt; I372, K373 &lt; K372), "LOWER", "")</f>
        <v/>
      </c>
      <c r="V373" t="str">
        <f>IF(AND(I373&gt;=I374, I373 &lt; 5), "YES", "NO")</f>
        <v>NO</v>
      </c>
      <c r="W373" s="1" t="str">
        <f>IF(AND(Table1[[#This Row],[Last lower than 5]]="YES", Table1[[#This Row],[better or same as KNN]]="YES"), "YES", "NO")</f>
        <v>NO</v>
      </c>
      <c r="X373" s="1" t="str">
        <f>IF(AND(Table1[[#This Row],[Last lower than 5]]="YES", Table1[[#This Row],[last and better]]="NO"), Table1[[#This Row],[knnauc]], "")</f>
        <v/>
      </c>
      <c r="Y373" s="1" t="str">
        <f>IF(AND(Table1[[#This Row],[Last lower than 5]]="YES", Table1[[#This Row],[last and better]]="YES"), Table1[[#This Row],[auc]], "")</f>
        <v/>
      </c>
      <c r="Z373" s="1" t="str">
        <f>IF(I373=5, "YES", "NO")</f>
        <v>YES</v>
      </c>
      <c r="AA373" s="1" t="str">
        <f>IF(AND(Table1[[#This Row],[5 anomalies]]="YES", Table1[[#This Row],[better or same as KNN]]="YES"), "YES", "NO")</f>
        <v>YES</v>
      </c>
      <c r="AB373" s="1" t="str">
        <f>IF(AND(Table1[[#This Row],[5 anomalies]]="YES", Table1[[#This Row],[5 anomalies and better]]="NO"), Table1[[#This Row],[knnauc]] - Table1[[#This Row],[auc]], "")</f>
        <v/>
      </c>
      <c r="AC373" s="1">
        <f>IF(AND(Table1[[#This Row],[5 anomalies]]="YES", Table1[[#This Row],[5 anomalies and better]]="YES"), Table1[[#This Row],[auc]] - Table1[[#This Row],[knnauc]], "")</f>
        <v>0.20555555555555594</v>
      </c>
    </row>
    <row r="374" spans="1:29" hidden="1" x14ac:dyDescent="0.25">
      <c r="A374">
        <v>32</v>
      </c>
      <c r="B374">
        <v>8</v>
      </c>
      <c r="C374">
        <v>3</v>
      </c>
      <c r="D374" t="s">
        <v>19</v>
      </c>
      <c r="E374" t="s">
        <v>20</v>
      </c>
      <c r="F374">
        <v>128</v>
      </c>
      <c r="G374">
        <v>16</v>
      </c>
      <c r="H374">
        <v>0.05</v>
      </c>
      <c r="I374">
        <v>5</v>
      </c>
      <c r="J374">
        <v>0.66666666666666596</v>
      </c>
      <c r="K374">
        <v>0.95555555555555505</v>
      </c>
      <c r="L374">
        <v>0.108801648123086</v>
      </c>
      <c r="M374">
        <v>0.182825830089754</v>
      </c>
      <c r="N374">
        <v>0.71111111111111103</v>
      </c>
      <c r="O374">
        <v>0</v>
      </c>
      <c r="P374">
        <v>0</v>
      </c>
      <c r="Q374">
        <v>0.05</v>
      </c>
      <c r="R374" t="s">
        <v>21</v>
      </c>
      <c r="S374" t="s">
        <v>27</v>
      </c>
      <c r="T374" t="str">
        <f>IF(Table1[[#This Row],[auc]]&gt;=Table1[[#This Row],[knnauc]], "YES", "NO")</f>
        <v>YES</v>
      </c>
      <c r="U374" t="str">
        <f>IF(AND(I374 &gt; I373, K374 &lt; K373), "LOWER", "")</f>
        <v/>
      </c>
      <c r="V374" t="str">
        <f>IF(AND(I374&gt;=I375, I374 &lt; 5), "YES", "NO")</f>
        <v>NO</v>
      </c>
      <c r="W374" s="1" t="str">
        <f>IF(AND(Table1[[#This Row],[Last lower than 5]]="YES", Table1[[#This Row],[better or same as KNN]]="YES"), "YES", "NO")</f>
        <v>NO</v>
      </c>
      <c r="X374" s="1" t="str">
        <f>IF(AND(Table1[[#This Row],[Last lower than 5]]="YES", Table1[[#This Row],[last and better]]="NO"), Table1[[#This Row],[knnauc]], "")</f>
        <v/>
      </c>
      <c r="Y374" s="1" t="str">
        <f>IF(AND(Table1[[#This Row],[Last lower than 5]]="YES", Table1[[#This Row],[last and better]]="YES"), Table1[[#This Row],[auc]], "")</f>
        <v/>
      </c>
      <c r="Z374" s="1" t="str">
        <f>IF(I374=5, "YES", "NO")</f>
        <v>YES</v>
      </c>
      <c r="AA374" s="1" t="str">
        <f>IF(AND(Table1[[#This Row],[5 anomalies]]="YES", Table1[[#This Row],[better or same as KNN]]="YES"), "YES", "NO")</f>
        <v>YES</v>
      </c>
      <c r="AB374" s="1" t="str">
        <f>IF(AND(Table1[[#This Row],[5 anomalies]]="YES", Table1[[#This Row],[5 anomalies and better]]="NO"), Table1[[#This Row],[knnauc]] - Table1[[#This Row],[auc]], "")</f>
        <v/>
      </c>
      <c r="AC374" s="1">
        <f>IF(AND(Table1[[#This Row],[5 anomalies]]="YES", Table1[[#This Row],[5 anomalies and better]]="YES"), Table1[[#This Row],[auc]] - Table1[[#This Row],[knnauc]], "")</f>
        <v>0.24444444444444402</v>
      </c>
    </row>
    <row r="375" spans="1:29" hidden="1" x14ac:dyDescent="0.25">
      <c r="A375">
        <v>32</v>
      </c>
      <c r="B375">
        <v>8</v>
      </c>
      <c r="C375">
        <v>3</v>
      </c>
      <c r="D375" t="s">
        <v>19</v>
      </c>
      <c r="E375" t="s">
        <v>20</v>
      </c>
      <c r="F375">
        <v>128</v>
      </c>
      <c r="G375">
        <v>32</v>
      </c>
      <c r="H375">
        <v>0.05</v>
      </c>
      <c r="I375">
        <v>5</v>
      </c>
      <c r="J375">
        <v>0.33333333333333298</v>
      </c>
      <c r="K375">
        <v>0.95555555555555505</v>
      </c>
      <c r="L375">
        <v>0.104808398559572</v>
      </c>
      <c r="M375">
        <v>0.17624612502397399</v>
      </c>
      <c r="N375">
        <v>0.72777777777777697</v>
      </c>
      <c r="O375" t="s">
        <v>23</v>
      </c>
      <c r="P375">
        <v>0</v>
      </c>
      <c r="Q375">
        <v>0.05</v>
      </c>
      <c r="R375" t="s">
        <v>21</v>
      </c>
      <c r="S375" t="s">
        <v>27</v>
      </c>
      <c r="T375" t="str">
        <f>IF(Table1[[#This Row],[auc]]&gt;=Table1[[#This Row],[knnauc]], "YES", "NO")</f>
        <v>YES</v>
      </c>
      <c r="U375" t="str">
        <f>IF(AND(I375 &gt; I374, K375 &lt; K374), "LOWER", "")</f>
        <v/>
      </c>
      <c r="V375" t="str">
        <f>IF(AND(I375&gt;=I376, I375 &lt; 5), "YES", "NO")</f>
        <v>NO</v>
      </c>
      <c r="W375" s="1" t="str">
        <f>IF(AND(Table1[[#This Row],[Last lower than 5]]="YES", Table1[[#This Row],[better or same as KNN]]="YES"), "YES", "NO")</f>
        <v>NO</v>
      </c>
      <c r="X375" s="1" t="str">
        <f>IF(AND(Table1[[#This Row],[Last lower than 5]]="YES", Table1[[#This Row],[last and better]]="NO"), Table1[[#This Row],[knnauc]], "")</f>
        <v/>
      </c>
      <c r="Y375" s="1" t="str">
        <f>IF(AND(Table1[[#This Row],[Last lower than 5]]="YES", Table1[[#This Row],[last and better]]="YES"), Table1[[#This Row],[auc]], "")</f>
        <v/>
      </c>
      <c r="Z375" s="1" t="str">
        <f>IF(I375=5, "YES", "NO")</f>
        <v>YES</v>
      </c>
      <c r="AA375" s="1" t="str">
        <f>IF(AND(Table1[[#This Row],[5 anomalies]]="YES", Table1[[#This Row],[better or same as KNN]]="YES"), "YES", "NO")</f>
        <v>YES</v>
      </c>
      <c r="AB375" s="1" t="str">
        <f>IF(AND(Table1[[#This Row],[5 anomalies]]="YES", Table1[[#This Row],[5 anomalies and better]]="NO"), Table1[[#This Row],[knnauc]] - Table1[[#This Row],[auc]], "")</f>
        <v/>
      </c>
      <c r="AC375" s="1">
        <f>IF(AND(Table1[[#This Row],[5 anomalies]]="YES", Table1[[#This Row],[5 anomalies and better]]="YES"), Table1[[#This Row],[auc]] - Table1[[#This Row],[knnauc]], "")</f>
        <v>0.22777777777777808</v>
      </c>
    </row>
    <row r="376" spans="1:29" hidden="1" x14ac:dyDescent="0.25">
      <c r="A376">
        <v>32</v>
      </c>
      <c r="B376">
        <v>8</v>
      </c>
      <c r="C376">
        <v>3</v>
      </c>
      <c r="D376" t="s">
        <v>19</v>
      </c>
      <c r="E376" t="s">
        <v>20</v>
      </c>
      <c r="F376">
        <v>32</v>
      </c>
      <c r="G376">
        <v>16</v>
      </c>
      <c r="H376">
        <v>0.05</v>
      </c>
      <c r="I376">
        <v>5</v>
      </c>
      <c r="J376">
        <v>0.66666666666666596</v>
      </c>
      <c r="K376">
        <v>0.96666666666666601</v>
      </c>
      <c r="L376">
        <v>0.109062397285769</v>
      </c>
      <c r="M376">
        <v>0.15205331204247699</v>
      </c>
      <c r="N376">
        <v>0.72777777777777697</v>
      </c>
      <c r="O376">
        <v>1</v>
      </c>
      <c r="P376">
        <v>0.5</v>
      </c>
      <c r="Q376">
        <v>0.05</v>
      </c>
      <c r="R376" t="s">
        <v>21</v>
      </c>
      <c r="S376" t="s">
        <v>27</v>
      </c>
      <c r="T376" t="str">
        <f>IF(Table1[[#This Row],[auc]]&gt;=Table1[[#This Row],[knnauc]], "YES", "NO")</f>
        <v>YES</v>
      </c>
      <c r="U376" t="str">
        <f>IF(AND(I376 &gt; I375, K376 &lt; K375), "LOWER", "")</f>
        <v/>
      </c>
      <c r="V376" t="str">
        <f>IF(AND(I376&gt;=I377, I376 &lt; 5), "YES", "NO")</f>
        <v>NO</v>
      </c>
      <c r="W376" s="1" t="str">
        <f>IF(AND(Table1[[#This Row],[Last lower than 5]]="YES", Table1[[#This Row],[better or same as KNN]]="YES"), "YES", "NO")</f>
        <v>NO</v>
      </c>
      <c r="X376" s="1" t="str">
        <f>IF(AND(Table1[[#This Row],[Last lower than 5]]="YES", Table1[[#This Row],[last and better]]="NO"), Table1[[#This Row],[knnauc]], "")</f>
        <v/>
      </c>
      <c r="Y376" s="1" t="str">
        <f>IF(AND(Table1[[#This Row],[Last lower than 5]]="YES", Table1[[#This Row],[last and better]]="YES"), Table1[[#This Row],[auc]], "")</f>
        <v/>
      </c>
      <c r="Z376" s="1" t="str">
        <f>IF(I376=5, "YES", "NO")</f>
        <v>YES</v>
      </c>
      <c r="AA376" s="1" t="str">
        <f>IF(AND(Table1[[#This Row],[5 anomalies]]="YES", Table1[[#This Row],[better or same as KNN]]="YES"), "YES", "NO")</f>
        <v>YES</v>
      </c>
      <c r="AB376" s="1" t="str">
        <f>IF(AND(Table1[[#This Row],[5 anomalies]]="YES", Table1[[#This Row],[5 anomalies and better]]="NO"), Table1[[#This Row],[knnauc]] - Table1[[#This Row],[auc]], "")</f>
        <v/>
      </c>
      <c r="AC376" s="1">
        <f>IF(AND(Table1[[#This Row],[5 anomalies]]="YES", Table1[[#This Row],[5 anomalies and better]]="YES"), Table1[[#This Row],[auc]] - Table1[[#This Row],[knnauc]], "")</f>
        <v>0.23888888888888904</v>
      </c>
    </row>
    <row r="377" spans="1:29" hidden="1" x14ac:dyDescent="0.25">
      <c r="A377">
        <v>32</v>
      </c>
      <c r="B377">
        <v>8</v>
      </c>
      <c r="C377">
        <v>3</v>
      </c>
      <c r="D377" t="s">
        <v>19</v>
      </c>
      <c r="E377" t="s">
        <v>20</v>
      </c>
      <c r="F377">
        <v>32</v>
      </c>
      <c r="G377">
        <v>32</v>
      </c>
      <c r="H377">
        <v>0.05</v>
      </c>
      <c r="I377">
        <v>5</v>
      </c>
      <c r="J377">
        <v>0.5</v>
      </c>
      <c r="K377">
        <v>0.96666666666666601</v>
      </c>
      <c r="L377">
        <v>0.104514069419316</v>
      </c>
      <c r="M377">
        <v>0.16651389645011</v>
      </c>
      <c r="N377">
        <v>0.73333333333333295</v>
      </c>
      <c r="O377">
        <v>0</v>
      </c>
      <c r="P377">
        <v>0</v>
      </c>
      <c r="Q377">
        <v>0.05</v>
      </c>
      <c r="R377" t="s">
        <v>21</v>
      </c>
      <c r="S377" t="s">
        <v>27</v>
      </c>
      <c r="T377" t="str">
        <f>IF(Table1[[#This Row],[auc]]&gt;=Table1[[#This Row],[knnauc]], "YES", "NO")</f>
        <v>YES</v>
      </c>
      <c r="U377" t="str">
        <f>IF(AND(I377 &gt; I376, K377 &lt; K376), "LOWER", "")</f>
        <v/>
      </c>
      <c r="V377" t="str">
        <f>IF(AND(I377&gt;=I378, I377 &lt; 5), "YES", "NO")</f>
        <v>NO</v>
      </c>
      <c r="W377" s="1" t="str">
        <f>IF(AND(Table1[[#This Row],[Last lower than 5]]="YES", Table1[[#This Row],[better or same as KNN]]="YES"), "YES", "NO")</f>
        <v>NO</v>
      </c>
      <c r="X377" s="1" t="str">
        <f>IF(AND(Table1[[#This Row],[Last lower than 5]]="YES", Table1[[#This Row],[last and better]]="NO"), Table1[[#This Row],[knnauc]], "")</f>
        <v/>
      </c>
      <c r="Y377" s="1" t="str">
        <f>IF(AND(Table1[[#This Row],[Last lower than 5]]="YES", Table1[[#This Row],[last and better]]="YES"), Table1[[#This Row],[auc]], "")</f>
        <v/>
      </c>
      <c r="Z377" s="1" t="str">
        <f>IF(I377=5, "YES", "NO")</f>
        <v>YES</v>
      </c>
      <c r="AA377" s="1" t="str">
        <f>IF(AND(Table1[[#This Row],[5 anomalies]]="YES", Table1[[#This Row],[better or same as KNN]]="YES"), "YES", "NO")</f>
        <v>YES</v>
      </c>
      <c r="AB377" s="1" t="str">
        <f>IF(AND(Table1[[#This Row],[5 anomalies]]="YES", Table1[[#This Row],[5 anomalies and better]]="NO"), Table1[[#This Row],[knnauc]] - Table1[[#This Row],[auc]], "")</f>
        <v/>
      </c>
      <c r="AC377" s="1">
        <f>IF(AND(Table1[[#This Row],[5 anomalies]]="YES", Table1[[#This Row],[5 anomalies and better]]="YES"), Table1[[#This Row],[auc]] - Table1[[#This Row],[knnauc]], "")</f>
        <v>0.23333333333333306</v>
      </c>
    </row>
    <row r="378" spans="1:29" hidden="1" x14ac:dyDescent="0.25">
      <c r="A378">
        <v>32</v>
      </c>
      <c r="B378">
        <v>8</v>
      </c>
      <c r="C378">
        <v>3</v>
      </c>
      <c r="D378" t="s">
        <v>19</v>
      </c>
      <c r="E378" t="s">
        <v>20</v>
      </c>
      <c r="F378">
        <v>32</v>
      </c>
      <c r="G378">
        <v>16</v>
      </c>
      <c r="H378">
        <v>0.05</v>
      </c>
      <c r="I378">
        <v>1</v>
      </c>
      <c r="J378">
        <v>0.13157894736842099</v>
      </c>
      <c r="K378">
        <v>0.66141833077316903</v>
      </c>
      <c r="L378">
        <v>0.37810292363474801</v>
      </c>
      <c r="M378">
        <v>0.38297845260865998</v>
      </c>
      <c r="N378">
        <v>0.91420250896057298</v>
      </c>
      <c r="O378">
        <v>0.72222222222222199</v>
      </c>
      <c r="P378">
        <v>0.23214285714285701</v>
      </c>
      <c r="Q378">
        <v>0.05</v>
      </c>
      <c r="R378" t="s">
        <v>21</v>
      </c>
      <c r="S378" t="s">
        <v>28</v>
      </c>
      <c r="T378" t="str">
        <f>IF(Table1[[#This Row],[auc]]&gt;=Table1[[#This Row],[knnauc]], "YES", "NO")</f>
        <v>NO</v>
      </c>
      <c r="U378" t="str">
        <f>IF(AND(I378 &gt; I377, K378 &lt; K377), "LOWER", "")</f>
        <v/>
      </c>
      <c r="V378" t="str">
        <f>IF(AND(I378&gt;=I379, I378 &lt; 5), "YES", "NO")</f>
        <v>NO</v>
      </c>
      <c r="W378" s="1" t="str">
        <f>IF(AND(Table1[[#This Row],[Last lower than 5]]="YES", Table1[[#This Row],[better or same as KNN]]="YES"), "YES", "NO")</f>
        <v>NO</v>
      </c>
      <c r="X378" s="1" t="str">
        <f>IF(AND(Table1[[#This Row],[Last lower than 5]]="YES", Table1[[#This Row],[last and better]]="NO"), Table1[[#This Row],[knnauc]], "")</f>
        <v/>
      </c>
      <c r="Y378" s="1" t="str">
        <f>IF(AND(Table1[[#This Row],[Last lower than 5]]="YES", Table1[[#This Row],[last and better]]="YES"), Table1[[#This Row],[auc]], "")</f>
        <v/>
      </c>
      <c r="Z378" s="1" t="str">
        <f>IF(I378=5, "YES", "NO")</f>
        <v>NO</v>
      </c>
      <c r="AA378" s="1" t="str">
        <f>IF(AND(Table1[[#This Row],[5 anomalies]]="YES", Table1[[#This Row],[better or same as KNN]]="YES"), "YES", "NO")</f>
        <v>NO</v>
      </c>
      <c r="AB378" s="1" t="str">
        <f>IF(AND(Table1[[#This Row],[5 anomalies]]="YES", Table1[[#This Row],[5 anomalies and better]]="NO"), Table1[[#This Row],[knnauc]] - Table1[[#This Row],[auc]], "")</f>
        <v/>
      </c>
      <c r="AC378" s="1" t="str">
        <f>IF(AND(Table1[[#This Row],[5 anomalies]]="YES", Table1[[#This Row],[5 anomalies and better]]="YES"), Table1[[#This Row],[auc]] - Table1[[#This Row],[knnauc]], "")</f>
        <v/>
      </c>
    </row>
    <row r="379" spans="1:29" hidden="1" x14ac:dyDescent="0.25">
      <c r="A379">
        <v>32</v>
      </c>
      <c r="B379">
        <v>8</v>
      </c>
      <c r="C379">
        <v>3</v>
      </c>
      <c r="D379" t="s">
        <v>19</v>
      </c>
      <c r="E379" t="s">
        <v>20</v>
      </c>
      <c r="F379">
        <v>32</v>
      </c>
      <c r="G379">
        <v>16</v>
      </c>
      <c r="H379">
        <v>0.05</v>
      </c>
      <c r="I379">
        <v>3</v>
      </c>
      <c r="J379">
        <v>4.57142857142857E-2</v>
      </c>
      <c r="K379">
        <v>0.66490655401945697</v>
      </c>
      <c r="L379">
        <v>0.37810292363474801</v>
      </c>
      <c r="M379">
        <v>0.38297845260865998</v>
      </c>
      <c r="N379">
        <v>0.91420250896057298</v>
      </c>
      <c r="O379">
        <v>0.72222222222222199</v>
      </c>
      <c r="P379">
        <v>0.23214285714285701</v>
      </c>
      <c r="Q379">
        <v>0.05</v>
      </c>
      <c r="R379" t="s">
        <v>21</v>
      </c>
      <c r="S379" t="s">
        <v>28</v>
      </c>
      <c r="T379" t="str">
        <f>IF(Table1[[#This Row],[auc]]&gt;=Table1[[#This Row],[knnauc]], "YES", "NO")</f>
        <v>NO</v>
      </c>
      <c r="U379" t="str">
        <f>IF(AND(I379 &gt; I378, K379 &lt; K378), "LOWER", "")</f>
        <v/>
      </c>
      <c r="V379" t="str">
        <f>IF(AND(I379&gt;=I380, I379 &lt; 5), "YES", "NO")</f>
        <v>NO</v>
      </c>
      <c r="W379" s="1" t="str">
        <f>IF(AND(Table1[[#This Row],[Last lower than 5]]="YES", Table1[[#This Row],[better or same as KNN]]="YES"), "YES", "NO")</f>
        <v>NO</v>
      </c>
      <c r="X379" s="1" t="str">
        <f>IF(AND(Table1[[#This Row],[Last lower than 5]]="YES", Table1[[#This Row],[last and better]]="NO"), Table1[[#This Row],[knnauc]], "")</f>
        <v/>
      </c>
      <c r="Y379" s="1" t="str">
        <f>IF(AND(Table1[[#This Row],[Last lower than 5]]="YES", Table1[[#This Row],[last and better]]="YES"), Table1[[#This Row],[auc]], "")</f>
        <v/>
      </c>
      <c r="Z379" s="1" t="str">
        <f>IF(I379=5, "YES", "NO")</f>
        <v>NO</v>
      </c>
      <c r="AA379" s="1" t="str">
        <f>IF(AND(Table1[[#This Row],[5 anomalies]]="YES", Table1[[#This Row],[better or same as KNN]]="YES"), "YES", "NO")</f>
        <v>NO</v>
      </c>
      <c r="AB379" s="1" t="str">
        <f>IF(AND(Table1[[#This Row],[5 anomalies]]="YES", Table1[[#This Row],[5 anomalies and better]]="NO"), Table1[[#This Row],[knnauc]] - Table1[[#This Row],[auc]], "")</f>
        <v/>
      </c>
      <c r="AC379" s="1" t="str">
        <f>IF(AND(Table1[[#This Row],[5 anomalies]]="YES", Table1[[#This Row],[5 anomalies and better]]="YES"), Table1[[#This Row],[auc]] - Table1[[#This Row],[knnauc]], "")</f>
        <v/>
      </c>
    </row>
    <row r="380" spans="1:29" hidden="1" x14ac:dyDescent="0.25">
      <c r="A380">
        <v>32</v>
      </c>
      <c r="B380">
        <v>8</v>
      </c>
      <c r="C380">
        <v>3</v>
      </c>
      <c r="D380" t="s">
        <v>19</v>
      </c>
      <c r="E380" t="s">
        <v>20</v>
      </c>
      <c r="F380">
        <v>512</v>
      </c>
      <c r="G380">
        <v>32</v>
      </c>
      <c r="H380">
        <v>0.05</v>
      </c>
      <c r="I380">
        <v>5</v>
      </c>
      <c r="J380">
        <v>7.1428571428571397E-2</v>
      </c>
      <c r="K380">
        <v>0.53844900619094105</v>
      </c>
      <c r="L380">
        <v>0.32170973120271201</v>
      </c>
      <c r="M380">
        <v>0.323383328683644</v>
      </c>
      <c r="N380">
        <v>0.81720430107526798</v>
      </c>
      <c r="O380">
        <v>1</v>
      </c>
      <c r="P380">
        <v>9.0909090909090898E-2</v>
      </c>
      <c r="Q380">
        <v>0.01</v>
      </c>
      <c r="R380" t="s">
        <v>21</v>
      </c>
      <c r="S380" t="s">
        <v>28</v>
      </c>
      <c r="T380" t="str">
        <f>IF(Table1[[#This Row],[auc]]&gt;=Table1[[#This Row],[knnauc]], "YES", "NO")</f>
        <v>NO</v>
      </c>
      <c r="U380" t="str">
        <f>IF(AND(I380 &gt; I379, K380 &lt; K379), "LOWER", "")</f>
        <v>LOWER</v>
      </c>
      <c r="V380" t="str">
        <f>IF(AND(I380&gt;=I381, I380 &lt; 5), "YES", "NO")</f>
        <v>NO</v>
      </c>
      <c r="W380" s="1" t="str">
        <f>IF(AND(Table1[[#This Row],[Last lower than 5]]="YES", Table1[[#This Row],[better or same as KNN]]="YES"), "YES", "NO")</f>
        <v>NO</v>
      </c>
      <c r="X380" s="1" t="str">
        <f>IF(AND(Table1[[#This Row],[Last lower than 5]]="YES", Table1[[#This Row],[last and better]]="NO"), Table1[[#This Row],[knnauc]], "")</f>
        <v/>
      </c>
      <c r="Y380" s="1" t="str">
        <f>IF(AND(Table1[[#This Row],[Last lower than 5]]="YES", Table1[[#This Row],[last and better]]="YES"), Table1[[#This Row],[auc]], "")</f>
        <v/>
      </c>
      <c r="Z380" s="1" t="str">
        <f>IF(I380=5, "YES", "NO")</f>
        <v>YES</v>
      </c>
      <c r="AA380" s="1" t="str">
        <f>IF(AND(Table1[[#This Row],[5 anomalies]]="YES", Table1[[#This Row],[better or same as KNN]]="YES"), "YES", "NO")</f>
        <v>NO</v>
      </c>
      <c r="AB380" s="1">
        <f>IF(AND(Table1[[#This Row],[5 anomalies]]="YES", Table1[[#This Row],[5 anomalies and better]]="NO"), Table1[[#This Row],[knnauc]] - Table1[[#This Row],[auc]], "")</f>
        <v>0.27875529488432693</v>
      </c>
      <c r="AC380" s="1" t="str">
        <f>IF(AND(Table1[[#This Row],[5 anomalies]]="YES", Table1[[#This Row],[5 anomalies and better]]="YES"), Table1[[#This Row],[auc]] - Table1[[#This Row],[knnauc]], "")</f>
        <v/>
      </c>
    </row>
    <row r="381" spans="1:29" x14ac:dyDescent="0.25">
      <c r="A381">
        <v>32</v>
      </c>
      <c r="B381">
        <v>8</v>
      </c>
      <c r="C381">
        <v>3</v>
      </c>
      <c r="D381" t="s">
        <v>19</v>
      </c>
      <c r="E381" t="s">
        <v>20</v>
      </c>
      <c r="F381">
        <v>64</v>
      </c>
      <c r="G381">
        <v>32</v>
      </c>
      <c r="H381">
        <v>0.05</v>
      </c>
      <c r="I381">
        <v>5</v>
      </c>
      <c r="J381">
        <v>0</v>
      </c>
      <c r="K381">
        <v>0.61036439665471898</v>
      </c>
      <c r="L381">
        <v>0.30817417925754298</v>
      </c>
      <c r="M381">
        <v>0.30946650968339001</v>
      </c>
      <c r="N381">
        <v>0.581839904420549</v>
      </c>
      <c r="O381">
        <v>1</v>
      </c>
      <c r="P381">
        <v>0.16666666666666599</v>
      </c>
      <c r="Q381">
        <v>5.0000000000000001E-3</v>
      </c>
      <c r="R381" t="s">
        <v>21</v>
      </c>
      <c r="S381" t="s">
        <v>28</v>
      </c>
      <c r="T381" t="str">
        <f>IF(Table1[[#This Row],[auc]]&gt;=Table1[[#This Row],[knnauc]], "YES", "NO")</f>
        <v>YES</v>
      </c>
      <c r="U381" t="str">
        <f>IF(AND(I381 &gt; I380, K381 &lt; K380), "LOWER", "")</f>
        <v/>
      </c>
      <c r="V381" t="str">
        <f>IF(AND(I381&gt;=I382, I381 &lt; 5), "YES", "NO")</f>
        <v>NO</v>
      </c>
      <c r="W381" s="1" t="str">
        <f>IF(AND(Table1[[#This Row],[Last lower than 5]]="YES", Table1[[#This Row],[better or same as KNN]]="YES"), "YES", "NO")</f>
        <v>NO</v>
      </c>
      <c r="X381" s="1" t="str">
        <f>IF(AND(Table1[[#This Row],[Last lower than 5]]="YES", Table1[[#This Row],[last and better]]="NO"), Table1[[#This Row],[knnauc]], "")</f>
        <v/>
      </c>
      <c r="Y381" s="1" t="str">
        <f>IF(AND(Table1[[#This Row],[Last lower than 5]]="YES", Table1[[#This Row],[last and better]]="YES"), Table1[[#This Row],[auc]], "")</f>
        <v/>
      </c>
      <c r="Z381" s="1" t="str">
        <f>IF(I381=5, "YES", "NO")</f>
        <v>YES</v>
      </c>
      <c r="AA381" s="1" t="str">
        <f>IF(AND(Table1[[#This Row],[5 anomalies]]="YES", Table1[[#This Row],[better or same as KNN]]="YES"), "YES", "NO")</f>
        <v>YES</v>
      </c>
      <c r="AB381" s="1" t="str">
        <f>IF(AND(Table1[[#This Row],[5 anomalies]]="YES", Table1[[#This Row],[5 anomalies and better]]="NO"), Table1[[#This Row],[knnauc]] - Table1[[#This Row],[auc]], "")</f>
        <v/>
      </c>
      <c r="AC381" s="1">
        <f>IF(AND(Table1[[#This Row],[5 anomalies]]="YES", Table1[[#This Row],[5 anomalies and better]]="YES"), Table1[[#This Row],[auc]] - Table1[[#This Row],[knnauc]], "")</f>
        <v>2.8524492234169974E-2</v>
      </c>
    </row>
    <row r="382" spans="1:29" hidden="1" x14ac:dyDescent="0.25">
      <c r="A382">
        <v>32</v>
      </c>
      <c r="B382">
        <v>8</v>
      </c>
      <c r="C382">
        <v>3</v>
      </c>
      <c r="D382" t="s">
        <v>19</v>
      </c>
      <c r="E382" t="s">
        <v>20</v>
      </c>
      <c r="F382">
        <v>64</v>
      </c>
      <c r="G382">
        <v>32</v>
      </c>
      <c r="H382">
        <v>0.05</v>
      </c>
      <c r="I382">
        <v>1</v>
      </c>
      <c r="J382">
        <v>2.06185567010309E-2</v>
      </c>
      <c r="K382">
        <v>0.42713133640552903</v>
      </c>
      <c r="L382">
        <v>0.322319752325401</v>
      </c>
      <c r="M382">
        <v>0.32182796042056599</v>
      </c>
      <c r="N382">
        <v>0.97758256528417797</v>
      </c>
      <c r="O382">
        <v>0.58333333333333304</v>
      </c>
      <c r="P382">
        <v>0.125</v>
      </c>
      <c r="Q382">
        <v>0.05</v>
      </c>
      <c r="R382" t="s">
        <v>21</v>
      </c>
      <c r="S382" t="s">
        <v>28</v>
      </c>
      <c r="T382" t="str">
        <f>IF(Table1[[#This Row],[auc]]&gt;=Table1[[#This Row],[knnauc]], "YES", "NO")</f>
        <v>NO</v>
      </c>
      <c r="U382" t="str">
        <f>IF(AND(I382 &gt; I381, K382 &lt; K381), "LOWER", "")</f>
        <v/>
      </c>
      <c r="V382" t="str">
        <f>IF(AND(I382&gt;=I383, I382 &lt; 5), "YES", "NO")</f>
        <v>NO</v>
      </c>
      <c r="W382" s="1" t="str">
        <f>IF(AND(Table1[[#This Row],[Last lower than 5]]="YES", Table1[[#This Row],[better or same as KNN]]="YES"), "YES", "NO")</f>
        <v>NO</v>
      </c>
      <c r="X382" s="1" t="str">
        <f>IF(AND(Table1[[#This Row],[Last lower than 5]]="YES", Table1[[#This Row],[last and better]]="NO"), Table1[[#This Row],[knnauc]], "")</f>
        <v/>
      </c>
      <c r="Y382" s="1" t="str">
        <f>IF(AND(Table1[[#This Row],[Last lower than 5]]="YES", Table1[[#This Row],[last and better]]="YES"), Table1[[#This Row],[auc]], "")</f>
        <v/>
      </c>
      <c r="Z382" s="1" t="str">
        <f>IF(I382=5, "YES", "NO")</f>
        <v>NO</v>
      </c>
      <c r="AA382" s="1" t="str">
        <f>IF(AND(Table1[[#This Row],[5 anomalies]]="YES", Table1[[#This Row],[better or same as KNN]]="YES"), "YES", "NO")</f>
        <v>NO</v>
      </c>
      <c r="AB382" s="1" t="str">
        <f>IF(AND(Table1[[#This Row],[5 anomalies]]="YES", Table1[[#This Row],[5 anomalies and better]]="NO"), Table1[[#This Row],[knnauc]] - Table1[[#This Row],[auc]], "")</f>
        <v/>
      </c>
      <c r="AC382" s="1" t="str">
        <f>IF(AND(Table1[[#This Row],[5 anomalies]]="YES", Table1[[#This Row],[5 anomalies and better]]="YES"), Table1[[#This Row],[auc]] - Table1[[#This Row],[knnauc]], "")</f>
        <v/>
      </c>
    </row>
    <row r="383" spans="1:29" hidden="1" x14ac:dyDescent="0.25">
      <c r="A383">
        <v>32</v>
      </c>
      <c r="B383">
        <v>8</v>
      </c>
      <c r="C383">
        <v>3</v>
      </c>
      <c r="D383" t="s">
        <v>19</v>
      </c>
      <c r="E383" t="s">
        <v>20</v>
      </c>
      <c r="F383">
        <v>64</v>
      </c>
      <c r="G383">
        <v>32</v>
      </c>
      <c r="H383">
        <v>0.05</v>
      </c>
      <c r="I383">
        <v>2</v>
      </c>
      <c r="J383">
        <v>0.04</v>
      </c>
      <c r="K383">
        <v>0.64096102150537604</v>
      </c>
      <c r="L383">
        <v>0.322319752325401</v>
      </c>
      <c r="M383">
        <v>0.32182796042056599</v>
      </c>
      <c r="N383">
        <v>0.97758256528417797</v>
      </c>
      <c r="O383">
        <v>0.58333333333333304</v>
      </c>
      <c r="P383">
        <v>0.125</v>
      </c>
      <c r="Q383">
        <v>0.05</v>
      </c>
      <c r="R383" t="s">
        <v>21</v>
      </c>
      <c r="S383" t="s">
        <v>28</v>
      </c>
      <c r="T383" t="str">
        <f>IF(Table1[[#This Row],[auc]]&gt;=Table1[[#This Row],[knnauc]], "YES", "NO")</f>
        <v>NO</v>
      </c>
      <c r="U383" t="str">
        <f>IF(AND(I383 &gt; I382, K383 &lt; K382), "LOWER", "")</f>
        <v/>
      </c>
      <c r="V383" t="str">
        <f>IF(AND(I383&gt;=I384, I383 &lt; 5), "YES", "NO")</f>
        <v>NO</v>
      </c>
      <c r="W383" s="1" t="str">
        <f>IF(AND(Table1[[#This Row],[Last lower than 5]]="YES", Table1[[#This Row],[better or same as KNN]]="YES"), "YES", "NO")</f>
        <v>NO</v>
      </c>
      <c r="X383" s="1" t="str">
        <f>IF(AND(Table1[[#This Row],[Last lower than 5]]="YES", Table1[[#This Row],[last and better]]="NO"), Table1[[#This Row],[knnauc]], "")</f>
        <v/>
      </c>
      <c r="Y383" s="1" t="str">
        <f>IF(AND(Table1[[#This Row],[Last lower than 5]]="YES", Table1[[#This Row],[last and better]]="YES"), Table1[[#This Row],[auc]], "")</f>
        <v/>
      </c>
      <c r="Z383" s="1" t="str">
        <f>IF(I383=5, "YES", "NO")</f>
        <v>NO</v>
      </c>
      <c r="AA383" s="1" t="str">
        <f>IF(AND(Table1[[#This Row],[5 anomalies]]="YES", Table1[[#This Row],[better or same as KNN]]="YES"), "YES", "NO")</f>
        <v>NO</v>
      </c>
      <c r="AB383" s="1" t="str">
        <f>IF(AND(Table1[[#This Row],[5 anomalies]]="YES", Table1[[#This Row],[5 anomalies and better]]="NO"), Table1[[#This Row],[knnauc]] - Table1[[#This Row],[auc]], "")</f>
        <v/>
      </c>
      <c r="AC383" s="1" t="str">
        <f>IF(AND(Table1[[#This Row],[5 anomalies]]="YES", Table1[[#This Row],[5 anomalies and better]]="YES"), Table1[[#This Row],[auc]] - Table1[[#This Row],[knnauc]], "")</f>
        <v/>
      </c>
    </row>
    <row r="384" spans="1:29" x14ac:dyDescent="0.25">
      <c r="A384">
        <v>32</v>
      </c>
      <c r="B384">
        <v>8</v>
      </c>
      <c r="C384">
        <v>3</v>
      </c>
      <c r="D384" t="s">
        <v>19</v>
      </c>
      <c r="E384" t="s">
        <v>20</v>
      </c>
      <c r="F384">
        <v>32</v>
      </c>
      <c r="G384">
        <v>32</v>
      </c>
      <c r="H384">
        <v>0.05</v>
      </c>
      <c r="I384">
        <v>5</v>
      </c>
      <c r="J384">
        <v>4.3478260869565202E-2</v>
      </c>
      <c r="K384">
        <v>0.73655913978494603</v>
      </c>
      <c r="L384">
        <v>0.33498352339753101</v>
      </c>
      <c r="M384">
        <v>0.33643036995522801</v>
      </c>
      <c r="N384">
        <v>0.58295997610513695</v>
      </c>
      <c r="O384" t="s">
        <v>23</v>
      </c>
      <c r="P384">
        <v>0</v>
      </c>
      <c r="Q384">
        <v>5.0000000000000001E-3</v>
      </c>
      <c r="R384" t="s">
        <v>21</v>
      </c>
      <c r="S384" t="s">
        <v>28</v>
      </c>
      <c r="T384" t="str">
        <f>IF(Table1[[#This Row],[auc]]&gt;=Table1[[#This Row],[knnauc]], "YES", "NO")</f>
        <v>YES</v>
      </c>
      <c r="U384" t="str">
        <f>IF(AND(I384 &gt; I383, K384 &lt; K383), "LOWER", "")</f>
        <v/>
      </c>
      <c r="V384" t="str">
        <f>IF(AND(I384&gt;=I385, I384 &lt; 5), "YES", "NO")</f>
        <v>NO</v>
      </c>
      <c r="W384" s="1" t="str">
        <f>IF(AND(Table1[[#This Row],[Last lower than 5]]="YES", Table1[[#This Row],[better or same as KNN]]="YES"), "YES", "NO")</f>
        <v>NO</v>
      </c>
      <c r="X384" s="1" t="str">
        <f>IF(AND(Table1[[#This Row],[Last lower than 5]]="YES", Table1[[#This Row],[last and better]]="NO"), Table1[[#This Row],[knnauc]], "")</f>
        <v/>
      </c>
      <c r="Y384" s="1" t="str">
        <f>IF(AND(Table1[[#This Row],[Last lower than 5]]="YES", Table1[[#This Row],[last and better]]="YES"), Table1[[#This Row],[auc]], "")</f>
        <v/>
      </c>
      <c r="Z384" s="1" t="str">
        <f>IF(I384=5, "YES", "NO")</f>
        <v>YES</v>
      </c>
      <c r="AA384" s="1" t="str">
        <f>IF(AND(Table1[[#This Row],[5 anomalies]]="YES", Table1[[#This Row],[better or same as KNN]]="YES"), "YES", "NO")</f>
        <v>YES</v>
      </c>
      <c r="AB384" s="1" t="str">
        <f>IF(AND(Table1[[#This Row],[5 anomalies]]="YES", Table1[[#This Row],[5 anomalies and better]]="NO"), Table1[[#This Row],[knnauc]] - Table1[[#This Row],[auc]], "")</f>
        <v/>
      </c>
      <c r="AC384" s="1">
        <f>IF(AND(Table1[[#This Row],[5 anomalies]]="YES", Table1[[#This Row],[5 anomalies and better]]="YES"), Table1[[#This Row],[auc]] - Table1[[#This Row],[knnauc]], "")</f>
        <v>0.15359916367980908</v>
      </c>
    </row>
    <row r="385" spans="1:29" hidden="1" x14ac:dyDescent="0.25">
      <c r="A385">
        <v>32</v>
      </c>
      <c r="B385">
        <v>8</v>
      </c>
      <c r="C385">
        <v>3</v>
      </c>
      <c r="D385" t="s">
        <v>19</v>
      </c>
      <c r="E385" t="s">
        <v>20</v>
      </c>
      <c r="F385">
        <v>32</v>
      </c>
      <c r="G385">
        <v>16</v>
      </c>
      <c r="H385">
        <v>0.05</v>
      </c>
      <c r="I385">
        <v>5</v>
      </c>
      <c r="J385">
        <v>4.49438202247191E-2</v>
      </c>
      <c r="K385">
        <v>0.55766769073220601</v>
      </c>
      <c r="L385">
        <v>0.37810292363474801</v>
      </c>
      <c r="M385">
        <v>0.38297845260865998</v>
      </c>
      <c r="N385">
        <v>0.91420250896057298</v>
      </c>
      <c r="O385">
        <v>0.72222222222222199</v>
      </c>
      <c r="P385">
        <v>0.23214285714285701</v>
      </c>
      <c r="Q385">
        <v>0.05</v>
      </c>
      <c r="R385" t="s">
        <v>21</v>
      </c>
      <c r="S385" t="s">
        <v>28</v>
      </c>
      <c r="T385" t="str">
        <f>IF(Table1[[#This Row],[auc]]&gt;=Table1[[#This Row],[knnauc]], "YES", "NO")</f>
        <v>NO</v>
      </c>
      <c r="U385" t="str">
        <f>IF(AND(I385 &gt; I384, K385 &lt; K384), "LOWER", "")</f>
        <v/>
      </c>
      <c r="V385" t="str">
        <f>IF(AND(I385&gt;=I386, I385 &lt; 5), "YES", "NO")</f>
        <v>NO</v>
      </c>
      <c r="W385" s="1" t="str">
        <f>IF(AND(Table1[[#This Row],[Last lower than 5]]="YES", Table1[[#This Row],[better or same as KNN]]="YES"), "YES", "NO")</f>
        <v>NO</v>
      </c>
      <c r="X385" s="1" t="str">
        <f>IF(AND(Table1[[#This Row],[Last lower than 5]]="YES", Table1[[#This Row],[last and better]]="NO"), Table1[[#This Row],[knnauc]], "")</f>
        <v/>
      </c>
      <c r="Y385" s="1" t="str">
        <f>IF(AND(Table1[[#This Row],[Last lower than 5]]="YES", Table1[[#This Row],[last and better]]="YES"), Table1[[#This Row],[auc]], "")</f>
        <v/>
      </c>
      <c r="Z385" s="1" t="str">
        <f>IF(I385=5, "YES", "NO")</f>
        <v>YES</v>
      </c>
      <c r="AA385" s="1" t="str">
        <f>IF(AND(Table1[[#This Row],[5 anomalies]]="YES", Table1[[#This Row],[better or same as KNN]]="YES"), "YES", "NO")</f>
        <v>NO</v>
      </c>
      <c r="AB385" s="1">
        <f>IF(AND(Table1[[#This Row],[5 anomalies]]="YES", Table1[[#This Row],[5 anomalies and better]]="NO"), Table1[[#This Row],[knnauc]] - Table1[[#This Row],[auc]], "")</f>
        <v>0.35653481822836697</v>
      </c>
      <c r="AC385" s="1" t="str">
        <f>IF(AND(Table1[[#This Row],[5 anomalies]]="YES", Table1[[#This Row],[5 anomalies and better]]="YES"), Table1[[#This Row],[auc]] - Table1[[#This Row],[knnauc]], "")</f>
        <v/>
      </c>
    </row>
    <row r="386" spans="1:29" x14ac:dyDescent="0.25">
      <c r="A386">
        <v>32</v>
      </c>
      <c r="B386">
        <v>8</v>
      </c>
      <c r="C386">
        <v>3</v>
      </c>
      <c r="D386" t="s">
        <v>19</v>
      </c>
      <c r="E386" t="s">
        <v>20</v>
      </c>
      <c r="F386">
        <v>32</v>
      </c>
      <c r="G386">
        <v>16</v>
      </c>
      <c r="H386">
        <v>0.05</v>
      </c>
      <c r="I386">
        <v>5</v>
      </c>
      <c r="J386">
        <v>0</v>
      </c>
      <c r="K386">
        <v>0.69862604540023798</v>
      </c>
      <c r="L386">
        <v>0.39565421977147402</v>
      </c>
      <c r="M386">
        <v>0.39949108115309201</v>
      </c>
      <c r="N386">
        <v>0.497759856630824</v>
      </c>
      <c r="O386" t="s">
        <v>23</v>
      </c>
      <c r="P386">
        <v>0</v>
      </c>
      <c r="Q386">
        <v>5.0000000000000001E-3</v>
      </c>
      <c r="R386" t="s">
        <v>21</v>
      </c>
      <c r="S386" t="s">
        <v>28</v>
      </c>
      <c r="T386" t="str">
        <f>IF(Table1[[#This Row],[auc]]&gt;=Table1[[#This Row],[knnauc]], "YES", "NO")</f>
        <v>YES</v>
      </c>
      <c r="U386" t="str">
        <f>IF(AND(I386 &gt; I385, K386 &lt; K385), "LOWER", "")</f>
        <v/>
      </c>
      <c r="V386" t="str">
        <f>IF(AND(I386&gt;=I387, I386 &lt; 5), "YES", "NO")</f>
        <v>NO</v>
      </c>
      <c r="W386" s="1" t="str">
        <f>IF(AND(Table1[[#This Row],[Last lower than 5]]="YES", Table1[[#This Row],[better or same as KNN]]="YES"), "YES", "NO")</f>
        <v>NO</v>
      </c>
      <c r="X386" s="1" t="str">
        <f>IF(AND(Table1[[#This Row],[Last lower than 5]]="YES", Table1[[#This Row],[last and better]]="NO"), Table1[[#This Row],[knnauc]], "")</f>
        <v/>
      </c>
      <c r="Y386" s="1" t="str">
        <f>IF(AND(Table1[[#This Row],[Last lower than 5]]="YES", Table1[[#This Row],[last and better]]="YES"), Table1[[#This Row],[auc]], "")</f>
        <v/>
      </c>
      <c r="Z386" s="1" t="str">
        <f>IF(I386=5, "YES", "NO")</f>
        <v>YES</v>
      </c>
      <c r="AA386" s="1" t="str">
        <f>IF(AND(Table1[[#This Row],[5 anomalies]]="YES", Table1[[#This Row],[better or same as KNN]]="YES"), "YES", "NO")</f>
        <v>YES</v>
      </c>
      <c r="AB386" s="1" t="str">
        <f>IF(AND(Table1[[#This Row],[5 anomalies]]="YES", Table1[[#This Row],[5 anomalies and better]]="NO"), Table1[[#This Row],[knnauc]] - Table1[[#This Row],[auc]], "")</f>
        <v/>
      </c>
      <c r="AC386" s="1">
        <f>IF(AND(Table1[[#This Row],[5 anomalies]]="YES", Table1[[#This Row],[5 anomalies and better]]="YES"), Table1[[#This Row],[auc]] - Table1[[#This Row],[knnauc]], "")</f>
        <v>0.20086618876941398</v>
      </c>
    </row>
    <row r="387" spans="1:29" hidden="1" x14ac:dyDescent="0.25">
      <c r="A387">
        <v>32</v>
      </c>
      <c r="B387">
        <v>8</v>
      </c>
      <c r="C387">
        <v>3</v>
      </c>
      <c r="D387" t="s">
        <v>19</v>
      </c>
      <c r="E387" t="s">
        <v>20</v>
      </c>
      <c r="F387">
        <v>32</v>
      </c>
      <c r="G387">
        <v>16</v>
      </c>
      <c r="H387">
        <v>0.05</v>
      </c>
      <c r="I387">
        <v>4</v>
      </c>
      <c r="J387">
        <v>4.71698113207547E-2</v>
      </c>
      <c r="K387">
        <v>0.567548323092677</v>
      </c>
      <c r="L387">
        <v>0.37810292363474801</v>
      </c>
      <c r="M387">
        <v>0.38297845260865998</v>
      </c>
      <c r="N387">
        <v>0.91420250896057298</v>
      </c>
      <c r="O387">
        <v>0.72222222222222199</v>
      </c>
      <c r="P387">
        <v>0.23214285714285701</v>
      </c>
      <c r="Q387">
        <v>0.05</v>
      </c>
      <c r="R387" t="s">
        <v>21</v>
      </c>
      <c r="S387" t="s">
        <v>28</v>
      </c>
      <c r="T387" t="str">
        <f>IF(Table1[[#This Row],[auc]]&gt;=Table1[[#This Row],[knnauc]], "YES", "NO")</f>
        <v>NO</v>
      </c>
      <c r="U387" t="str">
        <f>IF(AND(I387 &gt; I386, K387 &lt; K386), "LOWER", "")</f>
        <v/>
      </c>
      <c r="V387" t="str">
        <f>IF(AND(I387&gt;=I388, I387 &lt; 5), "YES", "NO")</f>
        <v>YES</v>
      </c>
      <c r="W387" s="1" t="str">
        <f>IF(AND(Table1[[#This Row],[Last lower than 5]]="YES", Table1[[#This Row],[better or same as KNN]]="YES"), "YES", "NO")</f>
        <v>NO</v>
      </c>
      <c r="X387" s="1">
        <f>IF(AND(Table1[[#This Row],[Last lower than 5]]="YES", Table1[[#This Row],[last and better]]="NO"), Table1[[#This Row],[knnauc]], "")</f>
        <v>0.91420250896057298</v>
      </c>
      <c r="Y387" s="1" t="str">
        <f>IF(AND(Table1[[#This Row],[Last lower than 5]]="YES", Table1[[#This Row],[last and better]]="YES"), Table1[[#This Row],[auc]], "")</f>
        <v/>
      </c>
      <c r="Z387" s="1" t="str">
        <f>IF(I387=5, "YES", "NO")</f>
        <v>NO</v>
      </c>
      <c r="AA387" s="1" t="str">
        <f>IF(AND(Table1[[#This Row],[5 anomalies]]="YES", Table1[[#This Row],[better or same as KNN]]="YES"), "YES", "NO")</f>
        <v>NO</v>
      </c>
      <c r="AB387" s="1" t="str">
        <f>IF(AND(Table1[[#This Row],[5 anomalies]]="YES", Table1[[#This Row],[5 anomalies and better]]="NO"), Table1[[#This Row],[knnauc]] - Table1[[#This Row],[auc]], "")</f>
        <v/>
      </c>
      <c r="AC387" s="1" t="str">
        <f>IF(AND(Table1[[#This Row],[5 anomalies]]="YES", Table1[[#This Row],[5 anomalies and better]]="YES"), Table1[[#This Row],[auc]] - Table1[[#This Row],[knnauc]], "")</f>
        <v/>
      </c>
    </row>
    <row r="388" spans="1:29" hidden="1" x14ac:dyDescent="0.25">
      <c r="A388">
        <v>32</v>
      </c>
      <c r="B388">
        <v>8</v>
      </c>
      <c r="C388">
        <v>3</v>
      </c>
      <c r="D388" t="s">
        <v>19</v>
      </c>
      <c r="E388" t="s">
        <v>20</v>
      </c>
      <c r="F388">
        <v>32</v>
      </c>
      <c r="G388">
        <v>16</v>
      </c>
      <c r="H388">
        <v>0.05</v>
      </c>
      <c r="I388">
        <v>2</v>
      </c>
      <c r="J388">
        <v>0.114285714285714</v>
      </c>
      <c r="K388">
        <v>0.75949006190941604</v>
      </c>
      <c r="L388">
        <v>0.33518501907817999</v>
      </c>
      <c r="M388">
        <v>0.336655704058618</v>
      </c>
      <c r="N388">
        <v>0.95303844900619095</v>
      </c>
      <c r="O388">
        <v>1</v>
      </c>
      <c r="P388">
        <v>0.27272727272727199</v>
      </c>
      <c r="Q388">
        <v>0.01</v>
      </c>
      <c r="R388" t="s">
        <v>21</v>
      </c>
      <c r="S388" t="s">
        <v>28</v>
      </c>
      <c r="T388" t="str">
        <f>IF(Table1[[#This Row],[auc]]&gt;=Table1[[#This Row],[knnauc]], "YES", "NO")</f>
        <v>NO</v>
      </c>
      <c r="U388" t="str">
        <f>IF(AND(I388 &gt; I387, K388 &lt; K387), "LOWER", "")</f>
        <v/>
      </c>
      <c r="V388" t="str">
        <f>IF(AND(I388&gt;=I389, I388 &lt; 5), "YES", "NO")</f>
        <v>YES</v>
      </c>
      <c r="W388" s="1" t="str">
        <f>IF(AND(Table1[[#This Row],[Last lower than 5]]="YES", Table1[[#This Row],[better or same as KNN]]="YES"), "YES", "NO")</f>
        <v>NO</v>
      </c>
      <c r="X388" s="1">
        <f>IF(AND(Table1[[#This Row],[Last lower than 5]]="YES", Table1[[#This Row],[last and better]]="NO"), Table1[[#This Row],[knnauc]], "")</f>
        <v>0.95303844900619095</v>
      </c>
      <c r="Y388" s="1" t="str">
        <f>IF(AND(Table1[[#This Row],[Last lower than 5]]="YES", Table1[[#This Row],[last and better]]="YES"), Table1[[#This Row],[auc]], "")</f>
        <v/>
      </c>
      <c r="Z388" s="1" t="str">
        <f>IF(I388=5, "YES", "NO")</f>
        <v>NO</v>
      </c>
      <c r="AA388" s="1" t="str">
        <f>IF(AND(Table1[[#This Row],[5 anomalies]]="YES", Table1[[#This Row],[better or same as KNN]]="YES"), "YES", "NO")</f>
        <v>NO</v>
      </c>
      <c r="AB388" s="1" t="str">
        <f>IF(AND(Table1[[#This Row],[5 anomalies]]="YES", Table1[[#This Row],[5 anomalies and better]]="NO"), Table1[[#This Row],[knnauc]] - Table1[[#This Row],[auc]], "")</f>
        <v/>
      </c>
      <c r="AC388" s="1" t="str">
        <f>IF(AND(Table1[[#This Row],[5 anomalies]]="YES", Table1[[#This Row],[5 anomalies and better]]="YES"), Table1[[#This Row],[auc]] - Table1[[#This Row],[knnauc]], "")</f>
        <v/>
      </c>
    </row>
    <row r="389" spans="1:29" x14ac:dyDescent="0.25">
      <c r="A389">
        <v>32</v>
      </c>
      <c r="B389">
        <v>8</v>
      </c>
      <c r="C389">
        <v>3</v>
      </c>
      <c r="D389" t="s">
        <v>19</v>
      </c>
      <c r="E389" t="s">
        <v>20</v>
      </c>
      <c r="F389">
        <v>32</v>
      </c>
      <c r="G389">
        <v>32</v>
      </c>
      <c r="H389">
        <v>0.05</v>
      </c>
      <c r="I389">
        <v>2</v>
      </c>
      <c r="J389">
        <v>0</v>
      </c>
      <c r="K389">
        <v>0.616338112305854</v>
      </c>
      <c r="L389">
        <v>0.33498352339753101</v>
      </c>
      <c r="M389">
        <v>0.33643036995522801</v>
      </c>
      <c r="N389">
        <v>0.58295997610513695</v>
      </c>
      <c r="O389" t="s">
        <v>23</v>
      </c>
      <c r="P389">
        <v>0</v>
      </c>
      <c r="Q389">
        <v>5.0000000000000001E-3</v>
      </c>
      <c r="R389" t="s">
        <v>21</v>
      </c>
      <c r="S389" t="s">
        <v>28</v>
      </c>
      <c r="T389" t="str">
        <f>IF(Table1[[#This Row],[auc]]&gt;=Table1[[#This Row],[knnauc]], "YES", "NO")</f>
        <v>YES</v>
      </c>
      <c r="U389" t="str">
        <f>IF(AND(I389 &gt; I388, K389 &lt; K388), "LOWER", "")</f>
        <v/>
      </c>
      <c r="V389" t="str">
        <f>IF(AND(I389&gt;=I390, I389 &lt; 5), "YES", "NO")</f>
        <v>NO</v>
      </c>
      <c r="W389" s="1" t="str">
        <f>IF(AND(Table1[[#This Row],[Last lower than 5]]="YES", Table1[[#This Row],[better or same as KNN]]="YES"), "YES", "NO")</f>
        <v>NO</v>
      </c>
      <c r="X389" s="1" t="str">
        <f>IF(AND(Table1[[#This Row],[Last lower than 5]]="YES", Table1[[#This Row],[last and better]]="NO"), Table1[[#This Row],[knnauc]], "")</f>
        <v/>
      </c>
      <c r="Y389" s="1" t="str">
        <f>IF(AND(Table1[[#This Row],[Last lower than 5]]="YES", Table1[[#This Row],[last and better]]="YES"), Table1[[#This Row],[auc]], "")</f>
        <v/>
      </c>
      <c r="Z389" s="1" t="str">
        <f>IF(I389=5, "YES", "NO")</f>
        <v>NO</v>
      </c>
      <c r="AA389" s="1" t="str">
        <f>IF(AND(Table1[[#This Row],[5 anomalies]]="YES", Table1[[#This Row],[better or same as KNN]]="YES"), "YES", "NO")</f>
        <v>NO</v>
      </c>
      <c r="AB389" s="1" t="str">
        <f>IF(AND(Table1[[#This Row],[5 anomalies]]="YES", Table1[[#This Row],[5 anomalies and better]]="NO"), Table1[[#This Row],[knnauc]] - Table1[[#This Row],[auc]], "")</f>
        <v/>
      </c>
      <c r="AC389" s="1" t="str">
        <f>IF(AND(Table1[[#This Row],[5 anomalies]]="YES", Table1[[#This Row],[5 anomalies and better]]="YES"), Table1[[#This Row],[auc]] - Table1[[#This Row],[knnauc]], "")</f>
        <v/>
      </c>
    </row>
    <row r="390" spans="1:29" x14ac:dyDescent="0.25">
      <c r="A390">
        <v>32</v>
      </c>
      <c r="B390">
        <v>8</v>
      </c>
      <c r="C390">
        <v>3</v>
      </c>
      <c r="D390" t="s">
        <v>19</v>
      </c>
      <c r="E390" t="s">
        <v>20</v>
      </c>
      <c r="F390">
        <v>512</v>
      </c>
      <c r="G390">
        <v>16</v>
      </c>
      <c r="H390">
        <v>0.05</v>
      </c>
      <c r="I390">
        <v>5</v>
      </c>
      <c r="J390">
        <v>0</v>
      </c>
      <c r="K390">
        <v>0.75388291517323702</v>
      </c>
      <c r="L390">
        <v>0.33040516055786201</v>
      </c>
      <c r="M390">
        <v>0.330491980547722</v>
      </c>
      <c r="N390">
        <v>0.66502389486260405</v>
      </c>
      <c r="O390" t="s">
        <v>23</v>
      </c>
      <c r="P390">
        <v>0</v>
      </c>
      <c r="Q390">
        <v>5.0000000000000001E-3</v>
      </c>
      <c r="R390" t="s">
        <v>21</v>
      </c>
      <c r="S390" t="s">
        <v>28</v>
      </c>
      <c r="T390" t="str">
        <f>IF(Table1[[#This Row],[auc]]&gt;=Table1[[#This Row],[knnauc]], "YES", "NO")</f>
        <v>YES</v>
      </c>
      <c r="U390" t="str">
        <f>IF(AND(I390 &gt; I389, K390 &lt; K389), "LOWER", "")</f>
        <v/>
      </c>
      <c r="V390" t="str">
        <f>IF(AND(I390&gt;=I391, I390 &lt; 5), "YES", "NO")</f>
        <v>NO</v>
      </c>
      <c r="W390" s="1" t="str">
        <f>IF(AND(Table1[[#This Row],[Last lower than 5]]="YES", Table1[[#This Row],[better or same as KNN]]="YES"), "YES", "NO")</f>
        <v>NO</v>
      </c>
      <c r="X390" s="1" t="str">
        <f>IF(AND(Table1[[#This Row],[Last lower than 5]]="YES", Table1[[#This Row],[last and better]]="NO"), Table1[[#This Row],[knnauc]], "")</f>
        <v/>
      </c>
      <c r="Y390" s="1" t="str">
        <f>IF(AND(Table1[[#This Row],[Last lower than 5]]="YES", Table1[[#This Row],[last and better]]="YES"), Table1[[#This Row],[auc]], "")</f>
        <v/>
      </c>
      <c r="Z390" s="1" t="str">
        <f>IF(I390=5, "YES", "NO")</f>
        <v>YES</v>
      </c>
      <c r="AA390" s="1" t="str">
        <f>IF(AND(Table1[[#This Row],[5 anomalies]]="YES", Table1[[#This Row],[better or same as KNN]]="YES"), "YES", "NO")</f>
        <v>YES</v>
      </c>
      <c r="AB390" s="1" t="str">
        <f>IF(AND(Table1[[#This Row],[5 anomalies]]="YES", Table1[[#This Row],[5 anomalies and better]]="NO"), Table1[[#This Row],[knnauc]] - Table1[[#This Row],[auc]], "")</f>
        <v/>
      </c>
      <c r="AC390" s="1">
        <f>IF(AND(Table1[[#This Row],[5 anomalies]]="YES", Table1[[#This Row],[5 anomalies and better]]="YES"), Table1[[#This Row],[auc]] - Table1[[#This Row],[knnauc]], "")</f>
        <v>8.8859020310632975E-2</v>
      </c>
    </row>
    <row r="391" spans="1:29" x14ac:dyDescent="0.25">
      <c r="A391">
        <v>32</v>
      </c>
      <c r="B391">
        <v>8</v>
      </c>
      <c r="C391">
        <v>3</v>
      </c>
      <c r="D391" t="s">
        <v>19</v>
      </c>
      <c r="E391" t="s">
        <v>20</v>
      </c>
      <c r="F391">
        <v>64</v>
      </c>
      <c r="G391">
        <v>16</v>
      </c>
      <c r="H391">
        <v>0.05</v>
      </c>
      <c r="I391">
        <v>3</v>
      </c>
      <c r="J391">
        <v>0.11764705882352899</v>
      </c>
      <c r="K391">
        <v>0.81630824372759803</v>
      </c>
      <c r="L391">
        <v>0.36400794466207698</v>
      </c>
      <c r="M391">
        <v>0.36464064210394997</v>
      </c>
      <c r="N391">
        <v>0.58094384707287905</v>
      </c>
      <c r="O391" t="s">
        <v>23</v>
      </c>
      <c r="P391">
        <v>0</v>
      </c>
      <c r="Q391">
        <v>5.0000000000000001E-3</v>
      </c>
      <c r="R391" t="s">
        <v>21</v>
      </c>
      <c r="S391" t="s">
        <v>28</v>
      </c>
      <c r="T391" t="str">
        <f>IF(Table1[[#This Row],[auc]]&gt;=Table1[[#This Row],[knnauc]], "YES", "NO")</f>
        <v>YES</v>
      </c>
      <c r="U391" t="str">
        <f>IF(AND(I391 &gt; I390, K391 &lt; K390), "LOWER", "")</f>
        <v/>
      </c>
      <c r="V391" t="str">
        <f>IF(AND(I391&gt;=I392, I391 &lt; 5), "YES", "NO")</f>
        <v>YES</v>
      </c>
      <c r="W391" s="1" t="str">
        <f>IF(AND(Table1[[#This Row],[Last lower than 5]]="YES", Table1[[#This Row],[better or same as KNN]]="YES"), "YES", "NO")</f>
        <v>YES</v>
      </c>
      <c r="X391" s="1" t="str">
        <f>IF(AND(Table1[[#This Row],[Last lower than 5]]="YES", Table1[[#This Row],[last and better]]="NO"), Table1[[#This Row],[knnauc]], "")</f>
        <v/>
      </c>
      <c r="Y391" s="1">
        <f>IF(AND(Table1[[#This Row],[Last lower than 5]]="YES", Table1[[#This Row],[last and better]]="YES"), Table1[[#This Row],[auc]], "")</f>
        <v>0.81630824372759803</v>
      </c>
      <c r="Z391" s="1" t="str">
        <f>IF(I391=5, "YES", "NO")</f>
        <v>NO</v>
      </c>
      <c r="AA391" s="1" t="str">
        <f>IF(AND(Table1[[#This Row],[5 anomalies]]="YES", Table1[[#This Row],[better or same as KNN]]="YES"), "YES", "NO")</f>
        <v>NO</v>
      </c>
      <c r="AB391" s="1" t="str">
        <f>IF(AND(Table1[[#This Row],[5 anomalies]]="YES", Table1[[#This Row],[5 anomalies and better]]="NO"), Table1[[#This Row],[knnauc]] - Table1[[#This Row],[auc]], "")</f>
        <v/>
      </c>
      <c r="AC391" s="1" t="str">
        <f>IF(AND(Table1[[#This Row],[5 anomalies]]="YES", Table1[[#This Row],[5 anomalies and better]]="YES"), Table1[[#This Row],[auc]] - Table1[[#This Row],[knnauc]], "")</f>
        <v/>
      </c>
    </row>
    <row r="392" spans="1:29" hidden="1" x14ac:dyDescent="0.25">
      <c r="A392">
        <v>32</v>
      </c>
      <c r="B392">
        <v>8</v>
      </c>
      <c r="C392">
        <v>3</v>
      </c>
      <c r="D392" t="s">
        <v>19</v>
      </c>
      <c r="E392" t="s">
        <v>20</v>
      </c>
      <c r="F392">
        <v>512</v>
      </c>
      <c r="G392">
        <v>16</v>
      </c>
      <c r="H392">
        <v>0.05</v>
      </c>
      <c r="I392">
        <v>1</v>
      </c>
      <c r="J392">
        <v>0</v>
      </c>
      <c r="K392">
        <v>0.45932539682539603</v>
      </c>
      <c r="L392">
        <v>0.34882385178780601</v>
      </c>
      <c r="M392">
        <v>0.35107337178660702</v>
      </c>
      <c r="N392">
        <v>0.92418714797747004</v>
      </c>
      <c r="O392">
        <v>0.78947368421052599</v>
      </c>
      <c r="P392">
        <v>0.26785714285714202</v>
      </c>
      <c r="Q392">
        <v>0.05</v>
      </c>
      <c r="R392" t="s">
        <v>21</v>
      </c>
      <c r="S392" t="s">
        <v>28</v>
      </c>
      <c r="T392" t="str">
        <f>IF(Table1[[#This Row],[auc]]&gt;=Table1[[#This Row],[knnauc]], "YES", "NO")</f>
        <v>NO</v>
      </c>
      <c r="U392" t="str">
        <f>IF(AND(I392 &gt; I391, K392 &lt; K391), "LOWER", "")</f>
        <v/>
      </c>
      <c r="V392" t="str">
        <f>IF(AND(I392&gt;=I393, I392 &lt; 5), "YES", "NO")</f>
        <v>NO</v>
      </c>
      <c r="W392" s="1" t="str">
        <f>IF(AND(Table1[[#This Row],[Last lower than 5]]="YES", Table1[[#This Row],[better or same as KNN]]="YES"), "YES", "NO")</f>
        <v>NO</v>
      </c>
      <c r="X392" s="1" t="str">
        <f>IF(AND(Table1[[#This Row],[Last lower than 5]]="YES", Table1[[#This Row],[last and better]]="NO"), Table1[[#This Row],[knnauc]], "")</f>
        <v/>
      </c>
      <c r="Y392" s="1" t="str">
        <f>IF(AND(Table1[[#This Row],[Last lower than 5]]="YES", Table1[[#This Row],[last and better]]="YES"), Table1[[#This Row],[auc]], "")</f>
        <v/>
      </c>
      <c r="Z392" s="1" t="str">
        <f>IF(I392=5, "YES", "NO")</f>
        <v>NO</v>
      </c>
      <c r="AA392" s="1" t="str">
        <f>IF(AND(Table1[[#This Row],[5 anomalies]]="YES", Table1[[#This Row],[better or same as KNN]]="YES"), "YES", "NO")</f>
        <v>NO</v>
      </c>
      <c r="AB392" s="1" t="str">
        <f>IF(AND(Table1[[#This Row],[5 anomalies]]="YES", Table1[[#This Row],[5 anomalies and better]]="NO"), Table1[[#This Row],[knnauc]] - Table1[[#This Row],[auc]], "")</f>
        <v/>
      </c>
      <c r="AC392" s="1" t="str">
        <f>IF(AND(Table1[[#This Row],[5 anomalies]]="YES", Table1[[#This Row],[5 anomalies and better]]="YES"), Table1[[#This Row],[auc]] - Table1[[#This Row],[knnauc]], "")</f>
        <v/>
      </c>
    </row>
    <row r="393" spans="1:29" x14ac:dyDescent="0.25">
      <c r="A393">
        <v>32</v>
      </c>
      <c r="B393">
        <v>8</v>
      </c>
      <c r="C393">
        <v>3</v>
      </c>
      <c r="D393" t="s">
        <v>19</v>
      </c>
      <c r="E393" t="s">
        <v>20</v>
      </c>
      <c r="F393">
        <v>64</v>
      </c>
      <c r="G393">
        <v>16</v>
      </c>
      <c r="H393">
        <v>0.05</v>
      </c>
      <c r="I393">
        <v>5</v>
      </c>
      <c r="J393">
        <v>2.8985507246376802E-2</v>
      </c>
      <c r="K393">
        <v>0.76523297491039399</v>
      </c>
      <c r="L393">
        <v>0.36400794466207698</v>
      </c>
      <c r="M393">
        <v>0.36464064210394997</v>
      </c>
      <c r="N393">
        <v>0.58094384707287905</v>
      </c>
      <c r="O393" t="s">
        <v>23</v>
      </c>
      <c r="P393">
        <v>0</v>
      </c>
      <c r="Q393">
        <v>5.0000000000000001E-3</v>
      </c>
      <c r="R393" t="s">
        <v>21</v>
      </c>
      <c r="S393" t="s">
        <v>28</v>
      </c>
      <c r="T393" t="str">
        <f>IF(Table1[[#This Row],[auc]]&gt;=Table1[[#This Row],[knnauc]], "YES", "NO")</f>
        <v>YES</v>
      </c>
      <c r="U393" t="str">
        <f>IF(AND(I393 &gt; I392, K393 &lt; K392), "LOWER", "")</f>
        <v/>
      </c>
      <c r="V393" t="str">
        <f>IF(AND(I393&gt;=I394, I393 &lt; 5), "YES", "NO")</f>
        <v>NO</v>
      </c>
      <c r="W393" s="1" t="str">
        <f>IF(AND(Table1[[#This Row],[Last lower than 5]]="YES", Table1[[#This Row],[better or same as KNN]]="YES"), "YES", "NO")</f>
        <v>NO</v>
      </c>
      <c r="X393" s="1" t="str">
        <f>IF(AND(Table1[[#This Row],[Last lower than 5]]="YES", Table1[[#This Row],[last and better]]="NO"), Table1[[#This Row],[knnauc]], "")</f>
        <v/>
      </c>
      <c r="Y393" s="1" t="str">
        <f>IF(AND(Table1[[#This Row],[Last lower than 5]]="YES", Table1[[#This Row],[last and better]]="YES"), Table1[[#This Row],[auc]], "")</f>
        <v/>
      </c>
      <c r="Z393" s="1" t="str">
        <f>IF(I393=5, "YES", "NO")</f>
        <v>YES</v>
      </c>
      <c r="AA393" s="1" t="str">
        <f>IF(AND(Table1[[#This Row],[5 anomalies]]="YES", Table1[[#This Row],[better or same as KNN]]="YES"), "YES", "NO")</f>
        <v>YES</v>
      </c>
      <c r="AB393" s="1" t="str">
        <f>IF(AND(Table1[[#This Row],[5 anomalies]]="YES", Table1[[#This Row],[5 anomalies and better]]="NO"), Table1[[#This Row],[knnauc]] - Table1[[#This Row],[auc]], "")</f>
        <v/>
      </c>
      <c r="AC393" s="1">
        <f>IF(AND(Table1[[#This Row],[5 anomalies]]="YES", Table1[[#This Row],[5 anomalies and better]]="YES"), Table1[[#This Row],[auc]] - Table1[[#This Row],[knnauc]], "")</f>
        <v>0.18428912783751494</v>
      </c>
    </row>
    <row r="394" spans="1:29" hidden="1" x14ac:dyDescent="0.25">
      <c r="A394">
        <v>32</v>
      </c>
      <c r="B394">
        <v>8</v>
      </c>
      <c r="C394">
        <v>3</v>
      </c>
      <c r="D394" t="s">
        <v>19</v>
      </c>
      <c r="E394" t="s">
        <v>20</v>
      </c>
      <c r="F394">
        <v>64</v>
      </c>
      <c r="G394">
        <v>16</v>
      </c>
      <c r="H394">
        <v>0.05</v>
      </c>
      <c r="I394">
        <v>4</v>
      </c>
      <c r="J394">
        <v>0.22857142857142801</v>
      </c>
      <c r="K394">
        <v>0.90302215705441502</v>
      </c>
      <c r="L394">
        <v>0.34509094564862203</v>
      </c>
      <c r="M394">
        <v>0.34752395932587099</v>
      </c>
      <c r="N394">
        <v>0.81630824372759803</v>
      </c>
      <c r="O394">
        <v>1</v>
      </c>
      <c r="P394">
        <v>0.27272727272727199</v>
      </c>
      <c r="Q394">
        <v>0.01</v>
      </c>
      <c r="R394" t="s">
        <v>21</v>
      </c>
      <c r="S394" t="s">
        <v>28</v>
      </c>
      <c r="T394" t="str">
        <f>IF(Table1[[#This Row],[auc]]&gt;=Table1[[#This Row],[knnauc]], "YES", "NO")</f>
        <v>YES</v>
      </c>
      <c r="U394" t="str">
        <f>IF(AND(I394 &gt; I393, K394 &lt; K393), "LOWER", "")</f>
        <v/>
      </c>
      <c r="V394" t="str">
        <f>IF(AND(I394&gt;=I395, I394 &lt; 5), "YES", "NO")</f>
        <v>YES</v>
      </c>
      <c r="W394" s="1" t="str">
        <f>IF(AND(Table1[[#This Row],[Last lower than 5]]="YES", Table1[[#This Row],[better or same as KNN]]="YES"), "YES", "NO")</f>
        <v>YES</v>
      </c>
      <c r="X394" s="1" t="str">
        <f>IF(AND(Table1[[#This Row],[Last lower than 5]]="YES", Table1[[#This Row],[last and better]]="NO"), Table1[[#This Row],[knnauc]], "")</f>
        <v/>
      </c>
      <c r="Y394" s="1">
        <f>IF(AND(Table1[[#This Row],[Last lower than 5]]="YES", Table1[[#This Row],[last and better]]="YES"), Table1[[#This Row],[auc]], "")</f>
        <v>0.90302215705441502</v>
      </c>
      <c r="Z394" s="1" t="str">
        <f>IF(I394=5, "YES", "NO")</f>
        <v>NO</v>
      </c>
      <c r="AA394" s="1" t="str">
        <f>IF(AND(Table1[[#This Row],[5 anomalies]]="YES", Table1[[#This Row],[better or same as KNN]]="YES"), "YES", "NO")</f>
        <v>NO</v>
      </c>
      <c r="AB394" s="1" t="str">
        <f>IF(AND(Table1[[#This Row],[5 anomalies]]="YES", Table1[[#This Row],[5 anomalies and better]]="NO"), Table1[[#This Row],[knnauc]] - Table1[[#This Row],[auc]], "")</f>
        <v/>
      </c>
      <c r="AC394" s="1" t="str">
        <f>IF(AND(Table1[[#This Row],[5 anomalies]]="YES", Table1[[#This Row],[5 anomalies and better]]="YES"), Table1[[#This Row],[auc]] - Table1[[#This Row],[knnauc]], "")</f>
        <v/>
      </c>
    </row>
    <row r="395" spans="1:29" x14ac:dyDescent="0.25">
      <c r="A395">
        <v>32</v>
      </c>
      <c r="B395">
        <v>8</v>
      </c>
      <c r="C395">
        <v>3</v>
      </c>
      <c r="D395" t="s">
        <v>19</v>
      </c>
      <c r="E395" t="s">
        <v>20</v>
      </c>
      <c r="F395">
        <v>32</v>
      </c>
      <c r="G395">
        <v>16</v>
      </c>
      <c r="H395">
        <v>0.05</v>
      </c>
      <c r="I395">
        <v>3</v>
      </c>
      <c r="J395">
        <v>0</v>
      </c>
      <c r="K395">
        <v>0.62417861409796804</v>
      </c>
      <c r="L395">
        <v>0.39565421977147402</v>
      </c>
      <c r="M395">
        <v>0.39949108115309201</v>
      </c>
      <c r="N395">
        <v>0.497759856630824</v>
      </c>
      <c r="O395" t="s">
        <v>23</v>
      </c>
      <c r="P395">
        <v>0</v>
      </c>
      <c r="Q395">
        <v>5.0000000000000001E-3</v>
      </c>
      <c r="R395" t="s">
        <v>21</v>
      </c>
      <c r="S395" t="s">
        <v>28</v>
      </c>
      <c r="T395" t="str">
        <f>IF(Table1[[#This Row],[auc]]&gt;=Table1[[#This Row],[knnauc]], "YES", "NO")</f>
        <v>YES</v>
      </c>
      <c r="U395" t="str">
        <f>IF(AND(I395 &gt; I394, K395 &lt; K394), "LOWER", "")</f>
        <v/>
      </c>
      <c r="V395" t="str">
        <f>IF(AND(I395&gt;=I396, I395 &lt; 5), "YES", "NO")</f>
        <v>YES</v>
      </c>
      <c r="W395" s="1" t="str">
        <f>IF(AND(Table1[[#This Row],[Last lower than 5]]="YES", Table1[[#This Row],[better or same as KNN]]="YES"), "YES", "NO")</f>
        <v>YES</v>
      </c>
      <c r="X395" s="1" t="str">
        <f>IF(AND(Table1[[#This Row],[Last lower than 5]]="YES", Table1[[#This Row],[last and better]]="NO"), Table1[[#This Row],[knnauc]], "")</f>
        <v/>
      </c>
      <c r="Y395" s="1">
        <f>IF(AND(Table1[[#This Row],[Last lower than 5]]="YES", Table1[[#This Row],[last and better]]="YES"), Table1[[#This Row],[auc]], "")</f>
        <v>0.62417861409796804</v>
      </c>
      <c r="Z395" s="1" t="str">
        <f>IF(I395=5, "YES", "NO")</f>
        <v>NO</v>
      </c>
      <c r="AA395" s="1" t="str">
        <f>IF(AND(Table1[[#This Row],[5 anomalies]]="YES", Table1[[#This Row],[better or same as KNN]]="YES"), "YES", "NO")</f>
        <v>NO</v>
      </c>
      <c r="AB395" s="1" t="str">
        <f>IF(AND(Table1[[#This Row],[5 anomalies]]="YES", Table1[[#This Row],[5 anomalies and better]]="NO"), Table1[[#This Row],[knnauc]] - Table1[[#This Row],[auc]], "")</f>
        <v/>
      </c>
      <c r="AC395" s="1" t="str">
        <f>IF(AND(Table1[[#This Row],[5 anomalies]]="YES", Table1[[#This Row],[5 anomalies and better]]="YES"), Table1[[#This Row],[auc]] - Table1[[#This Row],[knnauc]], "")</f>
        <v/>
      </c>
    </row>
    <row r="396" spans="1:29" hidden="1" x14ac:dyDescent="0.25">
      <c r="A396">
        <v>32</v>
      </c>
      <c r="B396">
        <v>8</v>
      </c>
      <c r="C396">
        <v>3</v>
      </c>
      <c r="D396" t="s">
        <v>19</v>
      </c>
      <c r="E396" t="s">
        <v>20</v>
      </c>
      <c r="F396">
        <v>64</v>
      </c>
      <c r="G396">
        <v>16</v>
      </c>
      <c r="H396">
        <v>0.05</v>
      </c>
      <c r="I396">
        <v>3</v>
      </c>
      <c r="J396">
        <v>0.15151515151515099</v>
      </c>
      <c r="K396">
        <v>0.78141801075268802</v>
      </c>
      <c r="L396">
        <v>0.33297461516403198</v>
      </c>
      <c r="M396">
        <v>0.33365460084298298</v>
      </c>
      <c r="N396">
        <v>0.93999615975422401</v>
      </c>
      <c r="O396">
        <v>0.66666666666666596</v>
      </c>
      <c r="P396">
        <v>0.214285714285714</v>
      </c>
      <c r="Q396">
        <v>0.05</v>
      </c>
      <c r="R396" t="s">
        <v>21</v>
      </c>
      <c r="S396" t="s">
        <v>28</v>
      </c>
      <c r="T396" t="str">
        <f>IF(Table1[[#This Row],[auc]]&gt;=Table1[[#This Row],[knnauc]], "YES", "NO")</f>
        <v>NO</v>
      </c>
      <c r="U396" t="str">
        <f>IF(AND(I396 &gt; I395, K396 &lt; K395), "LOWER", "")</f>
        <v/>
      </c>
      <c r="V396" t="str">
        <f>IF(AND(I396&gt;=I397, I396 &lt; 5), "YES", "NO")</f>
        <v>YES</v>
      </c>
      <c r="W396" s="1" t="str">
        <f>IF(AND(Table1[[#This Row],[Last lower than 5]]="YES", Table1[[#This Row],[better or same as KNN]]="YES"), "YES", "NO")</f>
        <v>NO</v>
      </c>
      <c r="X396" s="1">
        <f>IF(AND(Table1[[#This Row],[Last lower than 5]]="YES", Table1[[#This Row],[last and better]]="NO"), Table1[[#This Row],[knnauc]], "")</f>
        <v>0.93999615975422401</v>
      </c>
      <c r="Y396" s="1" t="str">
        <f>IF(AND(Table1[[#This Row],[Last lower than 5]]="YES", Table1[[#This Row],[last and better]]="YES"), Table1[[#This Row],[auc]], "")</f>
        <v/>
      </c>
      <c r="Z396" s="1" t="str">
        <f>IF(I396=5, "YES", "NO")</f>
        <v>NO</v>
      </c>
      <c r="AA396" s="1" t="str">
        <f>IF(AND(Table1[[#This Row],[5 anomalies]]="YES", Table1[[#This Row],[better or same as KNN]]="YES"), "YES", "NO")</f>
        <v>NO</v>
      </c>
      <c r="AB396" s="1" t="str">
        <f>IF(AND(Table1[[#This Row],[5 anomalies]]="YES", Table1[[#This Row],[5 anomalies and better]]="NO"), Table1[[#This Row],[knnauc]] - Table1[[#This Row],[auc]], "")</f>
        <v/>
      </c>
      <c r="AC396" s="1" t="str">
        <f>IF(AND(Table1[[#This Row],[5 anomalies]]="YES", Table1[[#This Row],[5 anomalies and better]]="YES"), Table1[[#This Row],[auc]] - Table1[[#This Row],[knnauc]], "")</f>
        <v/>
      </c>
    </row>
    <row r="397" spans="1:29" x14ac:dyDescent="0.25">
      <c r="A397">
        <v>32</v>
      </c>
      <c r="B397">
        <v>8</v>
      </c>
      <c r="C397">
        <v>3</v>
      </c>
      <c r="D397" t="s">
        <v>19</v>
      </c>
      <c r="E397" t="s">
        <v>20</v>
      </c>
      <c r="F397">
        <v>64</v>
      </c>
      <c r="G397">
        <v>32</v>
      </c>
      <c r="H397">
        <v>0.05</v>
      </c>
      <c r="I397">
        <v>2</v>
      </c>
      <c r="J397">
        <v>0</v>
      </c>
      <c r="K397">
        <v>0.245221027479092</v>
      </c>
      <c r="L397">
        <v>0.30817417925754298</v>
      </c>
      <c r="M397">
        <v>0.30946650968339001</v>
      </c>
      <c r="N397">
        <v>0.581839904420549</v>
      </c>
      <c r="O397">
        <v>1</v>
      </c>
      <c r="P397">
        <v>0.16666666666666599</v>
      </c>
      <c r="Q397">
        <v>5.0000000000000001E-3</v>
      </c>
      <c r="R397" t="s">
        <v>21</v>
      </c>
      <c r="S397" t="s">
        <v>28</v>
      </c>
      <c r="T397" t="str">
        <f>IF(Table1[[#This Row],[auc]]&gt;=Table1[[#This Row],[knnauc]], "YES", "NO")</f>
        <v>NO</v>
      </c>
      <c r="U397" t="str">
        <f>IF(AND(I397 &gt; I396, K397 &lt; K396), "LOWER", "")</f>
        <v/>
      </c>
      <c r="V397" t="str">
        <f>IF(AND(I397&gt;=I398, I397 &lt; 5), "YES", "NO")</f>
        <v>YES</v>
      </c>
      <c r="W397" s="1" t="str">
        <f>IF(AND(Table1[[#This Row],[Last lower than 5]]="YES", Table1[[#This Row],[better or same as KNN]]="YES"), "YES", "NO")</f>
        <v>NO</v>
      </c>
      <c r="X397" s="1">
        <f>IF(AND(Table1[[#This Row],[Last lower than 5]]="YES", Table1[[#This Row],[last and better]]="NO"), Table1[[#This Row],[knnauc]], "")</f>
        <v>0.581839904420549</v>
      </c>
      <c r="Y397" s="1" t="str">
        <f>IF(AND(Table1[[#This Row],[Last lower than 5]]="YES", Table1[[#This Row],[last and better]]="YES"), Table1[[#This Row],[auc]], "")</f>
        <v/>
      </c>
      <c r="Z397" s="1" t="str">
        <f>IF(I397=5, "YES", "NO")</f>
        <v>NO</v>
      </c>
      <c r="AA397" s="1" t="str">
        <f>IF(AND(Table1[[#This Row],[5 anomalies]]="YES", Table1[[#This Row],[better or same as KNN]]="YES"), "YES", "NO")</f>
        <v>NO</v>
      </c>
      <c r="AB397" s="1" t="str">
        <f>IF(AND(Table1[[#This Row],[5 anomalies]]="YES", Table1[[#This Row],[5 anomalies and better]]="NO"), Table1[[#This Row],[knnauc]] - Table1[[#This Row],[auc]], "")</f>
        <v/>
      </c>
      <c r="AC397" s="1" t="str">
        <f>IF(AND(Table1[[#This Row],[5 anomalies]]="YES", Table1[[#This Row],[5 anomalies and better]]="YES"), Table1[[#This Row],[auc]] - Table1[[#This Row],[knnauc]], "")</f>
        <v/>
      </c>
    </row>
    <row r="398" spans="1:29" hidden="1" x14ac:dyDescent="0.25">
      <c r="A398">
        <v>32</v>
      </c>
      <c r="B398">
        <v>8</v>
      </c>
      <c r="C398">
        <v>3</v>
      </c>
      <c r="D398" t="s">
        <v>19</v>
      </c>
      <c r="E398" t="s">
        <v>20</v>
      </c>
      <c r="F398">
        <v>64</v>
      </c>
      <c r="G398">
        <v>32</v>
      </c>
      <c r="H398">
        <v>0.05</v>
      </c>
      <c r="I398">
        <v>2</v>
      </c>
      <c r="J398">
        <v>0.28571428571428498</v>
      </c>
      <c r="K398">
        <v>0.92033235581622597</v>
      </c>
      <c r="L398">
        <v>0.34382030977698602</v>
      </c>
      <c r="M398">
        <v>0.34605307073633501</v>
      </c>
      <c r="N398">
        <v>0.67807103290974202</v>
      </c>
      <c r="O398">
        <v>0.5</v>
      </c>
      <c r="P398">
        <v>9.0909090909090898E-2</v>
      </c>
      <c r="Q398">
        <v>0.01</v>
      </c>
      <c r="R398" t="s">
        <v>21</v>
      </c>
      <c r="S398" t="s">
        <v>28</v>
      </c>
      <c r="T398" t="str">
        <f>IF(Table1[[#This Row],[auc]]&gt;=Table1[[#This Row],[knnauc]], "YES", "NO")</f>
        <v>YES</v>
      </c>
      <c r="U398" t="str">
        <f>IF(AND(I398 &gt; I397, K398 &lt; K397), "LOWER", "")</f>
        <v/>
      </c>
      <c r="V398" t="str">
        <f>IF(AND(I398&gt;=I399, I398 &lt; 5), "YES", "NO")</f>
        <v>NO</v>
      </c>
      <c r="W398" s="1" t="str">
        <f>IF(AND(Table1[[#This Row],[Last lower than 5]]="YES", Table1[[#This Row],[better or same as KNN]]="YES"), "YES", "NO")</f>
        <v>NO</v>
      </c>
      <c r="X398" s="1" t="str">
        <f>IF(AND(Table1[[#This Row],[Last lower than 5]]="YES", Table1[[#This Row],[last and better]]="NO"), Table1[[#This Row],[knnauc]], "")</f>
        <v/>
      </c>
      <c r="Y398" s="1" t="str">
        <f>IF(AND(Table1[[#This Row],[Last lower than 5]]="YES", Table1[[#This Row],[last and better]]="YES"), Table1[[#This Row],[auc]], "")</f>
        <v/>
      </c>
      <c r="Z398" s="1" t="str">
        <f>IF(I398=5, "YES", "NO")</f>
        <v>NO</v>
      </c>
      <c r="AA398" s="1" t="str">
        <f>IF(AND(Table1[[#This Row],[5 anomalies]]="YES", Table1[[#This Row],[better or same as KNN]]="YES"), "YES", "NO")</f>
        <v>NO</v>
      </c>
      <c r="AB398" s="1" t="str">
        <f>IF(AND(Table1[[#This Row],[5 anomalies]]="YES", Table1[[#This Row],[5 anomalies and better]]="NO"), Table1[[#This Row],[knnauc]] - Table1[[#This Row],[auc]], "")</f>
        <v/>
      </c>
      <c r="AC398" s="1" t="str">
        <f>IF(AND(Table1[[#This Row],[5 anomalies]]="YES", Table1[[#This Row],[5 anomalies and better]]="YES"), Table1[[#This Row],[auc]] - Table1[[#This Row],[knnauc]], "")</f>
        <v/>
      </c>
    </row>
    <row r="399" spans="1:29" hidden="1" x14ac:dyDescent="0.25">
      <c r="A399">
        <v>32</v>
      </c>
      <c r="B399">
        <v>8</v>
      </c>
      <c r="C399">
        <v>3</v>
      </c>
      <c r="D399" t="s">
        <v>19</v>
      </c>
      <c r="E399" t="s">
        <v>20</v>
      </c>
      <c r="F399">
        <v>32</v>
      </c>
      <c r="G399">
        <v>32</v>
      </c>
      <c r="H399">
        <v>0.05</v>
      </c>
      <c r="I399">
        <v>4</v>
      </c>
      <c r="J399">
        <v>0.11214953271028</v>
      </c>
      <c r="K399">
        <v>0.78835445468509902</v>
      </c>
      <c r="L399">
        <v>0.33421078242257501</v>
      </c>
      <c r="M399">
        <v>0.33558363949902997</v>
      </c>
      <c r="N399">
        <v>0.93481182795698903</v>
      </c>
      <c r="O399">
        <v>0.57142857142857095</v>
      </c>
      <c r="P399">
        <v>7.1428571428571397E-2</v>
      </c>
      <c r="Q399">
        <v>0.05</v>
      </c>
      <c r="R399" t="s">
        <v>21</v>
      </c>
      <c r="S399" t="s">
        <v>28</v>
      </c>
      <c r="T399" t="str">
        <f>IF(Table1[[#This Row],[auc]]&gt;=Table1[[#This Row],[knnauc]], "YES", "NO")</f>
        <v>NO</v>
      </c>
      <c r="U399" t="str">
        <f>IF(AND(I399 &gt; I398, K399 &lt; K398), "LOWER", "")</f>
        <v>LOWER</v>
      </c>
      <c r="V399" t="str">
        <f>IF(AND(I399&gt;=I400, I399 &lt; 5), "YES", "NO")</f>
        <v>NO</v>
      </c>
      <c r="W399" s="1" t="str">
        <f>IF(AND(Table1[[#This Row],[Last lower than 5]]="YES", Table1[[#This Row],[better or same as KNN]]="YES"), "YES", "NO")</f>
        <v>NO</v>
      </c>
      <c r="X399" s="1" t="str">
        <f>IF(AND(Table1[[#This Row],[Last lower than 5]]="YES", Table1[[#This Row],[last and better]]="NO"), Table1[[#This Row],[knnauc]], "")</f>
        <v/>
      </c>
      <c r="Y399" s="1" t="str">
        <f>IF(AND(Table1[[#This Row],[Last lower than 5]]="YES", Table1[[#This Row],[last and better]]="YES"), Table1[[#This Row],[auc]], "")</f>
        <v/>
      </c>
      <c r="Z399" s="1" t="str">
        <f>IF(I399=5, "YES", "NO")</f>
        <v>NO</v>
      </c>
      <c r="AA399" s="1" t="str">
        <f>IF(AND(Table1[[#This Row],[5 anomalies]]="YES", Table1[[#This Row],[better or same as KNN]]="YES"), "YES", "NO")</f>
        <v>NO</v>
      </c>
      <c r="AB399" s="1" t="str">
        <f>IF(AND(Table1[[#This Row],[5 anomalies]]="YES", Table1[[#This Row],[5 anomalies and better]]="NO"), Table1[[#This Row],[knnauc]] - Table1[[#This Row],[auc]], "")</f>
        <v/>
      </c>
      <c r="AC399" s="1" t="str">
        <f>IF(AND(Table1[[#This Row],[5 anomalies]]="YES", Table1[[#This Row],[5 anomalies and better]]="YES"), Table1[[#This Row],[auc]] - Table1[[#This Row],[knnauc]], "")</f>
        <v/>
      </c>
    </row>
    <row r="400" spans="1:29" hidden="1" x14ac:dyDescent="0.25">
      <c r="A400">
        <v>32</v>
      </c>
      <c r="B400">
        <v>8</v>
      </c>
      <c r="C400">
        <v>3</v>
      </c>
      <c r="D400" t="s">
        <v>19</v>
      </c>
      <c r="E400" t="s">
        <v>20</v>
      </c>
      <c r="F400">
        <v>64</v>
      </c>
      <c r="G400">
        <v>16</v>
      </c>
      <c r="H400">
        <v>0.05</v>
      </c>
      <c r="I400">
        <v>5</v>
      </c>
      <c r="J400">
        <v>0.27397260273972601</v>
      </c>
      <c r="K400">
        <v>0.78758640552995296</v>
      </c>
      <c r="L400">
        <v>0.33297461516403198</v>
      </c>
      <c r="M400">
        <v>0.33365460084298298</v>
      </c>
      <c r="N400">
        <v>0.93999615975422401</v>
      </c>
      <c r="O400">
        <v>0.66666666666666596</v>
      </c>
      <c r="P400">
        <v>0.214285714285714</v>
      </c>
      <c r="Q400">
        <v>0.05</v>
      </c>
      <c r="R400" t="s">
        <v>21</v>
      </c>
      <c r="S400" t="s">
        <v>28</v>
      </c>
      <c r="T400" t="str">
        <f>IF(Table1[[#This Row],[auc]]&gt;=Table1[[#This Row],[knnauc]], "YES", "NO")</f>
        <v>NO</v>
      </c>
      <c r="U400" t="str">
        <f>IF(AND(I400 &gt; I399, K400 &lt; K399), "LOWER", "")</f>
        <v>LOWER</v>
      </c>
      <c r="V400" t="str">
        <f>IF(AND(I400&gt;=I401, I400 &lt; 5), "YES", "NO")</f>
        <v>NO</v>
      </c>
      <c r="W400" s="1" t="str">
        <f>IF(AND(Table1[[#This Row],[Last lower than 5]]="YES", Table1[[#This Row],[better or same as KNN]]="YES"), "YES", "NO")</f>
        <v>NO</v>
      </c>
      <c r="X400" s="1" t="str">
        <f>IF(AND(Table1[[#This Row],[Last lower than 5]]="YES", Table1[[#This Row],[last and better]]="NO"), Table1[[#This Row],[knnauc]], "")</f>
        <v/>
      </c>
      <c r="Y400" s="1" t="str">
        <f>IF(AND(Table1[[#This Row],[Last lower than 5]]="YES", Table1[[#This Row],[last and better]]="YES"), Table1[[#This Row],[auc]], "")</f>
        <v/>
      </c>
      <c r="Z400" s="1" t="str">
        <f>IF(I400=5, "YES", "NO")</f>
        <v>YES</v>
      </c>
      <c r="AA400" s="1" t="str">
        <f>IF(AND(Table1[[#This Row],[5 anomalies]]="YES", Table1[[#This Row],[better or same as KNN]]="YES"), "YES", "NO")</f>
        <v>NO</v>
      </c>
      <c r="AB400" s="1">
        <f>IF(AND(Table1[[#This Row],[5 anomalies]]="YES", Table1[[#This Row],[5 anomalies and better]]="NO"), Table1[[#This Row],[knnauc]] - Table1[[#This Row],[auc]], "")</f>
        <v>0.15240975422427105</v>
      </c>
      <c r="AC400" s="1" t="str">
        <f>IF(AND(Table1[[#This Row],[5 anomalies]]="YES", Table1[[#This Row],[5 anomalies and better]]="YES"), Table1[[#This Row],[auc]] - Table1[[#This Row],[knnauc]], "")</f>
        <v/>
      </c>
    </row>
    <row r="401" spans="1:29" hidden="1" x14ac:dyDescent="0.25">
      <c r="A401">
        <v>32</v>
      </c>
      <c r="B401">
        <v>8</v>
      </c>
      <c r="C401">
        <v>3</v>
      </c>
      <c r="D401" t="s">
        <v>19</v>
      </c>
      <c r="E401" t="s">
        <v>20</v>
      </c>
      <c r="F401">
        <v>64</v>
      </c>
      <c r="G401">
        <v>16</v>
      </c>
      <c r="H401">
        <v>0.05</v>
      </c>
      <c r="I401">
        <v>2</v>
      </c>
      <c r="J401">
        <v>0.125</v>
      </c>
      <c r="K401">
        <v>0.79522689452124895</v>
      </c>
      <c r="L401">
        <v>0.33297461516403198</v>
      </c>
      <c r="M401">
        <v>0.33365460084298298</v>
      </c>
      <c r="N401">
        <v>0.93999615975422401</v>
      </c>
      <c r="O401">
        <v>0.66666666666666596</v>
      </c>
      <c r="P401">
        <v>0.214285714285714</v>
      </c>
      <c r="Q401">
        <v>0.05</v>
      </c>
      <c r="R401" t="s">
        <v>21</v>
      </c>
      <c r="S401" t="s">
        <v>28</v>
      </c>
      <c r="T401" t="str">
        <f>IF(Table1[[#This Row],[auc]]&gt;=Table1[[#This Row],[knnauc]], "YES", "NO")</f>
        <v>NO</v>
      </c>
      <c r="U401" t="str">
        <f>IF(AND(I401 &gt; I400, K401 &lt; K400), "LOWER", "")</f>
        <v/>
      </c>
      <c r="V401" t="str">
        <f>IF(AND(I401&gt;=I402, I401 &lt; 5), "YES", "NO")</f>
        <v>NO</v>
      </c>
      <c r="W401" s="1" t="str">
        <f>IF(AND(Table1[[#This Row],[Last lower than 5]]="YES", Table1[[#This Row],[better or same as KNN]]="YES"), "YES", "NO")</f>
        <v>NO</v>
      </c>
      <c r="X401" s="1" t="str">
        <f>IF(AND(Table1[[#This Row],[Last lower than 5]]="YES", Table1[[#This Row],[last and better]]="NO"), Table1[[#This Row],[knnauc]], "")</f>
        <v/>
      </c>
      <c r="Y401" s="1" t="str">
        <f>IF(AND(Table1[[#This Row],[Last lower than 5]]="YES", Table1[[#This Row],[last and better]]="YES"), Table1[[#This Row],[auc]], "")</f>
        <v/>
      </c>
      <c r="Z401" s="1" t="str">
        <f>IF(I401=5, "YES", "NO")</f>
        <v>NO</v>
      </c>
      <c r="AA401" s="1" t="str">
        <f>IF(AND(Table1[[#This Row],[5 anomalies]]="YES", Table1[[#This Row],[better or same as KNN]]="YES"), "YES", "NO")</f>
        <v>NO</v>
      </c>
      <c r="AB401" s="1" t="str">
        <f>IF(AND(Table1[[#This Row],[5 anomalies]]="YES", Table1[[#This Row],[5 anomalies and better]]="NO"), Table1[[#This Row],[knnauc]] - Table1[[#This Row],[auc]], "")</f>
        <v/>
      </c>
      <c r="AC401" s="1" t="str">
        <f>IF(AND(Table1[[#This Row],[5 anomalies]]="YES", Table1[[#This Row],[5 anomalies and better]]="YES"), Table1[[#This Row],[auc]] - Table1[[#This Row],[knnauc]], "")</f>
        <v/>
      </c>
    </row>
    <row r="402" spans="1:29" x14ac:dyDescent="0.25">
      <c r="A402">
        <v>32</v>
      </c>
      <c r="B402">
        <v>8</v>
      </c>
      <c r="C402">
        <v>3</v>
      </c>
      <c r="D402" t="s">
        <v>19</v>
      </c>
      <c r="E402" t="s">
        <v>20</v>
      </c>
      <c r="F402">
        <v>128</v>
      </c>
      <c r="G402">
        <v>16</v>
      </c>
      <c r="H402">
        <v>0.05</v>
      </c>
      <c r="I402">
        <v>3</v>
      </c>
      <c r="J402">
        <v>0.44444444444444398</v>
      </c>
      <c r="K402">
        <v>0.90785543608124197</v>
      </c>
      <c r="L402">
        <v>0.35372340375557598</v>
      </c>
      <c r="M402">
        <v>0.35815976479820699</v>
      </c>
      <c r="N402">
        <v>0.58295997610513695</v>
      </c>
      <c r="O402">
        <v>1</v>
      </c>
      <c r="P402">
        <v>0.16666666666666599</v>
      </c>
      <c r="Q402">
        <v>5.0000000000000001E-3</v>
      </c>
      <c r="R402" t="s">
        <v>21</v>
      </c>
      <c r="S402" t="s">
        <v>28</v>
      </c>
      <c r="T402" t="str">
        <f>IF(Table1[[#This Row],[auc]]&gt;=Table1[[#This Row],[knnauc]], "YES", "NO")</f>
        <v>YES</v>
      </c>
      <c r="U402" t="str">
        <f>IF(AND(I402 &gt; I401, K402 &lt; K401), "LOWER", "")</f>
        <v/>
      </c>
      <c r="V402" t="str">
        <f>IF(AND(I402&gt;=I403, I402 &lt; 5), "YES", "NO")</f>
        <v>YES</v>
      </c>
      <c r="W402" s="1" t="str">
        <f>IF(AND(Table1[[#This Row],[Last lower than 5]]="YES", Table1[[#This Row],[better or same as KNN]]="YES"), "YES", "NO")</f>
        <v>YES</v>
      </c>
      <c r="X402" s="1" t="str">
        <f>IF(AND(Table1[[#This Row],[Last lower than 5]]="YES", Table1[[#This Row],[last and better]]="NO"), Table1[[#This Row],[knnauc]], "")</f>
        <v/>
      </c>
      <c r="Y402" s="1">
        <f>IF(AND(Table1[[#This Row],[Last lower than 5]]="YES", Table1[[#This Row],[last and better]]="YES"), Table1[[#This Row],[auc]], "")</f>
        <v>0.90785543608124197</v>
      </c>
      <c r="Z402" s="1" t="str">
        <f>IF(I402=5, "YES", "NO")</f>
        <v>NO</v>
      </c>
      <c r="AA402" s="1" t="str">
        <f>IF(AND(Table1[[#This Row],[5 anomalies]]="YES", Table1[[#This Row],[better or same as KNN]]="YES"), "YES", "NO")</f>
        <v>NO</v>
      </c>
      <c r="AB402" s="1" t="str">
        <f>IF(AND(Table1[[#This Row],[5 anomalies]]="YES", Table1[[#This Row],[5 anomalies and better]]="NO"), Table1[[#This Row],[knnauc]] - Table1[[#This Row],[auc]], "")</f>
        <v/>
      </c>
      <c r="AC402" s="1" t="str">
        <f>IF(AND(Table1[[#This Row],[5 anomalies]]="YES", Table1[[#This Row],[5 anomalies and better]]="YES"), Table1[[#This Row],[auc]] - Table1[[#This Row],[knnauc]], "")</f>
        <v/>
      </c>
    </row>
    <row r="403" spans="1:29" hidden="1" x14ac:dyDescent="0.25">
      <c r="A403">
        <v>32</v>
      </c>
      <c r="B403">
        <v>8</v>
      </c>
      <c r="C403">
        <v>3</v>
      </c>
      <c r="D403" t="s">
        <v>19</v>
      </c>
      <c r="E403" t="s">
        <v>20</v>
      </c>
      <c r="F403">
        <v>64</v>
      </c>
      <c r="G403">
        <v>32</v>
      </c>
      <c r="H403">
        <v>0.05</v>
      </c>
      <c r="I403">
        <v>3</v>
      </c>
      <c r="J403">
        <v>0.148148148148148</v>
      </c>
      <c r="K403">
        <v>0.90640273704789798</v>
      </c>
      <c r="L403">
        <v>0.34382030977698602</v>
      </c>
      <c r="M403">
        <v>0.34605307073633501</v>
      </c>
      <c r="N403">
        <v>0.67807103290974202</v>
      </c>
      <c r="O403">
        <v>0.5</v>
      </c>
      <c r="P403">
        <v>9.0909090909090898E-2</v>
      </c>
      <c r="Q403">
        <v>0.01</v>
      </c>
      <c r="R403" t="s">
        <v>21</v>
      </c>
      <c r="S403" t="s">
        <v>28</v>
      </c>
      <c r="T403" t="str">
        <f>IF(Table1[[#This Row],[auc]]&gt;=Table1[[#This Row],[knnauc]], "YES", "NO")</f>
        <v>YES</v>
      </c>
      <c r="U403" t="str">
        <f>IF(AND(I403 &gt; I402, K403 &lt; K402), "LOWER", "")</f>
        <v/>
      </c>
      <c r="V403" t="str">
        <f>IF(AND(I403&gt;=I404, I403 &lt; 5), "YES", "NO")</f>
        <v>NO</v>
      </c>
      <c r="W403" s="1" t="str">
        <f>IF(AND(Table1[[#This Row],[Last lower than 5]]="YES", Table1[[#This Row],[better or same as KNN]]="YES"), "YES", "NO")</f>
        <v>NO</v>
      </c>
      <c r="X403" s="1" t="str">
        <f>IF(AND(Table1[[#This Row],[Last lower than 5]]="YES", Table1[[#This Row],[last and better]]="NO"), Table1[[#This Row],[knnauc]], "")</f>
        <v/>
      </c>
      <c r="Y403" s="1" t="str">
        <f>IF(AND(Table1[[#This Row],[Last lower than 5]]="YES", Table1[[#This Row],[last and better]]="YES"), Table1[[#This Row],[auc]], "")</f>
        <v/>
      </c>
      <c r="Z403" s="1" t="str">
        <f>IF(I403=5, "YES", "NO")</f>
        <v>NO</v>
      </c>
      <c r="AA403" s="1" t="str">
        <f>IF(AND(Table1[[#This Row],[5 anomalies]]="YES", Table1[[#This Row],[better or same as KNN]]="YES"), "YES", "NO")</f>
        <v>NO</v>
      </c>
      <c r="AB403" s="1" t="str">
        <f>IF(AND(Table1[[#This Row],[5 anomalies]]="YES", Table1[[#This Row],[5 anomalies and better]]="NO"), Table1[[#This Row],[knnauc]] - Table1[[#This Row],[auc]], "")</f>
        <v/>
      </c>
      <c r="AC403" s="1" t="str">
        <f>IF(AND(Table1[[#This Row],[5 anomalies]]="YES", Table1[[#This Row],[5 anomalies and better]]="YES"), Table1[[#This Row],[auc]] - Table1[[#This Row],[knnauc]], "")</f>
        <v/>
      </c>
    </row>
    <row r="404" spans="1:29" hidden="1" x14ac:dyDescent="0.25">
      <c r="A404">
        <v>32</v>
      </c>
      <c r="B404">
        <v>8</v>
      </c>
      <c r="C404">
        <v>3</v>
      </c>
      <c r="D404" t="s">
        <v>19</v>
      </c>
      <c r="E404" t="s">
        <v>20</v>
      </c>
      <c r="F404">
        <v>64</v>
      </c>
      <c r="G404">
        <v>32</v>
      </c>
      <c r="H404">
        <v>0.05</v>
      </c>
      <c r="I404">
        <v>4</v>
      </c>
      <c r="J404">
        <v>0.10256410256410201</v>
      </c>
      <c r="K404">
        <v>0.71166154633896495</v>
      </c>
      <c r="L404">
        <v>0.322319752325401</v>
      </c>
      <c r="M404">
        <v>0.32182796042056599</v>
      </c>
      <c r="N404">
        <v>0.97758256528417797</v>
      </c>
      <c r="O404">
        <v>0.58333333333333304</v>
      </c>
      <c r="P404">
        <v>0.125</v>
      </c>
      <c r="Q404">
        <v>0.05</v>
      </c>
      <c r="R404" t="s">
        <v>21</v>
      </c>
      <c r="S404" t="s">
        <v>28</v>
      </c>
      <c r="T404" t="str">
        <f>IF(Table1[[#This Row],[auc]]&gt;=Table1[[#This Row],[knnauc]], "YES", "NO")</f>
        <v>NO</v>
      </c>
      <c r="U404" t="str">
        <f>IF(AND(I404 &gt; I403, K404 &lt; K403), "LOWER", "")</f>
        <v>LOWER</v>
      </c>
      <c r="V404" t="str">
        <f>IF(AND(I404&gt;=I405, I404 &lt; 5), "YES", "NO")</f>
        <v>YES</v>
      </c>
      <c r="W404" s="1" t="str">
        <f>IF(AND(Table1[[#This Row],[Last lower than 5]]="YES", Table1[[#This Row],[better or same as KNN]]="YES"), "YES", "NO")</f>
        <v>NO</v>
      </c>
      <c r="X404" s="1">
        <f>IF(AND(Table1[[#This Row],[Last lower than 5]]="YES", Table1[[#This Row],[last and better]]="NO"), Table1[[#This Row],[knnauc]], "")</f>
        <v>0.97758256528417797</v>
      </c>
      <c r="Y404" s="1" t="str">
        <f>IF(AND(Table1[[#This Row],[Last lower than 5]]="YES", Table1[[#This Row],[last and better]]="YES"), Table1[[#This Row],[auc]], "")</f>
        <v/>
      </c>
      <c r="Z404" s="1" t="str">
        <f>IF(I404=5, "YES", "NO")</f>
        <v>NO</v>
      </c>
      <c r="AA404" s="1" t="str">
        <f>IF(AND(Table1[[#This Row],[5 anomalies]]="YES", Table1[[#This Row],[better or same as KNN]]="YES"), "YES", "NO")</f>
        <v>NO</v>
      </c>
      <c r="AB404" s="1" t="str">
        <f>IF(AND(Table1[[#This Row],[5 anomalies]]="YES", Table1[[#This Row],[5 anomalies and better]]="NO"), Table1[[#This Row],[knnauc]] - Table1[[#This Row],[auc]], "")</f>
        <v/>
      </c>
      <c r="AC404" s="1" t="str">
        <f>IF(AND(Table1[[#This Row],[5 anomalies]]="YES", Table1[[#This Row],[5 anomalies and better]]="YES"), Table1[[#This Row],[auc]] - Table1[[#This Row],[knnauc]], "")</f>
        <v/>
      </c>
    </row>
    <row r="405" spans="1:29" x14ac:dyDescent="0.25">
      <c r="A405">
        <v>32</v>
      </c>
      <c r="B405">
        <v>8</v>
      </c>
      <c r="C405">
        <v>3</v>
      </c>
      <c r="D405" t="s">
        <v>19</v>
      </c>
      <c r="E405" t="s">
        <v>20</v>
      </c>
      <c r="F405">
        <v>128</v>
      </c>
      <c r="G405">
        <v>32</v>
      </c>
      <c r="H405">
        <v>0.05</v>
      </c>
      <c r="I405">
        <v>4</v>
      </c>
      <c r="J405">
        <v>0.148148148148148</v>
      </c>
      <c r="K405">
        <v>0.86350059737156504</v>
      </c>
      <c r="L405">
        <v>0.39281982967793599</v>
      </c>
      <c r="M405">
        <v>0.39490777007788402</v>
      </c>
      <c r="N405">
        <v>0.66397849462365499</v>
      </c>
      <c r="O405" t="s">
        <v>23</v>
      </c>
      <c r="P405">
        <v>0</v>
      </c>
      <c r="Q405">
        <v>5.0000000000000001E-3</v>
      </c>
      <c r="R405" t="s">
        <v>21</v>
      </c>
      <c r="S405" t="s">
        <v>28</v>
      </c>
      <c r="T405" t="str">
        <f>IF(Table1[[#This Row],[auc]]&gt;=Table1[[#This Row],[knnauc]], "YES", "NO")</f>
        <v>YES</v>
      </c>
      <c r="U405" t="str">
        <f>IF(AND(I405 &gt; I404, K405 &lt; K404), "LOWER", "")</f>
        <v/>
      </c>
      <c r="V405" t="str">
        <f>IF(AND(I405&gt;=I406, I405 &lt; 5), "YES", "NO")</f>
        <v>YES</v>
      </c>
      <c r="W405" s="1" t="str">
        <f>IF(AND(Table1[[#This Row],[Last lower than 5]]="YES", Table1[[#This Row],[better or same as KNN]]="YES"), "YES", "NO")</f>
        <v>YES</v>
      </c>
      <c r="X405" s="1" t="str">
        <f>IF(AND(Table1[[#This Row],[Last lower than 5]]="YES", Table1[[#This Row],[last and better]]="NO"), Table1[[#This Row],[knnauc]], "")</f>
        <v/>
      </c>
      <c r="Y405" s="1">
        <f>IF(AND(Table1[[#This Row],[Last lower than 5]]="YES", Table1[[#This Row],[last and better]]="YES"), Table1[[#This Row],[auc]], "")</f>
        <v>0.86350059737156504</v>
      </c>
      <c r="Z405" s="1" t="str">
        <f>IF(I405=5, "YES", "NO")</f>
        <v>NO</v>
      </c>
      <c r="AA405" s="1" t="str">
        <f>IF(AND(Table1[[#This Row],[5 anomalies]]="YES", Table1[[#This Row],[better or same as KNN]]="YES"), "YES", "NO")</f>
        <v>NO</v>
      </c>
      <c r="AB405" s="1" t="str">
        <f>IF(AND(Table1[[#This Row],[5 anomalies]]="YES", Table1[[#This Row],[5 anomalies and better]]="NO"), Table1[[#This Row],[knnauc]] - Table1[[#This Row],[auc]], "")</f>
        <v/>
      </c>
      <c r="AC405" s="1" t="str">
        <f>IF(AND(Table1[[#This Row],[5 anomalies]]="YES", Table1[[#This Row],[5 anomalies and better]]="YES"), Table1[[#This Row],[auc]] - Table1[[#This Row],[knnauc]], "")</f>
        <v/>
      </c>
    </row>
    <row r="406" spans="1:29" hidden="1" x14ac:dyDescent="0.25">
      <c r="A406">
        <v>32</v>
      </c>
      <c r="B406">
        <v>8</v>
      </c>
      <c r="C406">
        <v>3</v>
      </c>
      <c r="D406" t="s">
        <v>19</v>
      </c>
      <c r="E406" t="s">
        <v>20</v>
      </c>
      <c r="F406">
        <v>128</v>
      </c>
      <c r="G406">
        <v>32</v>
      </c>
      <c r="H406">
        <v>0.05</v>
      </c>
      <c r="I406">
        <v>2</v>
      </c>
      <c r="J406">
        <v>0.18181818181818099</v>
      </c>
      <c r="K406">
        <v>0.81606386445096102</v>
      </c>
      <c r="L406">
        <v>0.33872992822484299</v>
      </c>
      <c r="M406">
        <v>0.33833710325402999</v>
      </c>
      <c r="N406">
        <v>0.67827468230693999</v>
      </c>
      <c r="O406">
        <v>1</v>
      </c>
      <c r="P406">
        <v>0.18181818181818099</v>
      </c>
      <c r="Q406">
        <v>0.01</v>
      </c>
      <c r="R406" t="s">
        <v>21</v>
      </c>
      <c r="S406" t="s">
        <v>28</v>
      </c>
      <c r="T406" t="str">
        <f>IF(Table1[[#This Row],[auc]]&gt;=Table1[[#This Row],[knnauc]], "YES", "NO")</f>
        <v>YES</v>
      </c>
      <c r="U406" t="str">
        <f>IF(AND(I406 &gt; I405, K406 &lt; K405), "LOWER", "")</f>
        <v/>
      </c>
      <c r="V406" t="str">
        <f>IF(AND(I406&gt;=I407, I406 &lt; 5), "YES", "NO")</f>
        <v>NO</v>
      </c>
      <c r="W406" s="1" t="str">
        <f>IF(AND(Table1[[#This Row],[Last lower than 5]]="YES", Table1[[#This Row],[better or same as KNN]]="YES"), "YES", "NO")</f>
        <v>NO</v>
      </c>
      <c r="X406" s="1" t="str">
        <f>IF(AND(Table1[[#This Row],[Last lower than 5]]="YES", Table1[[#This Row],[last and better]]="NO"), Table1[[#This Row],[knnauc]], "")</f>
        <v/>
      </c>
      <c r="Y406" s="1" t="str">
        <f>IF(AND(Table1[[#This Row],[Last lower than 5]]="YES", Table1[[#This Row],[last and better]]="YES"), Table1[[#This Row],[auc]], "")</f>
        <v/>
      </c>
      <c r="Z406" s="1" t="str">
        <f>IF(I406=5, "YES", "NO")</f>
        <v>NO</v>
      </c>
      <c r="AA406" s="1" t="str">
        <f>IF(AND(Table1[[#This Row],[5 anomalies]]="YES", Table1[[#This Row],[better or same as KNN]]="YES"), "YES", "NO")</f>
        <v>NO</v>
      </c>
      <c r="AB406" s="1" t="str">
        <f>IF(AND(Table1[[#This Row],[5 anomalies]]="YES", Table1[[#This Row],[5 anomalies and better]]="NO"), Table1[[#This Row],[knnauc]] - Table1[[#This Row],[auc]], "")</f>
        <v/>
      </c>
      <c r="AC406" s="1" t="str">
        <f>IF(AND(Table1[[#This Row],[5 anomalies]]="YES", Table1[[#This Row],[5 anomalies and better]]="YES"), Table1[[#This Row],[auc]] - Table1[[#This Row],[knnauc]], "")</f>
        <v/>
      </c>
    </row>
    <row r="407" spans="1:29" hidden="1" x14ac:dyDescent="0.25">
      <c r="A407">
        <v>32</v>
      </c>
      <c r="B407">
        <v>8</v>
      </c>
      <c r="C407">
        <v>3</v>
      </c>
      <c r="D407" t="s">
        <v>19</v>
      </c>
      <c r="E407" t="s">
        <v>20</v>
      </c>
      <c r="F407">
        <v>128</v>
      </c>
      <c r="G407">
        <v>32</v>
      </c>
      <c r="H407">
        <v>0.05</v>
      </c>
      <c r="I407">
        <v>4</v>
      </c>
      <c r="J407">
        <v>0.10256410256410201</v>
      </c>
      <c r="K407">
        <v>0.84441186054089201</v>
      </c>
      <c r="L407">
        <v>0.33872992822484299</v>
      </c>
      <c r="M407">
        <v>0.33833710325402999</v>
      </c>
      <c r="N407">
        <v>0.67827468230693999</v>
      </c>
      <c r="O407">
        <v>1</v>
      </c>
      <c r="P407">
        <v>0.18181818181818099</v>
      </c>
      <c r="Q407">
        <v>0.01</v>
      </c>
      <c r="R407" t="s">
        <v>21</v>
      </c>
      <c r="S407" t="s">
        <v>28</v>
      </c>
      <c r="T407" t="str">
        <f>IF(Table1[[#This Row],[auc]]&gt;=Table1[[#This Row],[knnauc]], "YES", "NO")</f>
        <v>YES</v>
      </c>
      <c r="U407" t="str">
        <f>IF(AND(I407 &gt; I406, K407 &lt; K406), "LOWER", "")</f>
        <v/>
      </c>
      <c r="V407" t="str">
        <f>IF(AND(I407&gt;=I408, I407 &lt; 5), "YES", "NO")</f>
        <v>NO</v>
      </c>
      <c r="W407" s="1" t="str">
        <f>IF(AND(Table1[[#This Row],[Last lower than 5]]="YES", Table1[[#This Row],[better or same as KNN]]="YES"), "YES", "NO")</f>
        <v>NO</v>
      </c>
      <c r="X407" s="1" t="str">
        <f>IF(AND(Table1[[#This Row],[Last lower than 5]]="YES", Table1[[#This Row],[last and better]]="NO"), Table1[[#This Row],[knnauc]], "")</f>
        <v/>
      </c>
      <c r="Y407" s="1" t="str">
        <f>IF(AND(Table1[[#This Row],[Last lower than 5]]="YES", Table1[[#This Row],[last and better]]="YES"), Table1[[#This Row],[auc]], "")</f>
        <v/>
      </c>
      <c r="Z407" s="1" t="str">
        <f>IF(I407=5, "YES", "NO")</f>
        <v>NO</v>
      </c>
      <c r="AA407" s="1" t="str">
        <f>IF(AND(Table1[[#This Row],[5 anomalies]]="YES", Table1[[#This Row],[better or same as KNN]]="YES"), "YES", "NO")</f>
        <v>NO</v>
      </c>
      <c r="AB407" s="1" t="str">
        <f>IF(AND(Table1[[#This Row],[5 anomalies]]="YES", Table1[[#This Row],[5 anomalies and better]]="NO"), Table1[[#This Row],[knnauc]] - Table1[[#This Row],[auc]], "")</f>
        <v/>
      </c>
      <c r="AC407" s="1" t="str">
        <f>IF(AND(Table1[[#This Row],[5 anomalies]]="YES", Table1[[#This Row],[5 anomalies and better]]="YES"), Table1[[#This Row],[auc]] - Table1[[#This Row],[knnauc]], "")</f>
        <v/>
      </c>
    </row>
    <row r="408" spans="1:29" hidden="1" x14ac:dyDescent="0.25">
      <c r="A408">
        <v>32</v>
      </c>
      <c r="B408">
        <v>8</v>
      </c>
      <c r="C408">
        <v>3</v>
      </c>
      <c r="D408" t="s">
        <v>19</v>
      </c>
      <c r="E408" t="s">
        <v>20</v>
      </c>
      <c r="F408">
        <v>32</v>
      </c>
      <c r="G408">
        <v>32</v>
      </c>
      <c r="H408">
        <v>0.05</v>
      </c>
      <c r="I408">
        <v>5</v>
      </c>
      <c r="J408">
        <v>7.4766355140186896E-2</v>
      </c>
      <c r="K408">
        <v>0.80946562398175304</v>
      </c>
      <c r="L408">
        <v>0.39247346160066798</v>
      </c>
      <c r="M408">
        <v>0.39504956802129798</v>
      </c>
      <c r="N408">
        <v>0.81362007168458705</v>
      </c>
      <c r="O408">
        <v>0</v>
      </c>
      <c r="P408">
        <v>0</v>
      </c>
      <c r="Q408">
        <v>0.01</v>
      </c>
      <c r="R408" t="s">
        <v>21</v>
      </c>
      <c r="S408" t="s">
        <v>28</v>
      </c>
      <c r="T408" t="str">
        <f>IF(Table1[[#This Row],[auc]]&gt;=Table1[[#This Row],[knnauc]], "YES", "NO")</f>
        <v>NO</v>
      </c>
      <c r="U408" t="str">
        <f>IF(AND(I408 &gt; I407, K408 &lt; K407), "LOWER", "")</f>
        <v>LOWER</v>
      </c>
      <c r="V408" t="str">
        <f>IF(AND(I408&gt;=I409, I408 &lt; 5), "YES", "NO")</f>
        <v>NO</v>
      </c>
      <c r="W408" s="1" t="str">
        <f>IF(AND(Table1[[#This Row],[Last lower than 5]]="YES", Table1[[#This Row],[better or same as KNN]]="YES"), "YES", "NO")</f>
        <v>NO</v>
      </c>
      <c r="X408" s="1" t="str">
        <f>IF(AND(Table1[[#This Row],[Last lower than 5]]="YES", Table1[[#This Row],[last and better]]="NO"), Table1[[#This Row],[knnauc]], "")</f>
        <v/>
      </c>
      <c r="Y408" s="1" t="str">
        <f>IF(AND(Table1[[#This Row],[Last lower than 5]]="YES", Table1[[#This Row],[last and better]]="YES"), Table1[[#This Row],[auc]], "")</f>
        <v/>
      </c>
      <c r="Z408" s="1" t="str">
        <f>IF(I408=5, "YES", "NO")</f>
        <v>YES</v>
      </c>
      <c r="AA408" s="1" t="str">
        <f>IF(AND(Table1[[#This Row],[5 anomalies]]="YES", Table1[[#This Row],[better or same as KNN]]="YES"), "YES", "NO")</f>
        <v>NO</v>
      </c>
      <c r="AB408" s="1">
        <f>IF(AND(Table1[[#This Row],[5 anomalies]]="YES", Table1[[#This Row],[5 anomalies and better]]="NO"), Table1[[#This Row],[knnauc]] - Table1[[#This Row],[auc]], "")</f>
        <v>4.1544477028340188E-3</v>
      </c>
      <c r="AC408" s="1" t="str">
        <f>IF(AND(Table1[[#This Row],[5 anomalies]]="YES", Table1[[#This Row],[5 anomalies and better]]="YES"), Table1[[#This Row],[auc]] - Table1[[#This Row],[knnauc]], "")</f>
        <v/>
      </c>
    </row>
    <row r="409" spans="1:29" x14ac:dyDescent="0.25">
      <c r="A409">
        <v>32</v>
      </c>
      <c r="B409">
        <v>8</v>
      </c>
      <c r="C409">
        <v>3</v>
      </c>
      <c r="D409" t="s">
        <v>19</v>
      </c>
      <c r="E409" t="s">
        <v>20</v>
      </c>
      <c r="F409">
        <v>512</v>
      </c>
      <c r="G409">
        <v>16</v>
      </c>
      <c r="H409">
        <v>0.05</v>
      </c>
      <c r="I409">
        <v>4</v>
      </c>
      <c r="J409">
        <v>9.5238095238095205E-2</v>
      </c>
      <c r="K409">
        <v>0.68772401433691699</v>
      </c>
      <c r="L409">
        <v>0.33040516055786201</v>
      </c>
      <c r="M409">
        <v>0.330491980547722</v>
      </c>
      <c r="N409">
        <v>0.66502389486260405</v>
      </c>
      <c r="O409" t="s">
        <v>23</v>
      </c>
      <c r="P409">
        <v>0</v>
      </c>
      <c r="Q409">
        <v>5.0000000000000001E-3</v>
      </c>
      <c r="R409" t="s">
        <v>21</v>
      </c>
      <c r="S409" t="s">
        <v>28</v>
      </c>
      <c r="T409" t="str">
        <f>IF(Table1[[#This Row],[auc]]&gt;=Table1[[#This Row],[knnauc]], "YES", "NO")</f>
        <v>YES</v>
      </c>
      <c r="U409" t="str">
        <f>IF(AND(I409 &gt; I408, K409 &lt; K408), "LOWER", "")</f>
        <v/>
      </c>
      <c r="V409" t="str">
        <f>IF(AND(I409&gt;=I410, I409 &lt; 5), "YES", "NO")</f>
        <v>YES</v>
      </c>
      <c r="W409" s="1" t="str">
        <f>IF(AND(Table1[[#This Row],[Last lower than 5]]="YES", Table1[[#This Row],[better or same as KNN]]="YES"), "YES", "NO")</f>
        <v>YES</v>
      </c>
      <c r="X409" s="1" t="str">
        <f>IF(AND(Table1[[#This Row],[Last lower than 5]]="YES", Table1[[#This Row],[last and better]]="NO"), Table1[[#This Row],[knnauc]], "")</f>
        <v/>
      </c>
      <c r="Y409" s="1">
        <f>IF(AND(Table1[[#This Row],[Last lower than 5]]="YES", Table1[[#This Row],[last and better]]="YES"), Table1[[#This Row],[auc]], "")</f>
        <v>0.68772401433691699</v>
      </c>
      <c r="Z409" s="1" t="str">
        <f>IF(I409=5, "YES", "NO")</f>
        <v>NO</v>
      </c>
      <c r="AA409" s="1" t="str">
        <f>IF(AND(Table1[[#This Row],[5 anomalies]]="YES", Table1[[#This Row],[better or same as KNN]]="YES"), "YES", "NO")</f>
        <v>NO</v>
      </c>
      <c r="AB409" s="1" t="str">
        <f>IF(AND(Table1[[#This Row],[5 anomalies]]="YES", Table1[[#This Row],[5 anomalies and better]]="NO"), Table1[[#This Row],[knnauc]] - Table1[[#This Row],[auc]], "")</f>
        <v/>
      </c>
      <c r="AC409" s="1" t="str">
        <f>IF(AND(Table1[[#This Row],[5 anomalies]]="YES", Table1[[#This Row],[5 anomalies and better]]="YES"), Table1[[#This Row],[auc]] - Table1[[#This Row],[knnauc]], "")</f>
        <v/>
      </c>
    </row>
    <row r="410" spans="1:29" hidden="1" x14ac:dyDescent="0.25">
      <c r="A410">
        <v>32</v>
      </c>
      <c r="B410">
        <v>8</v>
      </c>
      <c r="C410">
        <v>3</v>
      </c>
      <c r="D410" t="s">
        <v>19</v>
      </c>
      <c r="E410" t="s">
        <v>20</v>
      </c>
      <c r="F410">
        <v>512</v>
      </c>
      <c r="G410">
        <v>16</v>
      </c>
      <c r="H410">
        <v>0.05</v>
      </c>
      <c r="I410">
        <v>4</v>
      </c>
      <c r="J410">
        <v>6.8965517241379296E-2</v>
      </c>
      <c r="K410">
        <v>0.89381720430107503</v>
      </c>
      <c r="L410">
        <v>0.49519219456435098</v>
      </c>
      <c r="M410">
        <v>0.50064278552428798</v>
      </c>
      <c r="N410">
        <v>0.53559791463017203</v>
      </c>
      <c r="O410">
        <v>0.33333333333333298</v>
      </c>
      <c r="P410">
        <v>9.0909090909090898E-2</v>
      </c>
      <c r="Q410">
        <v>0.01</v>
      </c>
      <c r="R410" t="s">
        <v>21</v>
      </c>
      <c r="S410" t="s">
        <v>28</v>
      </c>
      <c r="T410" t="str">
        <f>IF(Table1[[#This Row],[auc]]&gt;=Table1[[#This Row],[knnauc]], "YES", "NO")</f>
        <v>YES</v>
      </c>
      <c r="U410" t="str">
        <f>IF(AND(I410 &gt; I409, K410 &lt; K409), "LOWER", "")</f>
        <v/>
      </c>
      <c r="V410" t="str">
        <f>IF(AND(I410&gt;=I411, I410 &lt; 5), "YES", "NO")</f>
        <v>NO</v>
      </c>
      <c r="W410" s="1" t="str">
        <f>IF(AND(Table1[[#This Row],[Last lower than 5]]="YES", Table1[[#This Row],[better or same as KNN]]="YES"), "YES", "NO")</f>
        <v>NO</v>
      </c>
      <c r="X410" s="1" t="str">
        <f>IF(AND(Table1[[#This Row],[Last lower than 5]]="YES", Table1[[#This Row],[last and better]]="NO"), Table1[[#This Row],[knnauc]], "")</f>
        <v/>
      </c>
      <c r="Y410" s="1" t="str">
        <f>IF(AND(Table1[[#This Row],[Last lower than 5]]="YES", Table1[[#This Row],[last and better]]="YES"), Table1[[#This Row],[auc]], "")</f>
        <v/>
      </c>
      <c r="Z410" s="1" t="str">
        <f>IF(I410=5, "YES", "NO")</f>
        <v>NO</v>
      </c>
      <c r="AA410" s="1" t="str">
        <f>IF(AND(Table1[[#This Row],[5 anomalies]]="YES", Table1[[#This Row],[better or same as KNN]]="YES"), "YES", "NO")</f>
        <v>NO</v>
      </c>
      <c r="AB410" s="1" t="str">
        <f>IF(AND(Table1[[#This Row],[5 anomalies]]="YES", Table1[[#This Row],[5 anomalies and better]]="NO"), Table1[[#This Row],[knnauc]] - Table1[[#This Row],[auc]], "")</f>
        <v/>
      </c>
      <c r="AC410" s="1" t="str">
        <f>IF(AND(Table1[[#This Row],[5 anomalies]]="YES", Table1[[#This Row],[5 anomalies and better]]="YES"), Table1[[#This Row],[auc]] - Table1[[#This Row],[knnauc]], "")</f>
        <v/>
      </c>
    </row>
    <row r="411" spans="1:29" hidden="1" x14ac:dyDescent="0.25">
      <c r="A411">
        <v>32</v>
      </c>
      <c r="B411">
        <v>8</v>
      </c>
      <c r="C411">
        <v>3</v>
      </c>
      <c r="D411" t="s">
        <v>19</v>
      </c>
      <c r="E411" t="s">
        <v>20</v>
      </c>
      <c r="F411">
        <v>512</v>
      </c>
      <c r="G411">
        <v>32</v>
      </c>
      <c r="H411">
        <v>0.05</v>
      </c>
      <c r="I411">
        <v>5</v>
      </c>
      <c r="J411">
        <v>0.114285714285714</v>
      </c>
      <c r="K411">
        <v>0.82497279825908798</v>
      </c>
      <c r="L411">
        <v>0.37299258031426102</v>
      </c>
      <c r="M411">
        <v>0.375422668635086</v>
      </c>
      <c r="N411">
        <v>0.87403193804403401</v>
      </c>
      <c r="O411">
        <v>0.77272727272727204</v>
      </c>
      <c r="P411">
        <v>0.30357142857142799</v>
      </c>
      <c r="Q411">
        <v>0.05</v>
      </c>
      <c r="R411" t="s">
        <v>21</v>
      </c>
      <c r="S411" t="s">
        <v>28</v>
      </c>
      <c r="T411" t="str">
        <f>IF(Table1[[#This Row],[auc]]&gt;=Table1[[#This Row],[knnauc]], "YES", "NO")</f>
        <v>NO</v>
      </c>
      <c r="U411" t="str">
        <f>IF(AND(I411 &gt; I410, K411 &lt; K410), "LOWER", "")</f>
        <v>LOWER</v>
      </c>
      <c r="V411" t="str">
        <f>IF(AND(I411&gt;=I412, I411 &lt; 5), "YES", "NO")</f>
        <v>NO</v>
      </c>
      <c r="W411" s="1" t="str">
        <f>IF(AND(Table1[[#This Row],[Last lower than 5]]="YES", Table1[[#This Row],[better or same as KNN]]="YES"), "YES", "NO")</f>
        <v>NO</v>
      </c>
      <c r="X411" s="1" t="str">
        <f>IF(AND(Table1[[#This Row],[Last lower than 5]]="YES", Table1[[#This Row],[last and better]]="NO"), Table1[[#This Row],[knnauc]], "")</f>
        <v/>
      </c>
      <c r="Y411" s="1" t="str">
        <f>IF(AND(Table1[[#This Row],[Last lower than 5]]="YES", Table1[[#This Row],[last and better]]="YES"), Table1[[#This Row],[auc]], "")</f>
        <v/>
      </c>
      <c r="Z411" s="1" t="str">
        <f>IF(I411=5, "YES", "NO")</f>
        <v>YES</v>
      </c>
      <c r="AA411" s="1" t="str">
        <f>IF(AND(Table1[[#This Row],[5 anomalies]]="YES", Table1[[#This Row],[better or same as KNN]]="YES"), "YES", "NO")</f>
        <v>NO</v>
      </c>
      <c r="AB411" s="1">
        <f>IF(AND(Table1[[#This Row],[5 anomalies]]="YES", Table1[[#This Row],[5 anomalies and better]]="NO"), Table1[[#This Row],[knnauc]] - Table1[[#This Row],[auc]], "")</f>
        <v>4.9059139784946026E-2</v>
      </c>
      <c r="AC411" s="1" t="str">
        <f>IF(AND(Table1[[#This Row],[5 anomalies]]="YES", Table1[[#This Row],[5 anomalies and better]]="YES"), Table1[[#This Row],[auc]] - Table1[[#This Row],[knnauc]], "")</f>
        <v/>
      </c>
    </row>
    <row r="412" spans="1:29" x14ac:dyDescent="0.25">
      <c r="A412">
        <v>32</v>
      </c>
      <c r="B412">
        <v>8</v>
      </c>
      <c r="C412">
        <v>3</v>
      </c>
      <c r="D412" t="s">
        <v>19</v>
      </c>
      <c r="E412" t="s">
        <v>20</v>
      </c>
      <c r="F412">
        <v>32</v>
      </c>
      <c r="G412">
        <v>16</v>
      </c>
      <c r="H412">
        <v>0.05</v>
      </c>
      <c r="I412">
        <v>1</v>
      </c>
      <c r="J412">
        <v>0</v>
      </c>
      <c r="K412">
        <v>0.63306451612903203</v>
      </c>
      <c r="L412">
        <v>0.39565421977147402</v>
      </c>
      <c r="M412">
        <v>0.39949108115309201</v>
      </c>
      <c r="N412">
        <v>0.497759856630824</v>
      </c>
      <c r="O412" t="s">
        <v>23</v>
      </c>
      <c r="P412">
        <v>0</v>
      </c>
      <c r="Q412">
        <v>5.0000000000000001E-3</v>
      </c>
      <c r="R412" t="s">
        <v>21</v>
      </c>
      <c r="S412" t="s">
        <v>28</v>
      </c>
      <c r="T412" t="str">
        <f>IF(Table1[[#This Row],[auc]]&gt;=Table1[[#This Row],[knnauc]], "YES", "NO")</f>
        <v>YES</v>
      </c>
      <c r="U412" t="str">
        <f>IF(AND(I412 &gt; I411, K412 &lt; K411), "LOWER", "")</f>
        <v/>
      </c>
      <c r="V412" t="str">
        <f>IF(AND(I412&gt;=I413, I412 &lt; 5), "YES", "NO")</f>
        <v>NO</v>
      </c>
      <c r="W412" s="1" t="str">
        <f>IF(AND(Table1[[#This Row],[Last lower than 5]]="YES", Table1[[#This Row],[better or same as KNN]]="YES"), "YES", "NO")</f>
        <v>NO</v>
      </c>
      <c r="X412" s="1" t="str">
        <f>IF(AND(Table1[[#This Row],[Last lower than 5]]="YES", Table1[[#This Row],[last and better]]="NO"), Table1[[#This Row],[knnauc]], "")</f>
        <v/>
      </c>
      <c r="Y412" s="1" t="str">
        <f>IF(AND(Table1[[#This Row],[Last lower than 5]]="YES", Table1[[#This Row],[last and better]]="YES"), Table1[[#This Row],[auc]], "")</f>
        <v/>
      </c>
      <c r="Z412" s="1" t="str">
        <f>IF(I412=5, "YES", "NO")</f>
        <v>NO</v>
      </c>
      <c r="AA412" s="1" t="str">
        <f>IF(AND(Table1[[#This Row],[5 anomalies]]="YES", Table1[[#This Row],[better or same as KNN]]="YES"), "YES", "NO")</f>
        <v>NO</v>
      </c>
      <c r="AB412" s="1" t="str">
        <f>IF(AND(Table1[[#This Row],[5 anomalies]]="YES", Table1[[#This Row],[5 anomalies and better]]="NO"), Table1[[#This Row],[knnauc]] - Table1[[#This Row],[auc]], "")</f>
        <v/>
      </c>
      <c r="AC412" s="1" t="str">
        <f>IF(AND(Table1[[#This Row],[5 anomalies]]="YES", Table1[[#This Row],[5 anomalies and better]]="YES"), Table1[[#This Row],[auc]] - Table1[[#This Row],[knnauc]], "")</f>
        <v/>
      </c>
    </row>
    <row r="413" spans="1:29" x14ac:dyDescent="0.25">
      <c r="A413">
        <v>32</v>
      </c>
      <c r="B413">
        <v>8</v>
      </c>
      <c r="C413">
        <v>3</v>
      </c>
      <c r="D413" t="s">
        <v>19</v>
      </c>
      <c r="E413" t="s">
        <v>20</v>
      </c>
      <c r="F413">
        <v>32</v>
      </c>
      <c r="G413">
        <v>16</v>
      </c>
      <c r="H413">
        <v>0.05</v>
      </c>
      <c r="I413">
        <v>2</v>
      </c>
      <c r="J413">
        <v>0</v>
      </c>
      <c r="K413">
        <v>0.64247311827956899</v>
      </c>
      <c r="L413">
        <v>0.39565421977147402</v>
      </c>
      <c r="M413">
        <v>0.39949108115309201</v>
      </c>
      <c r="N413">
        <v>0.497759856630824</v>
      </c>
      <c r="O413" t="s">
        <v>23</v>
      </c>
      <c r="P413">
        <v>0</v>
      </c>
      <c r="Q413">
        <v>5.0000000000000001E-3</v>
      </c>
      <c r="R413" t="s">
        <v>21</v>
      </c>
      <c r="S413" t="s">
        <v>28</v>
      </c>
      <c r="T413" t="str">
        <f>IF(Table1[[#This Row],[auc]]&gt;=Table1[[#This Row],[knnauc]], "YES", "NO")</f>
        <v>YES</v>
      </c>
      <c r="U413" t="str">
        <f>IF(AND(I413 &gt; I412, K413 &lt; K412), "LOWER", "")</f>
        <v/>
      </c>
      <c r="V413" t="str">
        <f>IF(AND(I413&gt;=I414, I413 &lt; 5), "YES", "NO")</f>
        <v>YES</v>
      </c>
      <c r="W413" s="1" t="str">
        <f>IF(AND(Table1[[#This Row],[Last lower than 5]]="YES", Table1[[#This Row],[better or same as KNN]]="YES"), "YES", "NO")</f>
        <v>YES</v>
      </c>
      <c r="X413" s="1" t="str">
        <f>IF(AND(Table1[[#This Row],[Last lower than 5]]="YES", Table1[[#This Row],[last and better]]="NO"), Table1[[#This Row],[knnauc]], "")</f>
        <v/>
      </c>
      <c r="Y413" s="1">
        <f>IF(AND(Table1[[#This Row],[Last lower than 5]]="YES", Table1[[#This Row],[last and better]]="YES"), Table1[[#This Row],[auc]], "")</f>
        <v>0.64247311827956899</v>
      </c>
      <c r="Z413" s="1" t="str">
        <f>IF(I413=5, "YES", "NO")</f>
        <v>NO</v>
      </c>
      <c r="AA413" s="1" t="str">
        <f>IF(AND(Table1[[#This Row],[5 anomalies]]="YES", Table1[[#This Row],[better or same as KNN]]="YES"), "YES", "NO")</f>
        <v>NO</v>
      </c>
      <c r="AB413" s="1" t="str">
        <f>IF(AND(Table1[[#This Row],[5 anomalies]]="YES", Table1[[#This Row],[5 anomalies and better]]="NO"), Table1[[#This Row],[knnauc]] - Table1[[#This Row],[auc]], "")</f>
        <v/>
      </c>
      <c r="AC413" s="1" t="str">
        <f>IF(AND(Table1[[#This Row],[5 anomalies]]="YES", Table1[[#This Row],[5 anomalies and better]]="YES"), Table1[[#This Row],[auc]] - Table1[[#This Row],[knnauc]], "")</f>
        <v/>
      </c>
    </row>
    <row r="414" spans="1:29" hidden="1" x14ac:dyDescent="0.25">
      <c r="A414">
        <v>32</v>
      </c>
      <c r="B414">
        <v>8</v>
      </c>
      <c r="C414">
        <v>3</v>
      </c>
      <c r="D414" t="s">
        <v>19</v>
      </c>
      <c r="E414" t="s">
        <v>20</v>
      </c>
      <c r="F414">
        <v>512</v>
      </c>
      <c r="G414">
        <v>32</v>
      </c>
      <c r="H414">
        <v>0.05</v>
      </c>
      <c r="I414">
        <v>2</v>
      </c>
      <c r="J414">
        <v>0.15384615384615299</v>
      </c>
      <c r="K414">
        <v>0.51376669925056995</v>
      </c>
      <c r="L414">
        <v>0.32170973120271201</v>
      </c>
      <c r="M414">
        <v>0.323383328683644</v>
      </c>
      <c r="N414">
        <v>0.81720430107526798</v>
      </c>
      <c r="O414">
        <v>1</v>
      </c>
      <c r="P414">
        <v>9.0909090909090898E-2</v>
      </c>
      <c r="Q414">
        <v>0.01</v>
      </c>
      <c r="R414" t="s">
        <v>21</v>
      </c>
      <c r="S414" t="s">
        <v>28</v>
      </c>
      <c r="T414" t="str">
        <f>IF(Table1[[#This Row],[auc]]&gt;=Table1[[#This Row],[knnauc]], "YES", "NO")</f>
        <v>NO</v>
      </c>
      <c r="U414" t="str">
        <f>IF(AND(I414 &gt; I413, K414 &lt; K413), "LOWER", "")</f>
        <v/>
      </c>
      <c r="V414" t="str">
        <f>IF(AND(I414&gt;=I415, I414 &lt; 5), "YES", "NO")</f>
        <v>NO</v>
      </c>
      <c r="W414" s="1" t="str">
        <f>IF(AND(Table1[[#This Row],[Last lower than 5]]="YES", Table1[[#This Row],[better or same as KNN]]="YES"), "YES", "NO")</f>
        <v>NO</v>
      </c>
      <c r="X414" s="1" t="str">
        <f>IF(AND(Table1[[#This Row],[Last lower than 5]]="YES", Table1[[#This Row],[last and better]]="NO"), Table1[[#This Row],[knnauc]], "")</f>
        <v/>
      </c>
      <c r="Y414" s="1" t="str">
        <f>IF(AND(Table1[[#This Row],[Last lower than 5]]="YES", Table1[[#This Row],[last and better]]="YES"), Table1[[#This Row],[auc]], "")</f>
        <v/>
      </c>
      <c r="Z414" s="1" t="str">
        <f>IF(I414=5, "YES", "NO")</f>
        <v>NO</v>
      </c>
      <c r="AA414" s="1" t="str">
        <f>IF(AND(Table1[[#This Row],[5 anomalies]]="YES", Table1[[#This Row],[better or same as KNN]]="YES"), "YES", "NO")</f>
        <v>NO</v>
      </c>
      <c r="AB414" s="1" t="str">
        <f>IF(AND(Table1[[#This Row],[5 anomalies]]="YES", Table1[[#This Row],[5 anomalies and better]]="NO"), Table1[[#This Row],[knnauc]] - Table1[[#This Row],[auc]], "")</f>
        <v/>
      </c>
      <c r="AC414" s="1" t="str">
        <f>IF(AND(Table1[[#This Row],[5 anomalies]]="YES", Table1[[#This Row],[5 anomalies and better]]="YES"), Table1[[#This Row],[auc]] - Table1[[#This Row],[knnauc]], "")</f>
        <v/>
      </c>
    </row>
    <row r="415" spans="1:29" x14ac:dyDescent="0.25">
      <c r="A415">
        <v>32</v>
      </c>
      <c r="B415">
        <v>8</v>
      </c>
      <c r="C415">
        <v>3</v>
      </c>
      <c r="D415" t="s">
        <v>19</v>
      </c>
      <c r="E415" t="s">
        <v>20</v>
      </c>
      <c r="F415">
        <v>32</v>
      </c>
      <c r="G415">
        <v>16</v>
      </c>
      <c r="H415">
        <v>0.05</v>
      </c>
      <c r="I415">
        <v>4</v>
      </c>
      <c r="J415">
        <v>3.9603960396039598E-2</v>
      </c>
      <c r="K415">
        <v>0.66771206690561502</v>
      </c>
      <c r="L415">
        <v>0.39565421977147402</v>
      </c>
      <c r="M415">
        <v>0.39949108115309201</v>
      </c>
      <c r="N415">
        <v>0.497759856630824</v>
      </c>
      <c r="O415" t="s">
        <v>23</v>
      </c>
      <c r="P415">
        <v>0</v>
      </c>
      <c r="Q415">
        <v>5.0000000000000001E-3</v>
      </c>
      <c r="R415" t="s">
        <v>21</v>
      </c>
      <c r="S415" t="s">
        <v>28</v>
      </c>
      <c r="T415" t="str">
        <f>IF(Table1[[#This Row],[auc]]&gt;=Table1[[#This Row],[knnauc]], "YES", "NO")</f>
        <v>YES</v>
      </c>
      <c r="U415" t="str">
        <f>IF(AND(I415 &gt; I414, K415 &lt; K414), "LOWER", "")</f>
        <v/>
      </c>
      <c r="V415" t="str">
        <f>IF(AND(I415&gt;=I416, I415 &lt; 5), "YES", "NO")</f>
        <v>YES</v>
      </c>
      <c r="W415" s="1" t="str">
        <f>IF(AND(Table1[[#This Row],[Last lower than 5]]="YES", Table1[[#This Row],[better or same as KNN]]="YES"), "YES", "NO")</f>
        <v>YES</v>
      </c>
      <c r="X415" s="1" t="str">
        <f>IF(AND(Table1[[#This Row],[Last lower than 5]]="YES", Table1[[#This Row],[last and better]]="NO"), Table1[[#This Row],[knnauc]], "")</f>
        <v/>
      </c>
      <c r="Y415" s="1">
        <f>IF(AND(Table1[[#This Row],[Last lower than 5]]="YES", Table1[[#This Row],[last and better]]="YES"), Table1[[#This Row],[auc]], "")</f>
        <v>0.66771206690561502</v>
      </c>
      <c r="Z415" s="1" t="str">
        <f>IF(I415=5, "YES", "NO")</f>
        <v>NO</v>
      </c>
      <c r="AA415" s="1" t="str">
        <f>IF(AND(Table1[[#This Row],[5 anomalies]]="YES", Table1[[#This Row],[better or same as KNN]]="YES"), "YES", "NO")</f>
        <v>NO</v>
      </c>
      <c r="AB415" s="1" t="str">
        <f>IF(AND(Table1[[#This Row],[5 anomalies]]="YES", Table1[[#This Row],[5 anomalies and better]]="NO"), Table1[[#This Row],[knnauc]] - Table1[[#This Row],[auc]], "")</f>
        <v/>
      </c>
      <c r="AC415" s="1" t="str">
        <f>IF(AND(Table1[[#This Row],[5 anomalies]]="YES", Table1[[#This Row],[5 anomalies and better]]="YES"), Table1[[#This Row],[auc]] - Table1[[#This Row],[knnauc]], "")</f>
        <v/>
      </c>
    </row>
    <row r="416" spans="1:29" hidden="1" x14ac:dyDescent="0.25">
      <c r="A416">
        <v>32</v>
      </c>
      <c r="B416">
        <v>8</v>
      </c>
      <c r="C416">
        <v>3</v>
      </c>
      <c r="D416" t="s">
        <v>19</v>
      </c>
      <c r="E416" t="s">
        <v>20</v>
      </c>
      <c r="F416">
        <v>32</v>
      </c>
      <c r="G416">
        <v>16</v>
      </c>
      <c r="H416">
        <v>0.05</v>
      </c>
      <c r="I416">
        <v>1</v>
      </c>
      <c r="J416">
        <v>0</v>
      </c>
      <c r="K416">
        <v>0.766780710329097</v>
      </c>
      <c r="L416">
        <v>0.33518501907817999</v>
      </c>
      <c r="M416">
        <v>0.336655704058618</v>
      </c>
      <c r="N416">
        <v>0.95303844900619095</v>
      </c>
      <c r="O416">
        <v>1</v>
      </c>
      <c r="P416">
        <v>0.27272727272727199</v>
      </c>
      <c r="Q416">
        <v>0.01</v>
      </c>
      <c r="R416" t="s">
        <v>21</v>
      </c>
      <c r="S416" t="s">
        <v>28</v>
      </c>
      <c r="T416" t="str">
        <f>IF(Table1[[#This Row],[auc]]&gt;=Table1[[#This Row],[knnauc]], "YES", "NO")</f>
        <v>NO</v>
      </c>
      <c r="U416" t="str">
        <f>IF(AND(I416 &gt; I415, K416 &lt; K415), "LOWER", "")</f>
        <v/>
      </c>
      <c r="V416" t="str">
        <f>IF(AND(I416&gt;=I417, I416 &lt; 5), "YES", "NO")</f>
        <v>NO</v>
      </c>
      <c r="W416" s="1" t="str">
        <f>IF(AND(Table1[[#This Row],[Last lower than 5]]="YES", Table1[[#This Row],[better or same as KNN]]="YES"), "YES", "NO")</f>
        <v>NO</v>
      </c>
      <c r="X416" s="1" t="str">
        <f>IF(AND(Table1[[#This Row],[Last lower than 5]]="YES", Table1[[#This Row],[last and better]]="NO"), Table1[[#This Row],[knnauc]], "")</f>
        <v/>
      </c>
      <c r="Y416" s="1" t="str">
        <f>IF(AND(Table1[[#This Row],[Last lower than 5]]="YES", Table1[[#This Row],[last and better]]="YES"), Table1[[#This Row],[auc]], "")</f>
        <v/>
      </c>
      <c r="Z416" s="1" t="str">
        <f>IF(I416=5, "YES", "NO")</f>
        <v>NO</v>
      </c>
      <c r="AA416" s="1" t="str">
        <f>IF(AND(Table1[[#This Row],[5 anomalies]]="YES", Table1[[#This Row],[better or same as KNN]]="YES"), "YES", "NO")</f>
        <v>NO</v>
      </c>
      <c r="AB416" s="1" t="str">
        <f>IF(AND(Table1[[#This Row],[5 anomalies]]="YES", Table1[[#This Row],[5 anomalies and better]]="NO"), Table1[[#This Row],[knnauc]] - Table1[[#This Row],[auc]], "")</f>
        <v/>
      </c>
      <c r="AC416" s="1" t="str">
        <f>IF(AND(Table1[[#This Row],[5 anomalies]]="YES", Table1[[#This Row],[5 anomalies and better]]="YES"), Table1[[#This Row],[auc]] - Table1[[#This Row],[knnauc]], "")</f>
        <v/>
      </c>
    </row>
    <row r="417" spans="1:29" hidden="1" x14ac:dyDescent="0.25">
      <c r="A417">
        <v>32</v>
      </c>
      <c r="B417">
        <v>8</v>
      </c>
      <c r="C417">
        <v>3</v>
      </c>
      <c r="D417" t="s">
        <v>19</v>
      </c>
      <c r="E417" t="s">
        <v>20</v>
      </c>
      <c r="F417">
        <v>128</v>
      </c>
      <c r="G417">
        <v>32</v>
      </c>
      <c r="H417">
        <v>0.05</v>
      </c>
      <c r="I417">
        <v>2</v>
      </c>
      <c r="J417">
        <v>8.8235294117646995E-2</v>
      </c>
      <c r="K417">
        <v>0.85531874039938505</v>
      </c>
      <c r="L417">
        <v>0.38339133815193599</v>
      </c>
      <c r="M417">
        <v>0.38661850677448201</v>
      </c>
      <c r="N417">
        <v>0.89248911930363495</v>
      </c>
      <c r="O417">
        <v>0.92307692307692302</v>
      </c>
      <c r="P417">
        <v>0.214285714285714</v>
      </c>
      <c r="Q417">
        <v>0.05</v>
      </c>
      <c r="R417" t="s">
        <v>21</v>
      </c>
      <c r="S417" t="s">
        <v>28</v>
      </c>
      <c r="T417" t="str">
        <f>IF(Table1[[#This Row],[auc]]&gt;=Table1[[#This Row],[knnauc]], "YES", "NO")</f>
        <v>NO</v>
      </c>
      <c r="U417" t="str">
        <f>IF(AND(I417 &gt; I416, K417 &lt; K416), "LOWER", "")</f>
        <v/>
      </c>
      <c r="V417" t="str">
        <f>IF(AND(I417&gt;=I418, I417 &lt; 5), "YES", "NO")</f>
        <v>NO</v>
      </c>
      <c r="W417" s="1" t="str">
        <f>IF(AND(Table1[[#This Row],[Last lower than 5]]="YES", Table1[[#This Row],[better or same as KNN]]="YES"), "YES", "NO")</f>
        <v>NO</v>
      </c>
      <c r="X417" s="1" t="str">
        <f>IF(AND(Table1[[#This Row],[Last lower than 5]]="YES", Table1[[#This Row],[last and better]]="NO"), Table1[[#This Row],[knnauc]], "")</f>
        <v/>
      </c>
      <c r="Y417" s="1" t="str">
        <f>IF(AND(Table1[[#This Row],[Last lower than 5]]="YES", Table1[[#This Row],[last and better]]="YES"), Table1[[#This Row],[auc]], "")</f>
        <v/>
      </c>
      <c r="Z417" s="1" t="str">
        <f>IF(I417=5, "YES", "NO")</f>
        <v>NO</v>
      </c>
      <c r="AA417" s="1" t="str">
        <f>IF(AND(Table1[[#This Row],[5 anomalies]]="YES", Table1[[#This Row],[better or same as KNN]]="YES"), "YES", "NO")</f>
        <v>NO</v>
      </c>
      <c r="AB417" s="1" t="str">
        <f>IF(AND(Table1[[#This Row],[5 anomalies]]="YES", Table1[[#This Row],[5 anomalies and better]]="NO"), Table1[[#This Row],[knnauc]] - Table1[[#This Row],[auc]], "")</f>
        <v/>
      </c>
      <c r="AC417" s="1" t="str">
        <f>IF(AND(Table1[[#This Row],[5 anomalies]]="YES", Table1[[#This Row],[5 anomalies and better]]="YES"), Table1[[#This Row],[auc]] - Table1[[#This Row],[knnauc]], "")</f>
        <v/>
      </c>
    </row>
    <row r="418" spans="1:29" hidden="1" x14ac:dyDescent="0.25">
      <c r="A418">
        <v>32</v>
      </c>
      <c r="B418">
        <v>8</v>
      </c>
      <c r="C418">
        <v>3</v>
      </c>
      <c r="D418" t="s">
        <v>19</v>
      </c>
      <c r="E418" t="s">
        <v>20</v>
      </c>
      <c r="F418">
        <v>32</v>
      </c>
      <c r="G418">
        <v>16</v>
      </c>
      <c r="H418">
        <v>0.05</v>
      </c>
      <c r="I418">
        <v>3</v>
      </c>
      <c r="J418">
        <v>0.11764705882352899</v>
      </c>
      <c r="K418">
        <v>0.80694037145649999</v>
      </c>
      <c r="L418">
        <v>0.33518501907817999</v>
      </c>
      <c r="M418">
        <v>0.336655704058618</v>
      </c>
      <c r="N418">
        <v>0.95303844900619095</v>
      </c>
      <c r="O418">
        <v>1</v>
      </c>
      <c r="P418">
        <v>0.27272727272727199</v>
      </c>
      <c r="Q418">
        <v>0.01</v>
      </c>
      <c r="R418" t="s">
        <v>21</v>
      </c>
      <c r="S418" t="s">
        <v>28</v>
      </c>
      <c r="T418" t="str">
        <f>IF(Table1[[#This Row],[auc]]&gt;=Table1[[#This Row],[knnauc]], "YES", "NO")</f>
        <v>NO</v>
      </c>
      <c r="U418" t="str">
        <f>IF(AND(I418 &gt; I417, K418 &lt; K417), "LOWER", "")</f>
        <v>LOWER</v>
      </c>
      <c r="V418" t="str">
        <f>IF(AND(I418&gt;=I419, I418 &lt; 5), "YES", "NO")</f>
        <v>NO</v>
      </c>
      <c r="W418" s="1" t="str">
        <f>IF(AND(Table1[[#This Row],[Last lower than 5]]="YES", Table1[[#This Row],[better or same as KNN]]="YES"), "YES", "NO")</f>
        <v>NO</v>
      </c>
      <c r="X418" s="1" t="str">
        <f>IF(AND(Table1[[#This Row],[Last lower than 5]]="YES", Table1[[#This Row],[last and better]]="NO"), Table1[[#This Row],[knnauc]], "")</f>
        <v/>
      </c>
      <c r="Y418" s="1" t="str">
        <f>IF(AND(Table1[[#This Row],[Last lower than 5]]="YES", Table1[[#This Row],[last and better]]="YES"), Table1[[#This Row],[auc]], "")</f>
        <v/>
      </c>
      <c r="Z418" s="1" t="str">
        <f>IF(I418=5, "YES", "NO")</f>
        <v>NO</v>
      </c>
      <c r="AA418" s="1" t="str">
        <f>IF(AND(Table1[[#This Row],[5 anomalies]]="YES", Table1[[#This Row],[better or same as KNN]]="YES"), "YES", "NO")</f>
        <v>NO</v>
      </c>
      <c r="AB418" s="1" t="str">
        <f>IF(AND(Table1[[#This Row],[5 anomalies]]="YES", Table1[[#This Row],[5 anomalies and better]]="NO"), Table1[[#This Row],[knnauc]] - Table1[[#This Row],[auc]], "")</f>
        <v/>
      </c>
      <c r="AC418" s="1" t="str">
        <f>IF(AND(Table1[[#This Row],[5 anomalies]]="YES", Table1[[#This Row],[5 anomalies and better]]="YES"), Table1[[#This Row],[auc]] - Table1[[#This Row],[knnauc]], "")</f>
        <v/>
      </c>
    </row>
    <row r="419" spans="1:29" hidden="1" x14ac:dyDescent="0.25">
      <c r="A419">
        <v>32</v>
      </c>
      <c r="B419">
        <v>8</v>
      </c>
      <c r="C419">
        <v>3</v>
      </c>
      <c r="D419" t="s">
        <v>19</v>
      </c>
      <c r="E419" t="s">
        <v>20</v>
      </c>
      <c r="F419">
        <v>32</v>
      </c>
      <c r="G419">
        <v>16</v>
      </c>
      <c r="H419">
        <v>0.05</v>
      </c>
      <c r="I419">
        <v>4</v>
      </c>
      <c r="J419">
        <v>8.16326530612244E-2</v>
      </c>
      <c r="K419">
        <v>0.81402737047898299</v>
      </c>
      <c r="L419">
        <v>0.33518501907817999</v>
      </c>
      <c r="M419">
        <v>0.336655704058618</v>
      </c>
      <c r="N419">
        <v>0.95303844900619095</v>
      </c>
      <c r="O419">
        <v>1</v>
      </c>
      <c r="P419">
        <v>0.27272727272727199</v>
      </c>
      <c r="Q419">
        <v>0.01</v>
      </c>
      <c r="R419" t="s">
        <v>21</v>
      </c>
      <c r="S419" t="s">
        <v>28</v>
      </c>
      <c r="T419" t="str">
        <f>IF(Table1[[#This Row],[auc]]&gt;=Table1[[#This Row],[knnauc]], "YES", "NO")</f>
        <v>NO</v>
      </c>
      <c r="U419" t="str">
        <f>IF(AND(I419 &gt; I418, K419 &lt; K418), "LOWER", "")</f>
        <v/>
      </c>
      <c r="V419" t="str">
        <f>IF(AND(I419&gt;=I420, I419 &lt; 5), "YES", "NO")</f>
        <v>YES</v>
      </c>
      <c r="W419" s="1" t="str">
        <f>IF(AND(Table1[[#This Row],[Last lower than 5]]="YES", Table1[[#This Row],[better or same as KNN]]="YES"), "YES", "NO")</f>
        <v>NO</v>
      </c>
      <c r="X419" s="1">
        <f>IF(AND(Table1[[#This Row],[Last lower than 5]]="YES", Table1[[#This Row],[last and better]]="NO"), Table1[[#This Row],[knnauc]], "")</f>
        <v>0.95303844900619095</v>
      </c>
      <c r="Y419" s="1" t="str">
        <f>IF(AND(Table1[[#This Row],[Last lower than 5]]="YES", Table1[[#This Row],[last and better]]="YES"), Table1[[#This Row],[auc]], "")</f>
        <v/>
      </c>
      <c r="Z419" s="1" t="str">
        <f>IF(I419=5, "YES", "NO")</f>
        <v>NO</v>
      </c>
      <c r="AA419" s="1" t="str">
        <f>IF(AND(Table1[[#This Row],[5 anomalies]]="YES", Table1[[#This Row],[better or same as KNN]]="YES"), "YES", "NO")</f>
        <v>NO</v>
      </c>
      <c r="AB419" s="1" t="str">
        <f>IF(AND(Table1[[#This Row],[5 anomalies]]="YES", Table1[[#This Row],[5 anomalies and better]]="NO"), Table1[[#This Row],[knnauc]] - Table1[[#This Row],[auc]], "")</f>
        <v/>
      </c>
      <c r="AC419" s="1" t="str">
        <f>IF(AND(Table1[[#This Row],[5 anomalies]]="YES", Table1[[#This Row],[5 anomalies and better]]="YES"), Table1[[#This Row],[auc]] - Table1[[#This Row],[knnauc]], "")</f>
        <v/>
      </c>
    </row>
    <row r="420" spans="1:29" hidden="1" x14ac:dyDescent="0.25">
      <c r="A420">
        <v>32</v>
      </c>
      <c r="B420">
        <v>8</v>
      </c>
      <c r="C420">
        <v>3</v>
      </c>
      <c r="D420" t="s">
        <v>19</v>
      </c>
      <c r="E420" t="s">
        <v>20</v>
      </c>
      <c r="F420">
        <v>512</v>
      </c>
      <c r="G420">
        <v>32</v>
      </c>
      <c r="H420">
        <v>0.05</v>
      </c>
      <c r="I420">
        <v>4</v>
      </c>
      <c r="J420">
        <v>8.3333333333333301E-2</v>
      </c>
      <c r="K420">
        <v>0.474828934506353</v>
      </c>
      <c r="L420">
        <v>0.32170973120271201</v>
      </c>
      <c r="M420">
        <v>0.323383328683644</v>
      </c>
      <c r="N420">
        <v>0.81720430107526798</v>
      </c>
      <c r="O420">
        <v>1</v>
      </c>
      <c r="P420">
        <v>9.0909090909090898E-2</v>
      </c>
      <c r="Q420">
        <v>0.01</v>
      </c>
      <c r="R420" t="s">
        <v>21</v>
      </c>
      <c r="S420" t="s">
        <v>28</v>
      </c>
      <c r="T420" t="str">
        <f>IF(Table1[[#This Row],[auc]]&gt;=Table1[[#This Row],[knnauc]], "YES", "NO")</f>
        <v>NO</v>
      </c>
      <c r="U420" t="str">
        <f>IF(AND(I420 &gt; I419, K420 &lt; K419), "LOWER", "")</f>
        <v/>
      </c>
      <c r="V420" t="str">
        <f>IF(AND(I420&gt;=I421, I420 &lt; 5), "YES", "NO")</f>
        <v>YES</v>
      </c>
      <c r="W420" s="1" t="str">
        <f>IF(AND(Table1[[#This Row],[Last lower than 5]]="YES", Table1[[#This Row],[better or same as KNN]]="YES"), "YES", "NO")</f>
        <v>NO</v>
      </c>
      <c r="X420" s="1">
        <f>IF(AND(Table1[[#This Row],[Last lower than 5]]="YES", Table1[[#This Row],[last and better]]="NO"), Table1[[#This Row],[knnauc]], "")</f>
        <v>0.81720430107526798</v>
      </c>
      <c r="Y420" s="1" t="str">
        <f>IF(AND(Table1[[#This Row],[Last lower than 5]]="YES", Table1[[#This Row],[last and better]]="YES"), Table1[[#This Row],[auc]], "")</f>
        <v/>
      </c>
      <c r="Z420" s="1" t="str">
        <f>IF(I420=5, "YES", "NO")</f>
        <v>NO</v>
      </c>
      <c r="AA420" s="1" t="str">
        <f>IF(AND(Table1[[#This Row],[5 anomalies]]="YES", Table1[[#This Row],[better or same as KNN]]="YES"), "YES", "NO")</f>
        <v>NO</v>
      </c>
      <c r="AB420" s="1" t="str">
        <f>IF(AND(Table1[[#This Row],[5 anomalies]]="YES", Table1[[#This Row],[5 anomalies and better]]="NO"), Table1[[#This Row],[knnauc]] - Table1[[#This Row],[auc]], "")</f>
        <v/>
      </c>
      <c r="AC420" s="1" t="str">
        <f>IF(AND(Table1[[#This Row],[5 anomalies]]="YES", Table1[[#This Row],[5 anomalies and better]]="YES"), Table1[[#This Row],[auc]] - Table1[[#This Row],[knnauc]], "")</f>
        <v/>
      </c>
    </row>
    <row r="421" spans="1:29" hidden="1" x14ac:dyDescent="0.25">
      <c r="A421">
        <v>32</v>
      </c>
      <c r="B421">
        <v>8</v>
      </c>
      <c r="C421">
        <v>3</v>
      </c>
      <c r="D421" t="s">
        <v>19</v>
      </c>
      <c r="E421" t="s">
        <v>20</v>
      </c>
      <c r="F421">
        <v>32</v>
      </c>
      <c r="G421">
        <v>16</v>
      </c>
      <c r="H421">
        <v>0.05</v>
      </c>
      <c r="I421">
        <v>2</v>
      </c>
      <c r="J421">
        <v>0.11363636363636299</v>
      </c>
      <c r="K421">
        <v>0.73811923963133597</v>
      </c>
      <c r="L421">
        <v>0.37810292363474801</v>
      </c>
      <c r="M421">
        <v>0.38297845260865998</v>
      </c>
      <c r="N421">
        <v>0.91420250896057298</v>
      </c>
      <c r="O421">
        <v>0.72222222222222199</v>
      </c>
      <c r="P421">
        <v>0.23214285714285701</v>
      </c>
      <c r="Q421">
        <v>0.05</v>
      </c>
      <c r="R421" t="s">
        <v>21</v>
      </c>
      <c r="S421" t="s">
        <v>28</v>
      </c>
      <c r="T421" t="str">
        <f>IF(Table1[[#This Row],[auc]]&gt;=Table1[[#This Row],[knnauc]], "YES", "NO")</f>
        <v>NO</v>
      </c>
      <c r="U421" t="str">
        <f>IF(AND(I421 &gt; I420, K421 &lt; K420), "LOWER", "")</f>
        <v/>
      </c>
      <c r="V421" t="str">
        <f>IF(AND(I421&gt;=I422, I421 &lt; 5), "YES", "NO")</f>
        <v>NO</v>
      </c>
      <c r="W421" s="1" t="str">
        <f>IF(AND(Table1[[#This Row],[Last lower than 5]]="YES", Table1[[#This Row],[better or same as KNN]]="YES"), "YES", "NO")</f>
        <v>NO</v>
      </c>
      <c r="X421" s="1" t="str">
        <f>IF(AND(Table1[[#This Row],[Last lower than 5]]="YES", Table1[[#This Row],[last and better]]="NO"), Table1[[#This Row],[knnauc]], "")</f>
        <v/>
      </c>
      <c r="Y421" s="1" t="str">
        <f>IF(AND(Table1[[#This Row],[Last lower than 5]]="YES", Table1[[#This Row],[last and better]]="YES"), Table1[[#This Row],[auc]], "")</f>
        <v/>
      </c>
      <c r="Z421" s="1" t="str">
        <f>IF(I421=5, "YES", "NO")</f>
        <v>NO</v>
      </c>
      <c r="AA421" s="1" t="str">
        <f>IF(AND(Table1[[#This Row],[5 anomalies]]="YES", Table1[[#This Row],[better or same as KNN]]="YES"), "YES", "NO")</f>
        <v>NO</v>
      </c>
      <c r="AB421" s="1" t="str">
        <f>IF(AND(Table1[[#This Row],[5 anomalies]]="YES", Table1[[#This Row],[5 anomalies and better]]="NO"), Table1[[#This Row],[knnauc]] - Table1[[#This Row],[auc]], "")</f>
        <v/>
      </c>
      <c r="AC421" s="1" t="str">
        <f>IF(AND(Table1[[#This Row],[5 anomalies]]="YES", Table1[[#This Row],[5 anomalies and better]]="YES"), Table1[[#This Row],[auc]] - Table1[[#This Row],[knnauc]], "")</f>
        <v/>
      </c>
    </row>
    <row r="422" spans="1:29" hidden="1" x14ac:dyDescent="0.25">
      <c r="A422">
        <v>32</v>
      </c>
      <c r="B422">
        <v>8</v>
      </c>
      <c r="C422">
        <v>3</v>
      </c>
      <c r="D422" t="s">
        <v>19</v>
      </c>
      <c r="E422" t="s">
        <v>20</v>
      </c>
      <c r="F422">
        <v>64</v>
      </c>
      <c r="G422">
        <v>32</v>
      </c>
      <c r="H422">
        <v>0.05</v>
      </c>
      <c r="I422">
        <v>5</v>
      </c>
      <c r="J422">
        <v>0.14285714285714199</v>
      </c>
      <c r="K422">
        <v>0.77491359447004604</v>
      </c>
      <c r="L422">
        <v>0.322319752325401</v>
      </c>
      <c r="M422">
        <v>0.32182796042056599</v>
      </c>
      <c r="N422">
        <v>0.97758256528417797</v>
      </c>
      <c r="O422">
        <v>0.58333333333333304</v>
      </c>
      <c r="P422">
        <v>0.125</v>
      </c>
      <c r="Q422">
        <v>0.05</v>
      </c>
      <c r="R422" t="s">
        <v>21</v>
      </c>
      <c r="S422" t="s">
        <v>28</v>
      </c>
      <c r="T422" t="str">
        <f>IF(Table1[[#This Row],[auc]]&gt;=Table1[[#This Row],[knnauc]], "YES", "NO")</f>
        <v>NO</v>
      </c>
      <c r="U422" t="str">
        <f>IF(AND(I422 &gt; I421, K422 &lt; K421), "LOWER", "")</f>
        <v/>
      </c>
      <c r="V422" t="str">
        <f>IF(AND(I422&gt;=I423, I422 &lt; 5), "YES", "NO")</f>
        <v>NO</v>
      </c>
      <c r="W422" s="1" t="str">
        <f>IF(AND(Table1[[#This Row],[Last lower than 5]]="YES", Table1[[#This Row],[better or same as KNN]]="YES"), "YES", "NO")</f>
        <v>NO</v>
      </c>
      <c r="X422" s="1" t="str">
        <f>IF(AND(Table1[[#This Row],[Last lower than 5]]="YES", Table1[[#This Row],[last and better]]="NO"), Table1[[#This Row],[knnauc]], "")</f>
        <v/>
      </c>
      <c r="Y422" s="1" t="str">
        <f>IF(AND(Table1[[#This Row],[Last lower than 5]]="YES", Table1[[#This Row],[last and better]]="YES"), Table1[[#This Row],[auc]], "")</f>
        <v/>
      </c>
      <c r="Z422" s="1" t="str">
        <f>IF(I422=5, "YES", "NO")</f>
        <v>YES</v>
      </c>
      <c r="AA422" s="1" t="str">
        <f>IF(AND(Table1[[#This Row],[5 anomalies]]="YES", Table1[[#This Row],[better or same as KNN]]="YES"), "YES", "NO")</f>
        <v>NO</v>
      </c>
      <c r="AB422" s="1">
        <f>IF(AND(Table1[[#This Row],[5 anomalies]]="YES", Table1[[#This Row],[5 anomalies and better]]="NO"), Table1[[#This Row],[knnauc]] - Table1[[#This Row],[auc]], "")</f>
        <v>0.20266897081413193</v>
      </c>
      <c r="AC422" s="1" t="str">
        <f>IF(AND(Table1[[#This Row],[5 anomalies]]="YES", Table1[[#This Row],[5 anomalies and better]]="YES"), Table1[[#This Row],[auc]] - Table1[[#This Row],[knnauc]], "")</f>
        <v/>
      </c>
    </row>
    <row r="423" spans="1:29" x14ac:dyDescent="0.25">
      <c r="A423">
        <v>32</v>
      </c>
      <c r="B423">
        <v>8</v>
      </c>
      <c r="C423">
        <v>3</v>
      </c>
      <c r="D423" t="s">
        <v>19</v>
      </c>
      <c r="E423" t="s">
        <v>20</v>
      </c>
      <c r="F423">
        <v>32</v>
      </c>
      <c r="G423">
        <v>32</v>
      </c>
      <c r="H423">
        <v>0.05</v>
      </c>
      <c r="I423">
        <v>1</v>
      </c>
      <c r="J423">
        <v>0</v>
      </c>
      <c r="K423">
        <v>0.62470131421744302</v>
      </c>
      <c r="L423">
        <v>0.33498352339753101</v>
      </c>
      <c r="M423">
        <v>0.33643036995522801</v>
      </c>
      <c r="N423">
        <v>0.58295997610513695</v>
      </c>
      <c r="O423" t="s">
        <v>23</v>
      </c>
      <c r="P423">
        <v>0</v>
      </c>
      <c r="Q423">
        <v>5.0000000000000001E-3</v>
      </c>
      <c r="R423" t="s">
        <v>21</v>
      </c>
      <c r="S423" t="s">
        <v>28</v>
      </c>
      <c r="T423" t="str">
        <f>IF(Table1[[#This Row],[auc]]&gt;=Table1[[#This Row],[knnauc]], "YES", "NO")</f>
        <v>YES</v>
      </c>
      <c r="U423" t="str">
        <f>IF(AND(I423 &gt; I422, K423 &lt; K422), "LOWER", "")</f>
        <v/>
      </c>
      <c r="V423" t="str">
        <f>IF(AND(I423&gt;=I424, I423 &lt; 5), "YES", "NO")</f>
        <v>NO</v>
      </c>
      <c r="W423" s="1" t="str">
        <f>IF(AND(Table1[[#This Row],[Last lower than 5]]="YES", Table1[[#This Row],[better or same as KNN]]="YES"), "YES", "NO")</f>
        <v>NO</v>
      </c>
      <c r="X423" s="1" t="str">
        <f>IF(AND(Table1[[#This Row],[Last lower than 5]]="YES", Table1[[#This Row],[last and better]]="NO"), Table1[[#This Row],[knnauc]], "")</f>
        <v/>
      </c>
      <c r="Y423" s="1" t="str">
        <f>IF(AND(Table1[[#This Row],[Last lower than 5]]="YES", Table1[[#This Row],[last and better]]="YES"), Table1[[#This Row],[auc]], "")</f>
        <v/>
      </c>
      <c r="Z423" s="1" t="str">
        <f>IF(I423=5, "YES", "NO")</f>
        <v>NO</v>
      </c>
      <c r="AA423" s="1" t="str">
        <f>IF(AND(Table1[[#This Row],[5 anomalies]]="YES", Table1[[#This Row],[better or same as KNN]]="YES"), "YES", "NO")</f>
        <v>NO</v>
      </c>
      <c r="AB423" s="1" t="str">
        <f>IF(AND(Table1[[#This Row],[5 anomalies]]="YES", Table1[[#This Row],[5 anomalies and better]]="NO"), Table1[[#This Row],[knnauc]] - Table1[[#This Row],[auc]], "")</f>
        <v/>
      </c>
      <c r="AC423" s="1" t="str">
        <f>IF(AND(Table1[[#This Row],[5 anomalies]]="YES", Table1[[#This Row],[5 anomalies and better]]="YES"), Table1[[#This Row],[auc]] - Table1[[#This Row],[knnauc]], "")</f>
        <v/>
      </c>
    </row>
    <row r="424" spans="1:29" hidden="1" x14ac:dyDescent="0.25">
      <c r="A424">
        <v>32</v>
      </c>
      <c r="B424">
        <v>8</v>
      </c>
      <c r="C424">
        <v>3</v>
      </c>
      <c r="D424" t="s">
        <v>19</v>
      </c>
      <c r="E424" t="s">
        <v>20</v>
      </c>
      <c r="F424">
        <v>128</v>
      </c>
      <c r="G424">
        <v>16</v>
      </c>
      <c r="H424">
        <v>0.05</v>
      </c>
      <c r="I424">
        <v>5</v>
      </c>
      <c r="J424">
        <v>0.114285714285714</v>
      </c>
      <c r="K424">
        <v>0.83292603453893699</v>
      </c>
      <c r="L424">
        <v>0.33028685566775501</v>
      </c>
      <c r="M424">
        <v>0.32778895323393997</v>
      </c>
      <c r="N424">
        <v>0.81630824372759803</v>
      </c>
      <c r="O424">
        <v>0.66666666666666596</v>
      </c>
      <c r="P424">
        <v>0.18181818181818099</v>
      </c>
      <c r="Q424">
        <v>0.01</v>
      </c>
      <c r="R424" t="s">
        <v>21</v>
      </c>
      <c r="S424" t="s">
        <v>28</v>
      </c>
      <c r="T424" t="str">
        <f>IF(Table1[[#This Row],[auc]]&gt;=Table1[[#This Row],[knnauc]], "YES", "NO")</f>
        <v>YES</v>
      </c>
      <c r="U424" t="str">
        <f>IF(AND(I424 &gt; I423, K424 &lt; K423), "LOWER", "")</f>
        <v/>
      </c>
      <c r="V424" t="str">
        <f>IF(AND(I424&gt;=I425, I424 &lt; 5), "YES", "NO")</f>
        <v>NO</v>
      </c>
      <c r="W424" s="1" t="str">
        <f>IF(AND(Table1[[#This Row],[Last lower than 5]]="YES", Table1[[#This Row],[better or same as KNN]]="YES"), "YES", "NO")</f>
        <v>NO</v>
      </c>
      <c r="X424" s="1" t="str">
        <f>IF(AND(Table1[[#This Row],[Last lower than 5]]="YES", Table1[[#This Row],[last and better]]="NO"), Table1[[#This Row],[knnauc]], "")</f>
        <v/>
      </c>
      <c r="Y424" s="1" t="str">
        <f>IF(AND(Table1[[#This Row],[Last lower than 5]]="YES", Table1[[#This Row],[last and better]]="YES"), Table1[[#This Row],[auc]], "")</f>
        <v/>
      </c>
      <c r="Z424" s="1" t="str">
        <f>IF(I424=5, "YES", "NO")</f>
        <v>YES</v>
      </c>
      <c r="AA424" s="1" t="str">
        <f>IF(AND(Table1[[#This Row],[5 anomalies]]="YES", Table1[[#This Row],[better or same as KNN]]="YES"), "YES", "NO")</f>
        <v>YES</v>
      </c>
      <c r="AB424" s="1" t="str">
        <f>IF(AND(Table1[[#This Row],[5 anomalies]]="YES", Table1[[#This Row],[5 anomalies and better]]="NO"), Table1[[#This Row],[knnauc]] - Table1[[#This Row],[auc]], "")</f>
        <v/>
      </c>
      <c r="AC424" s="1">
        <f>IF(AND(Table1[[#This Row],[5 anomalies]]="YES", Table1[[#This Row],[5 anomalies and better]]="YES"), Table1[[#This Row],[auc]] - Table1[[#This Row],[knnauc]], "")</f>
        <v>1.6617790811338962E-2</v>
      </c>
    </row>
    <row r="425" spans="1:29" x14ac:dyDescent="0.25">
      <c r="A425">
        <v>32</v>
      </c>
      <c r="B425">
        <v>8</v>
      </c>
      <c r="C425">
        <v>3</v>
      </c>
      <c r="D425" t="s">
        <v>19</v>
      </c>
      <c r="E425" t="s">
        <v>20</v>
      </c>
      <c r="F425">
        <v>32</v>
      </c>
      <c r="G425">
        <v>32</v>
      </c>
      <c r="H425">
        <v>0.05</v>
      </c>
      <c r="I425">
        <v>3</v>
      </c>
      <c r="J425">
        <v>0</v>
      </c>
      <c r="K425">
        <v>0.63022700119474295</v>
      </c>
      <c r="L425">
        <v>0.33498352339753101</v>
      </c>
      <c r="M425">
        <v>0.33643036995522801</v>
      </c>
      <c r="N425">
        <v>0.58295997610513695</v>
      </c>
      <c r="O425" t="s">
        <v>23</v>
      </c>
      <c r="P425">
        <v>0</v>
      </c>
      <c r="Q425">
        <v>5.0000000000000001E-3</v>
      </c>
      <c r="R425" t="s">
        <v>21</v>
      </c>
      <c r="S425" t="s">
        <v>28</v>
      </c>
      <c r="T425" t="str">
        <f>IF(Table1[[#This Row],[auc]]&gt;=Table1[[#This Row],[knnauc]], "YES", "NO")</f>
        <v>YES</v>
      </c>
      <c r="U425" t="str">
        <f>IF(AND(I425 &gt; I424, K425 &lt; K424), "LOWER", "")</f>
        <v/>
      </c>
      <c r="V425" t="str">
        <f>IF(AND(I425&gt;=I426, I425 &lt; 5), "YES", "NO")</f>
        <v>NO</v>
      </c>
      <c r="W425" s="1" t="str">
        <f>IF(AND(Table1[[#This Row],[Last lower than 5]]="YES", Table1[[#This Row],[better or same as KNN]]="YES"), "YES", "NO")</f>
        <v>NO</v>
      </c>
      <c r="X425" s="1" t="str">
        <f>IF(AND(Table1[[#This Row],[Last lower than 5]]="YES", Table1[[#This Row],[last and better]]="NO"), Table1[[#This Row],[knnauc]], "")</f>
        <v/>
      </c>
      <c r="Y425" s="1" t="str">
        <f>IF(AND(Table1[[#This Row],[Last lower than 5]]="YES", Table1[[#This Row],[last and better]]="YES"), Table1[[#This Row],[auc]], "")</f>
        <v/>
      </c>
      <c r="Z425" s="1" t="str">
        <f>IF(I425=5, "YES", "NO")</f>
        <v>NO</v>
      </c>
      <c r="AA425" s="1" t="str">
        <f>IF(AND(Table1[[#This Row],[5 anomalies]]="YES", Table1[[#This Row],[better or same as KNN]]="YES"), "YES", "NO")</f>
        <v>NO</v>
      </c>
      <c r="AB425" s="1" t="str">
        <f>IF(AND(Table1[[#This Row],[5 anomalies]]="YES", Table1[[#This Row],[5 anomalies and better]]="NO"), Table1[[#This Row],[knnauc]] - Table1[[#This Row],[auc]], "")</f>
        <v/>
      </c>
      <c r="AC425" s="1" t="str">
        <f>IF(AND(Table1[[#This Row],[5 anomalies]]="YES", Table1[[#This Row],[5 anomalies and better]]="YES"), Table1[[#This Row],[auc]] - Table1[[#This Row],[knnauc]], "")</f>
        <v/>
      </c>
    </row>
    <row r="426" spans="1:29" x14ac:dyDescent="0.25">
      <c r="A426">
        <v>32</v>
      </c>
      <c r="B426">
        <v>8</v>
      </c>
      <c r="C426">
        <v>3</v>
      </c>
      <c r="D426" t="s">
        <v>19</v>
      </c>
      <c r="E426" t="s">
        <v>20</v>
      </c>
      <c r="F426">
        <v>32</v>
      </c>
      <c r="G426">
        <v>32</v>
      </c>
      <c r="H426">
        <v>0.05</v>
      </c>
      <c r="I426">
        <v>4</v>
      </c>
      <c r="J426">
        <v>0.12765957446808501</v>
      </c>
      <c r="K426">
        <v>0.76418757467144505</v>
      </c>
      <c r="L426">
        <v>0.33498352339753101</v>
      </c>
      <c r="M426">
        <v>0.33643036995522801</v>
      </c>
      <c r="N426">
        <v>0.58295997610513695</v>
      </c>
      <c r="O426" t="s">
        <v>23</v>
      </c>
      <c r="P426">
        <v>0</v>
      </c>
      <c r="Q426">
        <v>5.0000000000000001E-3</v>
      </c>
      <c r="R426" t="s">
        <v>21</v>
      </c>
      <c r="S426" t="s">
        <v>28</v>
      </c>
      <c r="T426" t="str">
        <f>IF(Table1[[#This Row],[auc]]&gt;=Table1[[#This Row],[knnauc]], "YES", "NO")</f>
        <v>YES</v>
      </c>
      <c r="U426" t="str">
        <f>IF(AND(I426 &gt; I425, K426 &lt; K425), "LOWER", "")</f>
        <v/>
      </c>
      <c r="V426" t="str">
        <f>IF(AND(I426&gt;=I427, I426 &lt; 5), "YES", "NO")</f>
        <v>NO</v>
      </c>
      <c r="W426" s="1" t="str">
        <f>IF(AND(Table1[[#This Row],[Last lower than 5]]="YES", Table1[[#This Row],[better or same as KNN]]="YES"), "YES", "NO")</f>
        <v>NO</v>
      </c>
      <c r="X426" s="1" t="str">
        <f>IF(AND(Table1[[#This Row],[Last lower than 5]]="YES", Table1[[#This Row],[last and better]]="NO"), Table1[[#This Row],[knnauc]], "")</f>
        <v/>
      </c>
      <c r="Y426" s="1" t="str">
        <f>IF(AND(Table1[[#This Row],[Last lower than 5]]="YES", Table1[[#This Row],[last and better]]="YES"), Table1[[#This Row],[auc]], "")</f>
        <v/>
      </c>
      <c r="Z426" s="1" t="str">
        <f>IF(I426=5, "YES", "NO")</f>
        <v>NO</v>
      </c>
      <c r="AA426" s="1" t="str">
        <f>IF(AND(Table1[[#This Row],[5 anomalies]]="YES", Table1[[#This Row],[better or same as KNN]]="YES"), "YES", "NO")</f>
        <v>NO</v>
      </c>
      <c r="AB426" s="1" t="str">
        <f>IF(AND(Table1[[#This Row],[5 anomalies]]="YES", Table1[[#This Row],[5 anomalies and better]]="NO"), Table1[[#This Row],[knnauc]] - Table1[[#This Row],[auc]], "")</f>
        <v/>
      </c>
      <c r="AC426" s="1" t="str">
        <f>IF(AND(Table1[[#This Row],[5 anomalies]]="YES", Table1[[#This Row],[5 anomalies and better]]="YES"), Table1[[#This Row],[auc]] - Table1[[#This Row],[knnauc]], "")</f>
        <v/>
      </c>
    </row>
    <row r="427" spans="1:29" hidden="1" x14ac:dyDescent="0.25">
      <c r="A427">
        <v>32</v>
      </c>
      <c r="B427">
        <v>8</v>
      </c>
      <c r="C427">
        <v>3</v>
      </c>
      <c r="D427" t="s">
        <v>19</v>
      </c>
      <c r="E427" t="s">
        <v>20</v>
      </c>
      <c r="F427">
        <v>32</v>
      </c>
      <c r="G427">
        <v>32</v>
      </c>
      <c r="H427">
        <v>0.05</v>
      </c>
      <c r="I427">
        <v>5</v>
      </c>
      <c r="J427">
        <v>0.139130434782608</v>
      </c>
      <c r="K427">
        <v>0.77776177675371205</v>
      </c>
      <c r="L427">
        <v>0.33421078242257501</v>
      </c>
      <c r="M427">
        <v>0.33558363949902997</v>
      </c>
      <c r="N427">
        <v>0.93481182795698903</v>
      </c>
      <c r="O427">
        <v>0.57142857142857095</v>
      </c>
      <c r="P427">
        <v>7.1428571428571397E-2</v>
      </c>
      <c r="Q427">
        <v>0.05</v>
      </c>
      <c r="R427" t="s">
        <v>21</v>
      </c>
      <c r="S427" t="s">
        <v>28</v>
      </c>
      <c r="T427" t="str">
        <f>IF(Table1[[#This Row],[auc]]&gt;=Table1[[#This Row],[knnauc]], "YES", "NO")</f>
        <v>NO</v>
      </c>
      <c r="U427" t="str">
        <f>IF(AND(I427 &gt; I426, K427 &lt; K426), "LOWER", "")</f>
        <v/>
      </c>
      <c r="V427" t="str">
        <f>IF(AND(I427&gt;=I428, I427 &lt; 5), "YES", "NO")</f>
        <v>NO</v>
      </c>
      <c r="W427" s="1" t="str">
        <f>IF(AND(Table1[[#This Row],[Last lower than 5]]="YES", Table1[[#This Row],[better or same as KNN]]="YES"), "YES", "NO")</f>
        <v>NO</v>
      </c>
      <c r="X427" s="1" t="str">
        <f>IF(AND(Table1[[#This Row],[Last lower than 5]]="YES", Table1[[#This Row],[last and better]]="NO"), Table1[[#This Row],[knnauc]], "")</f>
        <v/>
      </c>
      <c r="Y427" s="1" t="str">
        <f>IF(AND(Table1[[#This Row],[Last lower than 5]]="YES", Table1[[#This Row],[last and better]]="YES"), Table1[[#This Row],[auc]], "")</f>
        <v/>
      </c>
      <c r="Z427" s="1" t="str">
        <f>IF(I427=5, "YES", "NO")</f>
        <v>YES</v>
      </c>
      <c r="AA427" s="1" t="str">
        <f>IF(AND(Table1[[#This Row],[5 anomalies]]="YES", Table1[[#This Row],[better or same as KNN]]="YES"), "YES", "NO")</f>
        <v>NO</v>
      </c>
      <c r="AB427" s="1">
        <f>IF(AND(Table1[[#This Row],[5 anomalies]]="YES", Table1[[#This Row],[5 anomalies and better]]="NO"), Table1[[#This Row],[knnauc]] - Table1[[#This Row],[auc]], "")</f>
        <v>0.15705005120327697</v>
      </c>
      <c r="AC427" s="1" t="str">
        <f>IF(AND(Table1[[#This Row],[5 anomalies]]="YES", Table1[[#This Row],[5 anomalies and better]]="YES"), Table1[[#This Row],[auc]] - Table1[[#This Row],[knnauc]], "")</f>
        <v/>
      </c>
    </row>
    <row r="428" spans="1:29" hidden="1" x14ac:dyDescent="0.25">
      <c r="A428">
        <v>32</v>
      </c>
      <c r="B428">
        <v>8</v>
      </c>
      <c r="C428">
        <v>3</v>
      </c>
      <c r="D428" t="s">
        <v>19</v>
      </c>
      <c r="E428" t="s">
        <v>20</v>
      </c>
      <c r="F428">
        <v>32</v>
      </c>
      <c r="G428">
        <v>32</v>
      </c>
      <c r="H428">
        <v>0.05</v>
      </c>
      <c r="I428">
        <v>1</v>
      </c>
      <c r="J428">
        <v>0</v>
      </c>
      <c r="K428">
        <v>0.29863147605083001</v>
      </c>
      <c r="L428">
        <v>0.39247346160066798</v>
      </c>
      <c r="M428">
        <v>0.39504956802129798</v>
      </c>
      <c r="N428">
        <v>0.81362007168458705</v>
      </c>
      <c r="O428">
        <v>0</v>
      </c>
      <c r="P428">
        <v>0</v>
      </c>
      <c r="Q428">
        <v>0.01</v>
      </c>
      <c r="R428" t="s">
        <v>21</v>
      </c>
      <c r="S428" t="s">
        <v>28</v>
      </c>
      <c r="T428" t="str">
        <f>IF(Table1[[#This Row],[auc]]&gt;=Table1[[#This Row],[knnauc]], "YES", "NO")</f>
        <v>NO</v>
      </c>
      <c r="U428" t="str">
        <f>IF(AND(I428 &gt; I427, K428 &lt; K427), "LOWER", "")</f>
        <v/>
      </c>
      <c r="V428" t="str">
        <f>IF(AND(I428&gt;=I429, I428 &lt; 5), "YES", "NO")</f>
        <v>NO</v>
      </c>
      <c r="W428" s="1" t="str">
        <f>IF(AND(Table1[[#This Row],[Last lower than 5]]="YES", Table1[[#This Row],[better or same as KNN]]="YES"), "YES", "NO")</f>
        <v>NO</v>
      </c>
      <c r="X428" s="1" t="str">
        <f>IF(AND(Table1[[#This Row],[Last lower than 5]]="YES", Table1[[#This Row],[last and better]]="NO"), Table1[[#This Row],[knnauc]], "")</f>
        <v/>
      </c>
      <c r="Y428" s="1" t="str">
        <f>IF(AND(Table1[[#This Row],[Last lower than 5]]="YES", Table1[[#This Row],[last and better]]="YES"), Table1[[#This Row],[auc]], "")</f>
        <v/>
      </c>
      <c r="Z428" s="1" t="str">
        <f>IF(I428=5, "YES", "NO")</f>
        <v>NO</v>
      </c>
      <c r="AA428" s="1" t="str">
        <f>IF(AND(Table1[[#This Row],[5 anomalies]]="YES", Table1[[#This Row],[better or same as KNN]]="YES"), "YES", "NO")</f>
        <v>NO</v>
      </c>
      <c r="AB428" s="1" t="str">
        <f>IF(AND(Table1[[#This Row],[5 anomalies]]="YES", Table1[[#This Row],[5 anomalies and better]]="NO"), Table1[[#This Row],[knnauc]] - Table1[[#This Row],[auc]], "")</f>
        <v/>
      </c>
      <c r="AC428" s="1" t="str">
        <f>IF(AND(Table1[[#This Row],[5 anomalies]]="YES", Table1[[#This Row],[5 anomalies and better]]="YES"), Table1[[#This Row],[auc]] - Table1[[#This Row],[knnauc]], "")</f>
        <v/>
      </c>
    </row>
    <row r="429" spans="1:29" hidden="1" x14ac:dyDescent="0.25">
      <c r="A429">
        <v>32</v>
      </c>
      <c r="B429">
        <v>8</v>
      </c>
      <c r="C429">
        <v>3</v>
      </c>
      <c r="D429" t="s">
        <v>19</v>
      </c>
      <c r="E429" t="s">
        <v>20</v>
      </c>
      <c r="F429">
        <v>32</v>
      </c>
      <c r="G429">
        <v>32</v>
      </c>
      <c r="H429">
        <v>0.05</v>
      </c>
      <c r="I429">
        <v>2</v>
      </c>
      <c r="J429">
        <v>0</v>
      </c>
      <c r="K429">
        <v>0.711958292603453</v>
      </c>
      <c r="L429">
        <v>0.39247346160066798</v>
      </c>
      <c r="M429">
        <v>0.39504956802129798</v>
      </c>
      <c r="N429">
        <v>0.81362007168458705</v>
      </c>
      <c r="O429">
        <v>0</v>
      </c>
      <c r="P429">
        <v>0</v>
      </c>
      <c r="Q429">
        <v>0.01</v>
      </c>
      <c r="R429" t="s">
        <v>21</v>
      </c>
      <c r="S429" t="s">
        <v>28</v>
      </c>
      <c r="T429" t="str">
        <f>IF(Table1[[#This Row],[auc]]&gt;=Table1[[#This Row],[knnauc]], "YES", "NO")</f>
        <v>NO</v>
      </c>
      <c r="U429" t="str">
        <f>IF(AND(I429 &gt; I428, K429 &lt; K428), "LOWER", "")</f>
        <v/>
      </c>
      <c r="V429" t="str">
        <f>IF(AND(I429&gt;=I430, I429 &lt; 5), "YES", "NO")</f>
        <v>NO</v>
      </c>
      <c r="W429" s="1" t="str">
        <f>IF(AND(Table1[[#This Row],[Last lower than 5]]="YES", Table1[[#This Row],[better or same as KNN]]="YES"), "YES", "NO")</f>
        <v>NO</v>
      </c>
      <c r="X429" s="1" t="str">
        <f>IF(AND(Table1[[#This Row],[Last lower than 5]]="YES", Table1[[#This Row],[last and better]]="NO"), Table1[[#This Row],[knnauc]], "")</f>
        <v/>
      </c>
      <c r="Y429" s="1" t="str">
        <f>IF(AND(Table1[[#This Row],[Last lower than 5]]="YES", Table1[[#This Row],[last and better]]="YES"), Table1[[#This Row],[auc]], "")</f>
        <v/>
      </c>
      <c r="Z429" s="1" t="str">
        <f>IF(I429=5, "YES", "NO")</f>
        <v>NO</v>
      </c>
      <c r="AA429" s="1" t="str">
        <f>IF(AND(Table1[[#This Row],[5 anomalies]]="YES", Table1[[#This Row],[better or same as KNN]]="YES"), "YES", "NO")</f>
        <v>NO</v>
      </c>
      <c r="AB429" s="1" t="str">
        <f>IF(AND(Table1[[#This Row],[5 anomalies]]="YES", Table1[[#This Row],[5 anomalies and better]]="NO"), Table1[[#This Row],[knnauc]] - Table1[[#This Row],[auc]], "")</f>
        <v/>
      </c>
      <c r="AC429" s="1" t="str">
        <f>IF(AND(Table1[[#This Row],[5 anomalies]]="YES", Table1[[#This Row],[5 anomalies and better]]="YES"), Table1[[#This Row],[auc]] - Table1[[#This Row],[knnauc]], "")</f>
        <v/>
      </c>
    </row>
    <row r="430" spans="1:29" hidden="1" x14ac:dyDescent="0.25">
      <c r="A430">
        <v>32</v>
      </c>
      <c r="B430">
        <v>8</v>
      </c>
      <c r="C430">
        <v>3</v>
      </c>
      <c r="D430" t="s">
        <v>19</v>
      </c>
      <c r="E430" t="s">
        <v>20</v>
      </c>
      <c r="F430">
        <v>32</v>
      </c>
      <c r="G430">
        <v>32</v>
      </c>
      <c r="H430">
        <v>0.05</v>
      </c>
      <c r="I430">
        <v>3</v>
      </c>
      <c r="J430">
        <v>0.113207547169811</v>
      </c>
      <c r="K430">
        <v>0.78299120234604103</v>
      </c>
      <c r="L430">
        <v>0.39247346160066798</v>
      </c>
      <c r="M430">
        <v>0.39504956802129798</v>
      </c>
      <c r="N430">
        <v>0.81362007168458705</v>
      </c>
      <c r="O430">
        <v>0</v>
      </c>
      <c r="P430">
        <v>0</v>
      </c>
      <c r="Q430">
        <v>0.01</v>
      </c>
      <c r="R430" t="s">
        <v>21</v>
      </c>
      <c r="S430" t="s">
        <v>28</v>
      </c>
      <c r="T430" t="str">
        <f>IF(Table1[[#This Row],[auc]]&gt;=Table1[[#This Row],[knnauc]], "YES", "NO")</f>
        <v>NO</v>
      </c>
      <c r="U430" t="str">
        <f>IF(AND(I430 &gt; I429, K430 &lt; K429), "LOWER", "")</f>
        <v/>
      </c>
      <c r="V430" t="str">
        <f>IF(AND(I430&gt;=I431, I430 &lt; 5), "YES", "NO")</f>
        <v>NO</v>
      </c>
      <c r="W430" s="1" t="str">
        <f>IF(AND(Table1[[#This Row],[Last lower than 5]]="YES", Table1[[#This Row],[better or same as KNN]]="YES"), "YES", "NO")</f>
        <v>NO</v>
      </c>
      <c r="X430" s="1" t="str">
        <f>IF(AND(Table1[[#This Row],[Last lower than 5]]="YES", Table1[[#This Row],[last and better]]="NO"), Table1[[#This Row],[knnauc]], "")</f>
        <v/>
      </c>
      <c r="Y430" s="1" t="str">
        <f>IF(AND(Table1[[#This Row],[Last lower than 5]]="YES", Table1[[#This Row],[last and better]]="YES"), Table1[[#This Row],[auc]], "")</f>
        <v/>
      </c>
      <c r="Z430" s="1" t="str">
        <f>IF(I430=5, "YES", "NO")</f>
        <v>NO</v>
      </c>
      <c r="AA430" s="1" t="str">
        <f>IF(AND(Table1[[#This Row],[5 anomalies]]="YES", Table1[[#This Row],[better or same as KNN]]="YES"), "YES", "NO")</f>
        <v>NO</v>
      </c>
      <c r="AB430" s="1" t="str">
        <f>IF(AND(Table1[[#This Row],[5 anomalies]]="YES", Table1[[#This Row],[5 anomalies and better]]="NO"), Table1[[#This Row],[knnauc]] - Table1[[#This Row],[auc]], "")</f>
        <v/>
      </c>
      <c r="AC430" s="1" t="str">
        <f>IF(AND(Table1[[#This Row],[5 anomalies]]="YES", Table1[[#This Row],[5 anomalies and better]]="YES"), Table1[[#This Row],[auc]] - Table1[[#This Row],[knnauc]], "")</f>
        <v/>
      </c>
    </row>
    <row r="431" spans="1:29" hidden="1" x14ac:dyDescent="0.25">
      <c r="A431">
        <v>32</v>
      </c>
      <c r="B431">
        <v>8</v>
      </c>
      <c r="C431">
        <v>3</v>
      </c>
      <c r="D431" t="s">
        <v>19</v>
      </c>
      <c r="E431" t="s">
        <v>20</v>
      </c>
      <c r="F431">
        <v>32</v>
      </c>
      <c r="G431">
        <v>32</v>
      </c>
      <c r="H431">
        <v>0.05</v>
      </c>
      <c r="I431">
        <v>4</v>
      </c>
      <c r="J431">
        <v>9.0909090909090898E-2</v>
      </c>
      <c r="K431">
        <v>0.80083088954056603</v>
      </c>
      <c r="L431">
        <v>0.39247346160066798</v>
      </c>
      <c r="M431">
        <v>0.39504956802129798</v>
      </c>
      <c r="N431">
        <v>0.81362007168458705</v>
      </c>
      <c r="O431">
        <v>0</v>
      </c>
      <c r="P431">
        <v>0</v>
      </c>
      <c r="Q431">
        <v>0.01</v>
      </c>
      <c r="R431" t="s">
        <v>21</v>
      </c>
      <c r="S431" t="s">
        <v>28</v>
      </c>
      <c r="T431" t="str">
        <f>IF(Table1[[#This Row],[auc]]&gt;=Table1[[#This Row],[knnauc]], "YES", "NO")</f>
        <v>NO</v>
      </c>
      <c r="U431" t="str">
        <f>IF(AND(I431 &gt; I430, K431 &lt; K430), "LOWER", "")</f>
        <v/>
      </c>
      <c r="V431" t="str">
        <f>IF(AND(I431&gt;=I432, I431 &lt; 5), "YES", "NO")</f>
        <v>NO</v>
      </c>
      <c r="W431" s="1" t="str">
        <f>IF(AND(Table1[[#This Row],[Last lower than 5]]="YES", Table1[[#This Row],[better or same as KNN]]="YES"), "YES", "NO")</f>
        <v>NO</v>
      </c>
      <c r="X431" s="1" t="str">
        <f>IF(AND(Table1[[#This Row],[Last lower than 5]]="YES", Table1[[#This Row],[last and better]]="NO"), Table1[[#This Row],[knnauc]], "")</f>
        <v/>
      </c>
      <c r="Y431" s="1" t="str">
        <f>IF(AND(Table1[[#This Row],[Last lower than 5]]="YES", Table1[[#This Row],[last and better]]="YES"), Table1[[#This Row],[auc]], "")</f>
        <v/>
      </c>
      <c r="Z431" s="1" t="str">
        <f>IF(I431=5, "YES", "NO")</f>
        <v>NO</v>
      </c>
      <c r="AA431" s="1" t="str">
        <f>IF(AND(Table1[[#This Row],[5 anomalies]]="YES", Table1[[#This Row],[better or same as KNN]]="YES"), "YES", "NO")</f>
        <v>NO</v>
      </c>
      <c r="AB431" s="1" t="str">
        <f>IF(AND(Table1[[#This Row],[5 anomalies]]="YES", Table1[[#This Row],[5 anomalies and better]]="NO"), Table1[[#This Row],[knnauc]] - Table1[[#This Row],[auc]], "")</f>
        <v/>
      </c>
      <c r="AC431" s="1" t="str">
        <f>IF(AND(Table1[[#This Row],[5 anomalies]]="YES", Table1[[#This Row],[5 anomalies and better]]="YES"), Table1[[#This Row],[auc]] - Table1[[#This Row],[knnauc]], "")</f>
        <v/>
      </c>
    </row>
    <row r="432" spans="1:29" hidden="1" x14ac:dyDescent="0.25">
      <c r="A432">
        <v>32</v>
      </c>
      <c r="B432">
        <v>8</v>
      </c>
      <c r="C432">
        <v>3</v>
      </c>
      <c r="D432" t="s">
        <v>19</v>
      </c>
      <c r="E432" t="s">
        <v>20</v>
      </c>
      <c r="F432">
        <v>32</v>
      </c>
      <c r="G432">
        <v>16</v>
      </c>
      <c r="H432">
        <v>0.05</v>
      </c>
      <c r="I432">
        <v>5</v>
      </c>
      <c r="J432">
        <v>0.17777777777777701</v>
      </c>
      <c r="K432">
        <v>0.83422939068100299</v>
      </c>
      <c r="L432">
        <v>0.33518501907817999</v>
      </c>
      <c r="M432">
        <v>0.336655704058618</v>
      </c>
      <c r="N432">
        <v>0.95303844900619095</v>
      </c>
      <c r="O432">
        <v>1</v>
      </c>
      <c r="P432">
        <v>0.27272727272727199</v>
      </c>
      <c r="Q432">
        <v>0.01</v>
      </c>
      <c r="R432" t="s">
        <v>21</v>
      </c>
      <c r="S432" t="s">
        <v>28</v>
      </c>
      <c r="T432" t="str">
        <f>IF(Table1[[#This Row],[auc]]&gt;=Table1[[#This Row],[knnauc]], "YES", "NO")</f>
        <v>NO</v>
      </c>
      <c r="U432" t="str">
        <f>IF(AND(I432 &gt; I431, K432 &lt; K431), "LOWER", "")</f>
        <v/>
      </c>
      <c r="V432" t="str">
        <f>IF(AND(I432&gt;=I433, I432 &lt; 5), "YES", "NO")</f>
        <v>NO</v>
      </c>
      <c r="W432" s="1" t="str">
        <f>IF(AND(Table1[[#This Row],[Last lower than 5]]="YES", Table1[[#This Row],[better or same as KNN]]="YES"), "YES", "NO")</f>
        <v>NO</v>
      </c>
      <c r="X432" s="1" t="str">
        <f>IF(AND(Table1[[#This Row],[Last lower than 5]]="YES", Table1[[#This Row],[last and better]]="NO"), Table1[[#This Row],[knnauc]], "")</f>
        <v/>
      </c>
      <c r="Y432" s="1" t="str">
        <f>IF(AND(Table1[[#This Row],[Last lower than 5]]="YES", Table1[[#This Row],[last and better]]="YES"), Table1[[#This Row],[auc]], "")</f>
        <v/>
      </c>
      <c r="Z432" s="1" t="str">
        <f>IF(I432=5, "YES", "NO")</f>
        <v>YES</v>
      </c>
      <c r="AA432" s="1" t="str">
        <f>IF(AND(Table1[[#This Row],[5 anomalies]]="YES", Table1[[#This Row],[better or same as KNN]]="YES"), "YES", "NO")</f>
        <v>NO</v>
      </c>
      <c r="AB432" s="1">
        <f>IF(AND(Table1[[#This Row],[5 anomalies]]="YES", Table1[[#This Row],[5 anomalies and better]]="NO"), Table1[[#This Row],[knnauc]] - Table1[[#This Row],[auc]], "")</f>
        <v>0.11880905832518796</v>
      </c>
      <c r="AC432" s="1" t="str">
        <f>IF(AND(Table1[[#This Row],[5 anomalies]]="YES", Table1[[#This Row],[5 anomalies and better]]="YES"), Table1[[#This Row],[auc]] - Table1[[#This Row],[knnauc]], "")</f>
        <v/>
      </c>
    </row>
    <row r="433" spans="1:29" hidden="1" x14ac:dyDescent="0.25">
      <c r="A433">
        <v>32</v>
      </c>
      <c r="B433">
        <v>8</v>
      </c>
      <c r="C433">
        <v>3</v>
      </c>
      <c r="D433" t="s">
        <v>19</v>
      </c>
      <c r="E433" t="s">
        <v>20</v>
      </c>
      <c r="F433">
        <v>32</v>
      </c>
      <c r="G433">
        <v>32</v>
      </c>
      <c r="H433">
        <v>0.05</v>
      </c>
      <c r="I433">
        <v>1</v>
      </c>
      <c r="J433">
        <v>9.5238095238095205E-2</v>
      </c>
      <c r="K433">
        <v>0.77068932411674296</v>
      </c>
      <c r="L433">
        <v>0.33421078242257501</v>
      </c>
      <c r="M433">
        <v>0.33558363949902997</v>
      </c>
      <c r="N433">
        <v>0.93481182795698903</v>
      </c>
      <c r="O433">
        <v>0.57142857142857095</v>
      </c>
      <c r="P433">
        <v>7.1428571428571397E-2</v>
      </c>
      <c r="Q433">
        <v>0.05</v>
      </c>
      <c r="R433" t="s">
        <v>21</v>
      </c>
      <c r="S433" t="s">
        <v>28</v>
      </c>
      <c r="T433" t="str">
        <f>IF(Table1[[#This Row],[auc]]&gt;=Table1[[#This Row],[knnauc]], "YES", "NO")</f>
        <v>NO</v>
      </c>
      <c r="U433" t="str">
        <f>IF(AND(I433 &gt; I432, K433 &lt; K432), "LOWER", "")</f>
        <v/>
      </c>
      <c r="V433" t="str">
        <f>IF(AND(I433&gt;=I434, I433 &lt; 5), "YES", "NO")</f>
        <v>NO</v>
      </c>
      <c r="W433" s="1" t="str">
        <f>IF(AND(Table1[[#This Row],[Last lower than 5]]="YES", Table1[[#This Row],[better or same as KNN]]="YES"), "YES", "NO")</f>
        <v>NO</v>
      </c>
      <c r="X433" s="1" t="str">
        <f>IF(AND(Table1[[#This Row],[Last lower than 5]]="YES", Table1[[#This Row],[last and better]]="NO"), Table1[[#This Row],[knnauc]], "")</f>
        <v/>
      </c>
      <c r="Y433" s="1" t="str">
        <f>IF(AND(Table1[[#This Row],[Last lower than 5]]="YES", Table1[[#This Row],[last and better]]="YES"), Table1[[#This Row],[auc]], "")</f>
        <v/>
      </c>
      <c r="Z433" s="1" t="str">
        <f>IF(I433=5, "YES", "NO")</f>
        <v>NO</v>
      </c>
      <c r="AA433" s="1" t="str">
        <f>IF(AND(Table1[[#This Row],[5 anomalies]]="YES", Table1[[#This Row],[better or same as KNN]]="YES"), "YES", "NO")</f>
        <v>NO</v>
      </c>
      <c r="AB433" s="1" t="str">
        <f>IF(AND(Table1[[#This Row],[5 anomalies]]="YES", Table1[[#This Row],[5 anomalies and better]]="NO"), Table1[[#This Row],[knnauc]] - Table1[[#This Row],[auc]], "")</f>
        <v/>
      </c>
      <c r="AC433" s="1" t="str">
        <f>IF(AND(Table1[[#This Row],[5 anomalies]]="YES", Table1[[#This Row],[5 anomalies and better]]="YES"), Table1[[#This Row],[auc]] - Table1[[#This Row],[knnauc]], "")</f>
        <v/>
      </c>
    </row>
    <row r="434" spans="1:29" hidden="1" x14ac:dyDescent="0.25">
      <c r="A434">
        <v>32</v>
      </c>
      <c r="B434">
        <v>8</v>
      </c>
      <c r="C434">
        <v>3</v>
      </c>
      <c r="D434" t="s">
        <v>19</v>
      </c>
      <c r="E434" t="s">
        <v>20</v>
      </c>
      <c r="F434">
        <v>32</v>
      </c>
      <c r="G434">
        <v>32</v>
      </c>
      <c r="H434">
        <v>0.05</v>
      </c>
      <c r="I434">
        <v>2</v>
      </c>
      <c r="J434">
        <v>9.375E-2</v>
      </c>
      <c r="K434">
        <v>0.78203405017921102</v>
      </c>
      <c r="L434">
        <v>0.33421078242257501</v>
      </c>
      <c r="M434">
        <v>0.33558363949902997</v>
      </c>
      <c r="N434">
        <v>0.93481182795698903</v>
      </c>
      <c r="O434">
        <v>0.57142857142857095</v>
      </c>
      <c r="P434">
        <v>7.1428571428571397E-2</v>
      </c>
      <c r="Q434">
        <v>0.05</v>
      </c>
      <c r="R434" t="s">
        <v>21</v>
      </c>
      <c r="S434" t="s">
        <v>28</v>
      </c>
      <c r="T434" t="str">
        <f>IF(Table1[[#This Row],[auc]]&gt;=Table1[[#This Row],[knnauc]], "YES", "NO")</f>
        <v>NO</v>
      </c>
      <c r="U434" t="str">
        <f>IF(AND(I434 &gt; I433, K434 &lt; K433), "LOWER", "")</f>
        <v/>
      </c>
      <c r="V434" t="str">
        <f>IF(AND(I434&gt;=I435, I434 &lt; 5), "YES", "NO")</f>
        <v>NO</v>
      </c>
      <c r="W434" s="1" t="str">
        <f>IF(AND(Table1[[#This Row],[Last lower than 5]]="YES", Table1[[#This Row],[better or same as KNN]]="YES"), "YES", "NO")</f>
        <v>NO</v>
      </c>
      <c r="X434" s="1" t="str">
        <f>IF(AND(Table1[[#This Row],[Last lower than 5]]="YES", Table1[[#This Row],[last and better]]="NO"), Table1[[#This Row],[knnauc]], "")</f>
        <v/>
      </c>
      <c r="Y434" s="1" t="str">
        <f>IF(AND(Table1[[#This Row],[Last lower than 5]]="YES", Table1[[#This Row],[last and better]]="YES"), Table1[[#This Row],[auc]], "")</f>
        <v/>
      </c>
      <c r="Z434" s="1" t="str">
        <f>IF(I434=5, "YES", "NO")</f>
        <v>NO</v>
      </c>
      <c r="AA434" s="1" t="str">
        <f>IF(AND(Table1[[#This Row],[5 anomalies]]="YES", Table1[[#This Row],[better or same as KNN]]="YES"), "YES", "NO")</f>
        <v>NO</v>
      </c>
      <c r="AB434" s="1" t="str">
        <f>IF(AND(Table1[[#This Row],[5 anomalies]]="YES", Table1[[#This Row],[5 anomalies and better]]="NO"), Table1[[#This Row],[knnauc]] - Table1[[#This Row],[auc]], "")</f>
        <v/>
      </c>
      <c r="AC434" s="1" t="str">
        <f>IF(AND(Table1[[#This Row],[5 anomalies]]="YES", Table1[[#This Row],[5 anomalies and better]]="YES"), Table1[[#This Row],[auc]] - Table1[[#This Row],[knnauc]], "")</f>
        <v/>
      </c>
    </row>
    <row r="435" spans="1:29" hidden="1" x14ac:dyDescent="0.25">
      <c r="A435">
        <v>32</v>
      </c>
      <c r="B435">
        <v>8</v>
      </c>
      <c r="C435">
        <v>3</v>
      </c>
      <c r="D435" t="s">
        <v>19</v>
      </c>
      <c r="E435" t="s">
        <v>20</v>
      </c>
      <c r="F435">
        <v>32</v>
      </c>
      <c r="G435">
        <v>32</v>
      </c>
      <c r="H435">
        <v>0.05</v>
      </c>
      <c r="I435">
        <v>3</v>
      </c>
      <c r="J435">
        <v>4.7619047619047603E-2</v>
      </c>
      <c r="K435">
        <v>0.79038658474142298</v>
      </c>
      <c r="L435">
        <v>0.33421078242257501</v>
      </c>
      <c r="M435">
        <v>0.33558363949902997</v>
      </c>
      <c r="N435">
        <v>0.93481182795698903</v>
      </c>
      <c r="O435">
        <v>0.57142857142857095</v>
      </c>
      <c r="P435">
        <v>7.1428571428571397E-2</v>
      </c>
      <c r="Q435">
        <v>0.05</v>
      </c>
      <c r="R435" t="s">
        <v>21</v>
      </c>
      <c r="S435" t="s">
        <v>28</v>
      </c>
      <c r="T435" t="str">
        <f>IF(Table1[[#This Row],[auc]]&gt;=Table1[[#This Row],[knnauc]], "YES", "NO")</f>
        <v>NO</v>
      </c>
      <c r="U435" t="str">
        <f>IF(AND(I435 &gt; I434, K435 &lt; K434), "LOWER", "")</f>
        <v/>
      </c>
      <c r="V435" t="str">
        <f>IF(AND(I435&gt;=I436, I435 &lt; 5), "YES", "NO")</f>
        <v>NO</v>
      </c>
      <c r="W435" s="1" t="str">
        <f>IF(AND(Table1[[#This Row],[Last lower than 5]]="YES", Table1[[#This Row],[better or same as KNN]]="YES"), "YES", "NO")</f>
        <v>NO</v>
      </c>
      <c r="X435" s="1" t="str">
        <f>IF(AND(Table1[[#This Row],[Last lower than 5]]="YES", Table1[[#This Row],[last and better]]="NO"), Table1[[#This Row],[knnauc]], "")</f>
        <v/>
      </c>
      <c r="Y435" s="1" t="str">
        <f>IF(AND(Table1[[#This Row],[Last lower than 5]]="YES", Table1[[#This Row],[last and better]]="YES"), Table1[[#This Row],[auc]], "")</f>
        <v/>
      </c>
      <c r="Z435" s="1" t="str">
        <f>IF(I435=5, "YES", "NO")</f>
        <v>NO</v>
      </c>
      <c r="AA435" s="1" t="str">
        <f>IF(AND(Table1[[#This Row],[5 anomalies]]="YES", Table1[[#This Row],[better or same as KNN]]="YES"), "YES", "NO")</f>
        <v>NO</v>
      </c>
      <c r="AB435" s="1" t="str">
        <f>IF(AND(Table1[[#This Row],[5 anomalies]]="YES", Table1[[#This Row],[5 anomalies and better]]="NO"), Table1[[#This Row],[knnauc]] - Table1[[#This Row],[auc]], "")</f>
        <v/>
      </c>
      <c r="AC435" s="1" t="str">
        <f>IF(AND(Table1[[#This Row],[5 anomalies]]="YES", Table1[[#This Row],[5 anomalies and better]]="YES"), Table1[[#This Row],[auc]] - Table1[[#This Row],[knnauc]], "")</f>
        <v/>
      </c>
    </row>
    <row r="436" spans="1:29" hidden="1" x14ac:dyDescent="0.25">
      <c r="A436">
        <v>32</v>
      </c>
      <c r="B436">
        <v>8</v>
      </c>
      <c r="C436">
        <v>3</v>
      </c>
      <c r="D436" t="s">
        <v>19</v>
      </c>
      <c r="E436" t="s">
        <v>20</v>
      </c>
      <c r="F436">
        <v>128</v>
      </c>
      <c r="G436">
        <v>32</v>
      </c>
      <c r="H436">
        <v>0.05</v>
      </c>
      <c r="I436">
        <v>5</v>
      </c>
      <c r="J436">
        <v>0.10101010101010099</v>
      </c>
      <c r="K436">
        <v>0.85877496159754196</v>
      </c>
      <c r="L436">
        <v>0.38339133815193599</v>
      </c>
      <c r="M436">
        <v>0.38661850677448201</v>
      </c>
      <c r="N436">
        <v>0.89248911930363495</v>
      </c>
      <c r="O436">
        <v>0.92307692307692302</v>
      </c>
      <c r="P436">
        <v>0.214285714285714</v>
      </c>
      <c r="Q436">
        <v>0.05</v>
      </c>
      <c r="R436" t="s">
        <v>21</v>
      </c>
      <c r="S436" t="s">
        <v>28</v>
      </c>
      <c r="T436" t="str">
        <f>IF(Table1[[#This Row],[auc]]&gt;=Table1[[#This Row],[knnauc]], "YES", "NO")</f>
        <v>NO</v>
      </c>
      <c r="U436" t="str">
        <f>IF(AND(I436 &gt; I435, K436 &lt; K435), "LOWER", "")</f>
        <v/>
      </c>
      <c r="V436" t="str">
        <f>IF(AND(I436&gt;=I437, I436 &lt; 5), "YES", "NO")</f>
        <v>NO</v>
      </c>
      <c r="W436" s="1" t="str">
        <f>IF(AND(Table1[[#This Row],[Last lower than 5]]="YES", Table1[[#This Row],[better or same as KNN]]="YES"), "YES", "NO")</f>
        <v>NO</v>
      </c>
      <c r="X436" s="1" t="str">
        <f>IF(AND(Table1[[#This Row],[Last lower than 5]]="YES", Table1[[#This Row],[last and better]]="NO"), Table1[[#This Row],[knnauc]], "")</f>
        <v/>
      </c>
      <c r="Y436" s="1" t="str">
        <f>IF(AND(Table1[[#This Row],[Last lower than 5]]="YES", Table1[[#This Row],[last and better]]="YES"), Table1[[#This Row],[auc]], "")</f>
        <v/>
      </c>
      <c r="Z436" s="1" t="str">
        <f>IF(I436=5, "YES", "NO")</f>
        <v>YES</v>
      </c>
      <c r="AA436" s="1" t="str">
        <f>IF(AND(Table1[[#This Row],[5 anomalies]]="YES", Table1[[#This Row],[better or same as KNN]]="YES"), "YES", "NO")</f>
        <v>NO</v>
      </c>
      <c r="AB436" s="1">
        <f>IF(AND(Table1[[#This Row],[5 anomalies]]="YES", Table1[[#This Row],[5 anomalies and better]]="NO"), Table1[[#This Row],[knnauc]] - Table1[[#This Row],[auc]], "")</f>
        <v>3.3714157706092984E-2</v>
      </c>
      <c r="AC436" s="1" t="str">
        <f>IF(AND(Table1[[#This Row],[5 anomalies]]="YES", Table1[[#This Row],[5 anomalies and better]]="YES"), Table1[[#This Row],[auc]] - Table1[[#This Row],[knnauc]], "")</f>
        <v/>
      </c>
    </row>
    <row r="437" spans="1:29" hidden="1" x14ac:dyDescent="0.25">
      <c r="A437">
        <v>32</v>
      </c>
      <c r="B437">
        <v>8</v>
      </c>
      <c r="C437">
        <v>3</v>
      </c>
      <c r="D437" t="s">
        <v>19</v>
      </c>
      <c r="E437" t="s">
        <v>20</v>
      </c>
      <c r="F437">
        <v>64</v>
      </c>
      <c r="G437">
        <v>32</v>
      </c>
      <c r="H437">
        <v>0.05</v>
      </c>
      <c r="I437">
        <v>5</v>
      </c>
      <c r="J437">
        <v>5.7142857142857099E-2</v>
      </c>
      <c r="K437">
        <v>0.91976213750407299</v>
      </c>
      <c r="L437">
        <v>0.34382030977698602</v>
      </c>
      <c r="M437">
        <v>0.34605307073633501</v>
      </c>
      <c r="N437">
        <v>0.67807103290974202</v>
      </c>
      <c r="O437">
        <v>0.5</v>
      </c>
      <c r="P437">
        <v>9.0909090909090898E-2</v>
      </c>
      <c r="Q437">
        <v>0.01</v>
      </c>
      <c r="R437" t="s">
        <v>21</v>
      </c>
      <c r="S437" t="s">
        <v>28</v>
      </c>
      <c r="T437" t="str">
        <f>IF(Table1[[#This Row],[auc]]&gt;=Table1[[#This Row],[knnauc]], "YES", "NO")</f>
        <v>YES</v>
      </c>
      <c r="U437" t="str">
        <f>IF(AND(I437 &gt; I436, K437 &lt; K436), "LOWER", "")</f>
        <v/>
      </c>
      <c r="V437" t="str">
        <f>IF(AND(I437&gt;=I438, I437 &lt; 5), "YES", "NO")</f>
        <v>NO</v>
      </c>
      <c r="W437" s="1" t="str">
        <f>IF(AND(Table1[[#This Row],[Last lower than 5]]="YES", Table1[[#This Row],[better or same as KNN]]="YES"), "YES", "NO")</f>
        <v>NO</v>
      </c>
      <c r="X437" s="1" t="str">
        <f>IF(AND(Table1[[#This Row],[Last lower than 5]]="YES", Table1[[#This Row],[last and better]]="NO"), Table1[[#This Row],[knnauc]], "")</f>
        <v/>
      </c>
      <c r="Y437" s="1" t="str">
        <f>IF(AND(Table1[[#This Row],[Last lower than 5]]="YES", Table1[[#This Row],[last and better]]="YES"), Table1[[#This Row],[auc]], "")</f>
        <v/>
      </c>
      <c r="Z437" s="1" t="str">
        <f>IF(I437=5, "YES", "NO")</f>
        <v>YES</v>
      </c>
      <c r="AA437" s="1" t="str">
        <f>IF(AND(Table1[[#This Row],[5 anomalies]]="YES", Table1[[#This Row],[better or same as KNN]]="YES"), "YES", "NO")</f>
        <v>YES</v>
      </c>
      <c r="AB437" s="1" t="str">
        <f>IF(AND(Table1[[#This Row],[5 anomalies]]="YES", Table1[[#This Row],[5 anomalies and better]]="NO"), Table1[[#This Row],[knnauc]] - Table1[[#This Row],[auc]], "")</f>
        <v/>
      </c>
      <c r="AC437" s="1">
        <f>IF(AND(Table1[[#This Row],[5 anomalies]]="YES", Table1[[#This Row],[5 anomalies and better]]="YES"), Table1[[#This Row],[auc]] - Table1[[#This Row],[knnauc]], "")</f>
        <v>0.24169110459433096</v>
      </c>
    </row>
    <row r="438" spans="1:29" x14ac:dyDescent="0.25">
      <c r="A438">
        <v>32</v>
      </c>
      <c r="B438">
        <v>8</v>
      </c>
      <c r="C438">
        <v>3</v>
      </c>
      <c r="D438" t="s">
        <v>19</v>
      </c>
      <c r="E438" t="s">
        <v>20</v>
      </c>
      <c r="F438">
        <v>64</v>
      </c>
      <c r="G438">
        <v>16</v>
      </c>
      <c r="H438">
        <v>0.05</v>
      </c>
      <c r="I438">
        <v>1</v>
      </c>
      <c r="J438">
        <v>0</v>
      </c>
      <c r="K438">
        <v>0.83856033452807599</v>
      </c>
      <c r="L438">
        <v>0.36400794466207698</v>
      </c>
      <c r="M438">
        <v>0.36464064210394997</v>
      </c>
      <c r="N438">
        <v>0.58094384707287905</v>
      </c>
      <c r="O438" t="s">
        <v>23</v>
      </c>
      <c r="P438">
        <v>0</v>
      </c>
      <c r="Q438">
        <v>5.0000000000000001E-3</v>
      </c>
      <c r="R438" t="s">
        <v>21</v>
      </c>
      <c r="S438" t="s">
        <v>28</v>
      </c>
      <c r="T438" t="str">
        <f>IF(Table1[[#This Row],[auc]]&gt;=Table1[[#This Row],[knnauc]], "YES", "NO")</f>
        <v>YES</v>
      </c>
      <c r="U438" t="str">
        <f>IF(AND(I438 &gt; I437, K438 &lt; K437), "LOWER", "")</f>
        <v/>
      </c>
      <c r="V438" t="str">
        <f>IF(AND(I438&gt;=I439, I438 &lt; 5), "YES", "NO")</f>
        <v>NO</v>
      </c>
      <c r="W438" s="1" t="str">
        <f>IF(AND(Table1[[#This Row],[Last lower than 5]]="YES", Table1[[#This Row],[better or same as KNN]]="YES"), "YES", "NO")</f>
        <v>NO</v>
      </c>
      <c r="X438" s="1" t="str">
        <f>IF(AND(Table1[[#This Row],[Last lower than 5]]="YES", Table1[[#This Row],[last and better]]="NO"), Table1[[#This Row],[knnauc]], "")</f>
        <v/>
      </c>
      <c r="Y438" s="1" t="str">
        <f>IF(AND(Table1[[#This Row],[Last lower than 5]]="YES", Table1[[#This Row],[last and better]]="YES"), Table1[[#This Row],[auc]], "")</f>
        <v/>
      </c>
      <c r="Z438" s="1" t="str">
        <f>IF(I438=5, "YES", "NO")</f>
        <v>NO</v>
      </c>
      <c r="AA438" s="1" t="str">
        <f>IF(AND(Table1[[#This Row],[5 anomalies]]="YES", Table1[[#This Row],[better or same as KNN]]="YES"), "YES", "NO")</f>
        <v>NO</v>
      </c>
      <c r="AB438" s="1" t="str">
        <f>IF(AND(Table1[[#This Row],[5 anomalies]]="YES", Table1[[#This Row],[5 anomalies and better]]="NO"), Table1[[#This Row],[knnauc]] - Table1[[#This Row],[auc]], "")</f>
        <v/>
      </c>
      <c r="AC438" s="1" t="str">
        <f>IF(AND(Table1[[#This Row],[5 anomalies]]="YES", Table1[[#This Row],[5 anomalies and better]]="YES"), Table1[[#This Row],[auc]] - Table1[[#This Row],[knnauc]], "")</f>
        <v/>
      </c>
    </row>
    <row r="439" spans="1:29" x14ac:dyDescent="0.25">
      <c r="A439">
        <v>32</v>
      </c>
      <c r="B439">
        <v>8</v>
      </c>
      <c r="C439">
        <v>3</v>
      </c>
      <c r="D439" t="s">
        <v>19</v>
      </c>
      <c r="E439" t="s">
        <v>20</v>
      </c>
      <c r="F439">
        <v>64</v>
      </c>
      <c r="G439">
        <v>16</v>
      </c>
      <c r="H439">
        <v>0.05</v>
      </c>
      <c r="I439">
        <v>2</v>
      </c>
      <c r="J439">
        <v>0.22222222222222199</v>
      </c>
      <c r="K439">
        <v>0.84386200716845805</v>
      </c>
      <c r="L439">
        <v>0.36400794466207698</v>
      </c>
      <c r="M439">
        <v>0.36464064210394997</v>
      </c>
      <c r="N439">
        <v>0.58094384707287905</v>
      </c>
      <c r="O439" t="s">
        <v>23</v>
      </c>
      <c r="P439">
        <v>0</v>
      </c>
      <c r="Q439">
        <v>5.0000000000000001E-3</v>
      </c>
      <c r="R439" t="s">
        <v>21</v>
      </c>
      <c r="S439" t="s">
        <v>28</v>
      </c>
      <c r="T439" t="str">
        <f>IF(Table1[[#This Row],[auc]]&gt;=Table1[[#This Row],[knnauc]], "YES", "NO")</f>
        <v>YES</v>
      </c>
      <c r="U439" t="str">
        <f>IF(AND(I439 &gt; I438, K439 &lt; K438), "LOWER", "")</f>
        <v/>
      </c>
      <c r="V439" t="str">
        <f>IF(AND(I439&gt;=I440, I439 &lt; 5), "YES", "NO")</f>
        <v>NO</v>
      </c>
      <c r="W439" s="1" t="str">
        <f>IF(AND(Table1[[#This Row],[Last lower than 5]]="YES", Table1[[#This Row],[better or same as KNN]]="YES"), "YES", "NO")</f>
        <v>NO</v>
      </c>
      <c r="X439" s="1" t="str">
        <f>IF(AND(Table1[[#This Row],[Last lower than 5]]="YES", Table1[[#This Row],[last and better]]="NO"), Table1[[#This Row],[knnauc]], "")</f>
        <v/>
      </c>
      <c r="Y439" s="1" t="str">
        <f>IF(AND(Table1[[#This Row],[Last lower than 5]]="YES", Table1[[#This Row],[last and better]]="YES"), Table1[[#This Row],[auc]], "")</f>
        <v/>
      </c>
      <c r="Z439" s="1" t="str">
        <f>IF(I439=5, "YES", "NO")</f>
        <v>NO</v>
      </c>
      <c r="AA439" s="1" t="str">
        <f>IF(AND(Table1[[#This Row],[5 anomalies]]="YES", Table1[[#This Row],[better or same as KNN]]="YES"), "YES", "NO")</f>
        <v>NO</v>
      </c>
      <c r="AB439" s="1" t="str">
        <f>IF(AND(Table1[[#This Row],[5 anomalies]]="YES", Table1[[#This Row],[5 anomalies and better]]="NO"), Table1[[#This Row],[knnauc]] - Table1[[#This Row],[auc]], "")</f>
        <v/>
      </c>
      <c r="AC439" s="1" t="str">
        <f>IF(AND(Table1[[#This Row],[5 anomalies]]="YES", Table1[[#This Row],[5 anomalies and better]]="YES"), Table1[[#This Row],[auc]] - Table1[[#This Row],[knnauc]], "")</f>
        <v/>
      </c>
    </row>
    <row r="440" spans="1:29" x14ac:dyDescent="0.25">
      <c r="A440">
        <v>32</v>
      </c>
      <c r="B440">
        <v>8</v>
      </c>
      <c r="C440">
        <v>3</v>
      </c>
      <c r="D440" t="s">
        <v>19</v>
      </c>
      <c r="E440" t="s">
        <v>20</v>
      </c>
      <c r="F440">
        <v>512</v>
      </c>
      <c r="G440">
        <v>16</v>
      </c>
      <c r="H440">
        <v>0.05</v>
      </c>
      <c r="I440">
        <v>3</v>
      </c>
      <c r="J440">
        <v>0.4</v>
      </c>
      <c r="K440">
        <v>0.71057347670250803</v>
      </c>
      <c r="L440">
        <v>0.33040516055786201</v>
      </c>
      <c r="M440">
        <v>0.330491980547722</v>
      </c>
      <c r="N440">
        <v>0.66502389486260405</v>
      </c>
      <c r="O440" t="s">
        <v>23</v>
      </c>
      <c r="P440">
        <v>0</v>
      </c>
      <c r="Q440">
        <v>5.0000000000000001E-3</v>
      </c>
      <c r="R440" t="s">
        <v>21</v>
      </c>
      <c r="S440" t="s">
        <v>28</v>
      </c>
      <c r="T440" t="str">
        <f>IF(Table1[[#This Row],[auc]]&gt;=Table1[[#This Row],[knnauc]], "YES", "NO")</f>
        <v>YES</v>
      </c>
      <c r="U440" t="str">
        <f>IF(AND(I440 &gt; I439, K440 &lt; K439), "LOWER", "")</f>
        <v>LOWER</v>
      </c>
      <c r="V440" t="str">
        <f>IF(AND(I440&gt;=I441, I440 &lt; 5), "YES", "NO")</f>
        <v>NO</v>
      </c>
      <c r="W440" s="1" t="str">
        <f>IF(AND(Table1[[#This Row],[Last lower than 5]]="YES", Table1[[#This Row],[better or same as KNN]]="YES"), "YES", "NO")</f>
        <v>NO</v>
      </c>
      <c r="X440" s="1" t="str">
        <f>IF(AND(Table1[[#This Row],[Last lower than 5]]="YES", Table1[[#This Row],[last and better]]="NO"), Table1[[#This Row],[knnauc]], "")</f>
        <v/>
      </c>
      <c r="Y440" s="1" t="str">
        <f>IF(AND(Table1[[#This Row],[Last lower than 5]]="YES", Table1[[#This Row],[last and better]]="YES"), Table1[[#This Row],[auc]], "")</f>
        <v/>
      </c>
      <c r="Z440" s="1" t="str">
        <f>IF(I440=5, "YES", "NO")</f>
        <v>NO</v>
      </c>
      <c r="AA440" s="1" t="str">
        <f>IF(AND(Table1[[#This Row],[5 anomalies]]="YES", Table1[[#This Row],[better or same as KNN]]="YES"), "YES", "NO")</f>
        <v>NO</v>
      </c>
      <c r="AB440" s="1" t="str">
        <f>IF(AND(Table1[[#This Row],[5 anomalies]]="YES", Table1[[#This Row],[5 anomalies and better]]="NO"), Table1[[#This Row],[knnauc]] - Table1[[#This Row],[auc]], "")</f>
        <v/>
      </c>
      <c r="AC440" s="1" t="str">
        <f>IF(AND(Table1[[#This Row],[5 anomalies]]="YES", Table1[[#This Row],[5 anomalies and better]]="YES"), Table1[[#This Row],[auc]] - Table1[[#This Row],[knnauc]], "")</f>
        <v/>
      </c>
    </row>
    <row r="441" spans="1:29" x14ac:dyDescent="0.25">
      <c r="A441">
        <v>32</v>
      </c>
      <c r="B441">
        <v>8</v>
      </c>
      <c r="C441">
        <v>3</v>
      </c>
      <c r="D441" t="s">
        <v>19</v>
      </c>
      <c r="E441" t="s">
        <v>20</v>
      </c>
      <c r="F441">
        <v>64</v>
      </c>
      <c r="G441">
        <v>16</v>
      </c>
      <c r="H441">
        <v>0.05</v>
      </c>
      <c r="I441">
        <v>4</v>
      </c>
      <c r="J441">
        <v>0</v>
      </c>
      <c r="K441">
        <v>0.82646356033452795</v>
      </c>
      <c r="L441">
        <v>0.36400794466207698</v>
      </c>
      <c r="M441">
        <v>0.36464064210394997</v>
      </c>
      <c r="N441">
        <v>0.58094384707287905</v>
      </c>
      <c r="O441" t="s">
        <v>23</v>
      </c>
      <c r="P441">
        <v>0</v>
      </c>
      <c r="Q441">
        <v>5.0000000000000001E-3</v>
      </c>
      <c r="R441" t="s">
        <v>21</v>
      </c>
      <c r="S441" t="s">
        <v>28</v>
      </c>
      <c r="T441" t="str">
        <f>IF(Table1[[#This Row],[auc]]&gt;=Table1[[#This Row],[knnauc]], "YES", "NO")</f>
        <v>YES</v>
      </c>
      <c r="U441" t="str">
        <f>IF(AND(I441 &gt; I440, K441 &lt; K440), "LOWER", "")</f>
        <v/>
      </c>
      <c r="V441" t="str">
        <f>IF(AND(I441&gt;=I442, I441 &lt; 5), "YES", "NO")</f>
        <v>YES</v>
      </c>
      <c r="W441" s="1" t="str">
        <f>IF(AND(Table1[[#This Row],[Last lower than 5]]="YES", Table1[[#This Row],[better or same as KNN]]="YES"), "YES", "NO")</f>
        <v>YES</v>
      </c>
      <c r="X441" s="1" t="str">
        <f>IF(AND(Table1[[#This Row],[Last lower than 5]]="YES", Table1[[#This Row],[last and better]]="NO"), Table1[[#This Row],[knnauc]], "")</f>
        <v/>
      </c>
      <c r="Y441" s="1">
        <f>IF(AND(Table1[[#This Row],[Last lower than 5]]="YES", Table1[[#This Row],[last and better]]="YES"), Table1[[#This Row],[auc]], "")</f>
        <v>0.82646356033452795</v>
      </c>
      <c r="Z441" s="1" t="str">
        <f>IF(I441=5, "YES", "NO")</f>
        <v>NO</v>
      </c>
      <c r="AA441" s="1" t="str">
        <f>IF(AND(Table1[[#This Row],[5 anomalies]]="YES", Table1[[#This Row],[better or same as KNN]]="YES"), "YES", "NO")</f>
        <v>NO</v>
      </c>
      <c r="AB441" s="1" t="str">
        <f>IF(AND(Table1[[#This Row],[5 anomalies]]="YES", Table1[[#This Row],[5 anomalies and better]]="NO"), Table1[[#This Row],[knnauc]] - Table1[[#This Row],[auc]], "")</f>
        <v/>
      </c>
      <c r="AC441" s="1" t="str">
        <f>IF(AND(Table1[[#This Row],[5 anomalies]]="YES", Table1[[#This Row],[5 anomalies and better]]="YES"), Table1[[#This Row],[auc]] - Table1[[#This Row],[knnauc]], "")</f>
        <v/>
      </c>
    </row>
    <row r="442" spans="1:29" hidden="1" x14ac:dyDescent="0.25">
      <c r="A442">
        <v>32</v>
      </c>
      <c r="B442">
        <v>8</v>
      </c>
      <c r="C442">
        <v>3</v>
      </c>
      <c r="D442" t="s">
        <v>19</v>
      </c>
      <c r="E442" t="s">
        <v>20</v>
      </c>
      <c r="F442">
        <v>512</v>
      </c>
      <c r="G442">
        <v>32</v>
      </c>
      <c r="H442">
        <v>0.05</v>
      </c>
      <c r="I442">
        <v>3</v>
      </c>
      <c r="J442">
        <v>0</v>
      </c>
      <c r="K442">
        <v>0.49283154121863798</v>
      </c>
      <c r="L442">
        <v>0.32170973120271201</v>
      </c>
      <c r="M442">
        <v>0.323383328683644</v>
      </c>
      <c r="N442">
        <v>0.81720430107526798</v>
      </c>
      <c r="O442">
        <v>1</v>
      </c>
      <c r="P442">
        <v>9.0909090909090898E-2</v>
      </c>
      <c r="Q442">
        <v>0.01</v>
      </c>
      <c r="R442" t="s">
        <v>21</v>
      </c>
      <c r="S442" t="s">
        <v>28</v>
      </c>
      <c r="T442" t="str">
        <f>IF(Table1[[#This Row],[auc]]&gt;=Table1[[#This Row],[knnauc]], "YES", "NO")</f>
        <v>NO</v>
      </c>
      <c r="U442" t="str">
        <f>IF(AND(I442 &gt; I441, K442 &lt; K441), "LOWER", "")</f>
        <v/>
      </c>
      <c r="V442" t="str">
        <f>IF(AND(I442&gt;=I443, I442 &lt; 5), "YES", "NO")</f>
        <v>YES</v>
      </c>
      <c r="W442" s="1" t="str">
        <f>IF(AND(Table1[[#This Row],[Last lower than 5]]="YES", Table1[[#This Row],[better or same as KNN]]="YES"), "YES", "NO")</f>
        <v>NO</v>
      </c>
      <c r="X442" s="1">
        <f>IF(AND(Table1[[#This Row],[Last lower than 5]]="YES", Table1[[#This Row],[last and better]]="NO"), Table1[[#This Row],[knnauc]], "")</f>
        <v>0.81720430107526798</v>
      </c>
      <c r="Y442" s="1" t="str">
        <f>IF(AND(Table1[[#This Row],[Last lower than 5]]="YES", Table1[[#This Row],[last and better]]="YES"), Table1[[#This Row],[auc]], "")</f>
        <v/>
      </c>
      <c r="Z442" s="1" t="str">
        <f>IF(I442=5, "YES", "NO")</f>
        <v>NO</v>
      </c>
      <c r="AA442" s="1" t="str">
        <f>IF(AND(Table1[[#This Row],[5 anomalies]]="YES", Table1[[#This Row],[better or same as KNN]]="YES"), "YES", "NO")</f>
        <v>NO</v>
      </c>
      <c r="AB442" s="1" t="str">
        <f>IF(AND(Table1[[#This Row],[5 anomalies]]="YES", Table1[[#This Row],[5 anomalies and better]]="NO"), Table1[[#This Row],[knnauc]] - Table1[[#This Row],[auc]], "")</f>
        <v/>
      </c>
      <c r="AC442" s="1" t="str">
        <f>IF(AND(Table1[[#This Row],[5 anomalies]]="YES", Table1[[#This Row],[5 anomalies and better]]="YES"), Table1[[#This Row],[auc]] - Table1[[#This Row],[knnauc]], "")</f>
        <v/>
      </c>
    </row>
    <row r="443" spans="1:29" hidden="1" x14ac:dyDescent="0.25">
      <c r="A443">
        <v>32</v>
      </c>
      <c r="B443">
        <v>8</v>
      </c>
      <c r="C443">
        <v>3</v>
      </c>
      <c r="D443" t="s">
        <v>19</v>
      </c>
      <c r="E443" t="s">
        <v>20</v>
      </c>
      <c r="F443">
        <v>64</v>
      </c>
      <c r="G443">
        <v>16</v>
      </c>
      <c r="H443">
        <v>0.05</v>
      </c>
      <c r="I443">
        <v>1</v>
      </c>
      <c r="J443">
        <v>0</v>
      </c>
      <c r="K443">
        <v>0.87357445421961499</v>
      </c>
      <c r="L443">
        <v>0.34509094564862203</v>
      </c>
      <c r="M443">
        <v>0.34752395932587099</v>
      </c>
      <c r="N443">
        <v>0.81630824372759803</v>
      </c>
      <c r="O443">
        <v>1</v>
      </c>
      <c r="P443">
        <v>0.27272727272727199</v>
      </c>
      <c r="Q443">
        <v>0.01</v>
      </c>
      <c r="R443" t="s">
        <v>21</v>
      </c>
      <c r="S443" t="s">
        <v>28</v>
      </c>
      <c r="T443" t="str">
        <f>IF(Table1[[#This Row],[auc]]&gt;=Table1[[#This Row],[knnauc]], "YES", "NO")</f>
        <v>YES</v>
      </c>
      <c r="U443" t="str">
        <f>IF(AND(I443 &gt; I442, K443 &lt; K442), "LOWER", "")</f>
        <v/>
      </c>
      <c r="V443" t="str">
        <f>IF(AND(I443&gt;=I444, I443 &lt; 5), "YES", "NO")</f>
        <v>NO</v>
      </c>
      <c r="W443" s="1" t="str">
        <f>IF(AND(Table1[[#This Row],[Last lower than 5]]="YES", Table1[[#This Row],[better or same as KNN]]="YES"), "YES", "NO")</f>
        <v>NO</v>
      </c>
      <c r="X443" s="1" t="str">
        <f>IF(AND(Table1[[#This Row],[Last lower than 5]]="YES", Table1[[#This Row],[last and better]]="NO"), Table1[[#This Row],[knnauc]], "")</f>
        <v/>
      </c>
      <c r="Y443" s="1" t="str">
        <f>IF(AND(Table1[[#This Row],[Last lower than 5]]="YES", Table1[[#This Row],[last and better]]="YES"), Table1[[#This Row],[auc]], "")</f>
        <v/>
      </c>
      <c r="Z443" s="1" t="str">
        <f>IF(I443=5, "YES", "NO")</f>
        <v>NO</v>
      </c>
      <c r="AA443" s="1" t="str">
        <f>IF(AND(Table1[[#This Row],[5 anomalies]]="YES", Table1[[#This Row],[better or same as KNN]]="YES"), "YES", "NO")</f>
        <v>NO</v>
      </c>
      <c r="AB443" s="1" t="str">
        <f>IF(AND(Table1[[#This Row],[5 anomalies]]="YES", Table1[[#This Row],[5 anomalies and better]]="NO"), Table1[[#This Row],[knnauc]] - Table1[[#This Row],[auc]], "")</f>
        <v/>
      </c>
      <c r="AC443" s="1" t="str">
        <f>IF(AND(Table1[[#This Row],[5 anomalies]]="YES", Table1[[#This Row],[5 anomalies and better]]="YES"), Table1[[#This Row],[auc]] - Table1[[#This Row],[knnauc]], "")</f>
        <v/>
      </c>
    </row>
    <row r="444" spans="1:29" hidden="1" x14ac:dyDescent="0.25">
      <c r="A444">
        <v>32</v>
      </c>
      <c r="B444">
        <v>8</v>
      </c>
      <c r="C444">
        <v>3</v>
      </c>
      <c r="D444" t="s">
        <v>19</v>
      </c>
      <c r="E444" t="s">
        <v>20</v>
      </c>
      <c r="F444">
        <v>64</v>
      </c>
      <c r="G444">
        <v>16</v>
      </c>
      <c r="H444">
        <v>0.05</v>
      </c>
      <c r="I444">
        <v>2</v>
      </c>
      <c r="J444">
        <v>0.13793103448275801</v>
      </c>
      <c r="K444">
        <v>0.88200553926360303</v>
      </c>
      <c r="L444">
        <v>0.34509094564862203</v>
      </c>
      <c r="M444">
        <v>0.34752395932587099</v>
      </c>
      <c r="N444">
        <v>0.81630824372759803</v>
      </c>
      <c r="O444">
        <v>1</v>
      </c>
      <c r="P444">
        <v>0.27272727272727199</v>
      </c>
      <c r="Q444">
        <v>0.01</v>
      </c>
      <c r="R444" t="s">
        <v>21</v>
      </c>
      <c r="S444" t="s">
        <v>28</v>
      </c>
      <c r="T444" t="str">
        <f>IF(Table1[[#This Row],[auc]]&gt;=Table1[[#This Row],[knnauc]], "YES", "NO")</f>
        <v>YES</v>
      </c>
      <c r="U444" t="str">
        <f>IF(AND(I444 &gt; I443, K444 &lt; K443), "LOWER", "")</f>
        <v/>
      </c>
      <c r="V444" t="str">
        <f>IF(AND(I444&gt;=I445, I444 &lt; 5), "YES", "NO")</f>
        <v>NO</v>
      </c>
      <c r="W444" s="1" t="str">
        <f>IF(AND(Table1[[#This Row],[Last lower than 5]]="YES", Table1[[#This Row],[better or same as KNN]]="YES"), "YES", "NO")</f>
        <v>NO</v>
      </c>
      <c r="X444" s="1" t="str">
        <f>IF(AND(Table1[[#This Row],[Last lower than 5]]="YES", Table1[[#This Row],[last and better]]="NO"), Table1[[#This Row],[knnauc]], "")</f>
        <v/>
      </c>
      <c r="Y444" s="1" t="str">
        <f>IF(AND(Table1[[#This Row],[Last lower than 5]]="YES", Table1[[#This Row],[last and better]]="YES"), Table1[[#This Row],[auc]], "")</f>
        <v/>
      </c>
      <c r="Z444" s="1" t="str">
        <f>IF(I444=5, "YES", "NO")</f>
        <v>NO</v>
      </c>
      <c r="AA444" s="1" t="str">
        <f>IF(AND(Table1[[#This Row],[5 anomalies]]="YES", Table1[[#This Row],[better or same as KNN]]="YES"), "YES", "NO")</f>
        <v>NO</v>
      </c>
      <c r="AB444" s="1" t="str">
        <f>IF(AND(Table1[[#This Row],[5 anomalies]]="YES", Table1[[#This Row],[5 anomalies and better]]="NO"), Table1[[#This Row],[knnauc]] - Table1[[#This Row],[auc]], "")</f>
        <v/>
      </c>
      <c r="AC444" s="1" t="str">
        <f>IF(AND(Table1[[#This Row],[5 anomalies]]="YES", Table1[[#This Row],[5 anomalies and better]]="YES"), Table1[[#This Row],[auc]] - Table1[[#This Row],[knnauc]], "")</f>
        <v/>
      </c>
    </row>
    <row r="445" spans="1:29" hidden="1" x14ac:dyDescent="0.25">
      <c r="A445">
        <v>32</v>
      </c>
      <c r="B445">
        <v>8</v>
      </c>
      <c r="C445">
        <v>3</v>
      </c>
      <c r="D445" t="s">
        <v>19</v>
      </c>
      <c r="E445" t="s">
        <v>20</v>
      </c>
      <c r="F445">
        <v>64</v>
      </c>
      <c r="G445">
        <v>16</v>
      </c>
      <c r="H445">
        <v>0.05</v>
      </c>
      <c r="I445">
        <v>3</v>
      </c>
      <c r="J445">
        <v>0.214285714285714</v>
      </c>
      <c r="K445">
        <v>0.90534376018246898</v>
      </c>
      <c r="L445">
        <v>0.34509094564862203</v>
      </c>
      <c r="M445">
        <v>0.34752395932587099</v>
      </c>
      <c r="N445">
        <v>0.81630824372759803</v>
      </c>
      <c r="O445">
        <v>1</v>
      </c>
      <c r="P445">
        <v>0.27272727272727199</v>
      </c>
      <c r="Q445">
        <v>0.01</v>
      </c>
      <c r="R445" t="s">
        <v>21</v>
      </c>
      <c r="S445" t="s">
        <v>28</v>
      </c>
      <c r="T445" t="str">
        <f>IF(Table1[[#This Row],[auc]]&gt;=Table1[[#This Row],[knnauc]], "YES", "NO")</f>
        <v>YES</v>
      </c>
      <c r="U445" t="str">
        <f>IF(AND(I445 &gt; I444, K445 &lt; K444), "LOWER", "")</f>
        <v/>
      </c>
      <c r="V445" t="str">
        <f>IF(AND(I445&gt;=I446, I445 &lt; 5), "YES", "NO")</f>
        <v>NO</v>
      </c>
      <c r="W445" s="1" t="str">
        <f>IF(AND(Table1[[#This Row],[Last lower than 5]]="YES", Table1[[#This Row],[better or same as KNN]]="YES"), "YES", "NO")</f>
        <v>NO</v>
      </c>
      <c r="X445" s="1" t="str">
        <f>IF(AND(Table1[[#This Row],[Last lower than 5]]="YES", Table1[[#This Row],[last and better]]="NO"), Table1[[#This Row],[knnauc]], "")</f>
        <v/>
      </c>
      <c r="Y445" s="1" t="str">
        <f>IF(AND(Table1[[#This Row],[Last lower than 5]]="YES", Table1[[#This Row],[last and better]]="YES"), Table1[[#This Row],[auc]], "")</f>
        <v/>
      </c>
      <c r="Z445" s="1" t="str">
        <f>IF(I445=5, "YES", "NO")</f>
        <v>NO</v>
      </c>
      <c r="AA445" s="1" t="str">
        <f>IF(AND(Table1[[#This Row],[5 anomalies]]="YES", Table1[[#This Row],[better or same as KNN]]="YES"), "YES", "NO")</f>
        <v>NO</v>
      </c>
      <c r="AB445" s="1" t="str">
        <f>IF(AND(Table1[[#This Row],[5 anomalies]]="YES", Table1[[#This Row],[5 anomalies and better]]="NO"), Table1[[#This Row],[knnauc]] - Table1[[#This Row],[auc]], "")</f>
        <v/>
      </c>
      <c r="AC445" s="1" t="str">
        <f>IF(AND(Table1[[#This Row],[5 anomalies]]="YES", Table1[[#This Row],[5 anomalies and better]]="YES"), Table1[[#This Row],[auc]] - Table1[[#This Row],[knnauc]], "")</f>
        <v/>
      </c>
    </row>
    <row r="446" spans="1:29" x14ac:dyDescent="0.25">
      <c r="A446">
        <v>32</v>
      </c>
      <c r="B446">
        <v>8</v>
      </c>
      <c r="C446">
        <v>3</v>
      </c>
      <c r="D446" t="s">
        <v>19</v>
      </c>
      <c r="E446" t="s">
        <v>20</v>
      </c>
      <c r="F446">
        <v>128</v>
      </c>
      <c r="G446">
        <v>16</v>
      </c>
      <c r="H446">
        <v>0.05</v>
      </c>
      <c r="I446">
        <v>4</v>
      </c>
      <c r="J446">
        <v>0.25</v>
      </c>
      <c r="K446">
        <v>0.91009557945041797</v>
      </c>
      <c r="L446">
        <v>0.35372340375557598</v>
      </c>
      <c r="M446">
        <v>0.35815976479820699</v>
      </c>
      <c r="N446">
        <v>0.58295997610513695</v>
      </c>
      <c r="O446">
        <v>1</v>
      </c>
      <c r="P446">
        <v>0.16666666666666599</v>
      </c>
      <c r="Q446">
        <v>5.0000000000000001E-3</v>
      </c>
      <c r="R446" t="s">
        <v>21</v>
      </c>
      <c r="S446" t="s">
        <v>28</v>
      </c>
      <c r="T446" t="str">
        <f>IF(Table1[[#This Row],[auc]]&gt;=Table1[[#This Row],[knnauc]], "YES", "NO")</f>
        <v>YES</v>
      </c>
      <c r="U446" t="str">
        <f>IF(AND(I446 &gt; I445, K446 &lt; K445), "LOWER", "")</f>
        <v/>
      </c>
      <c r="V446" t="str">
        <f>IF(AND(I446&gt;=I447, I446 &lt; 5), "YES", "NO")</f>
        <v>NO</v>
      </c>
      <c r="W446" s="1" t="str">
        <f>IF(AND(Table1[[#This Row],[Last lower than 5]]="YES", Table1[[#This Row],[better or same as KNN]]="YES"), "YES", "NO")</f>
        <v>NO</v>
      </c>
      <c r="X446" s="1" t="str">
        <f>IF(AND(Table1[[#This Row],[Last lower than 5]]="YES", Table1[[#This Row],[last and better]]="NO"), Table1[[#This Row],[knnauc]], "")</f>
        <v/>
      </c>
      <c r="Y446" s="1" t="str">
        <f>IF(AND(Table1[[#This Row],[Last lower than 5]]="YES", Table1[[#This Row],[last and better]]="YES"), Table1[[#This Row],[auc]], "")</f>
        <v/>
      </c>
      <c r="Z446" s="1" t="str">
        <f>IF(I446=5, "YES", "NO")</f>
        <v>NO</v>
      </c>
      <c r="AA446" s="1" t="str">
        <f>IF(AND(Table1[[#This Row],[5 anomalies]]="YES", Table1[[#This Row],[better or same as KNN]]="YES"), "YES", "NO")</f>
        <v>NO</v>
      </c>
      <c r="AB446" s="1" t="str">
        <f>IF(AND(Table1[[#This Row],[5 anomalies]]="YES", Table1[[#This Row],[5 anomalies and better]]="NO"), Table1[[#This Row],[knnauc]] - Table1[[#This Row],[auc]], "")</f>
        <v/>
      </c>
      <c r="AC446" s="1" t="str">
        <f>IF(AND(Table1[[#This Row],[5 anomalies]]="YES", Table1[[#This Row],[5 anomalies and better]]="YES"), Table1[[#This Row],[auc]] - Table1[[#This Row],[knnauc]], "")</f>
        <v/>
      </c>
    </row>
    <row r="447" spans="1:29" hidden="1" x14ac:dyDescent="0.25">
      <c r="A447">
        <v>32</v>
      </c>
      <c r="B447">
        <v>8</v>
      </c>
      <c r="C447">
        <v>3</v>
      </c>
      <c r="D447" t="s">
        <v>19</v>
      </c>
      <c r="E447" t="s">
        <v>20</v>
      </c>
      <c r="F447">
        <v>512</v>
      </c>
      <c r="G447">
        <v>16</v>
      </c>
      <c r="H447">
        <v>0.05</v>
      </c>
      <c r="I447">
        <v>5</v>
      </c>
      <c r="J447">
        <v>0.157894736842105</v>
      </c>
      <c r="K447">
        <v>0.90338872596937103</v>
      </c>
      <c r="L447">
        <v>0.49519219456435098</v>
      </c>
      <c r="M447">
        <v>0.50064278552428798</v>
      </c>
      <c r="N447">
        <v>0.53559791463017203</v>
      </c>
      <c r="O447">
        <v>0.33333333333333298</v>
      </c>
      <c r="P447">
        <v>9.0909090909090898E-2</v>
      </c>
      <c r="Q447">
        <v>0.01</v>
      </c>
      <c r="R447" t="s">
        <v>21</v>
      </c>
      <c r="S447" t="s">
        <v>28</v>
      </c>
      <c r="T447" t="str">
        <f>IF(Table1[[#This Row],[auc]]&gt;=Table1[[#This Row],[knnauc]], "YES", "NO")</f>
        <v>YES</v>
      </c>
      <c r="U447" t="str">
        <f>IF(AND(I447 &gt; I446, K447 &lt; K446), "LOWER", "")</f>
        <v>LOWER</v>
      </c>
      <c r="V447" t="str">
        <f>IF(AND(I447&gt;=I448, I447 &lt; 5), "YES", "NO")</f>
        <v>NO</v>
      </c>
      <c r="W447" s="1" t="str">
        <f>IF(AND(Table1[[#This Row],[Last lower than 5]]="YES", Table1[[#This Row],[better or same as KNN]]="YES"), "YES", "NO")</f>
        <v>NO</v>
      </c>
      <c r="X447" s="1" t="str">
        <f>IF(AND(Table1[[#This Row],[Last lower than 5]]="YES", Table1[[#This Row],[last and better]]="NO"), Table1[[#This Row],[knnauc]], "")</f>
        <v/>
      </c>
      <c r="Y447" s="1" t="str">
        <f>IF(AND(Table1[[#This Row],[Last lower than 5]]="YES", Table1[[#This Row],[last and better]]="YES"), Table1[[#This Row],[auc]], "")</f>
        <v/>
      </c>
      <c r="Z447" s="1" t="str">
        <f>IF(I447=5, "YES", "NO")</f>
        <v>YES</v>
      </c>
      <c r="AA447" s="1" t="str">
        <f>IF(AND(Table1[[#This Row],[5 anomalies]]="YES", Table1[[#This Row],[better or same as KNN]]="YES"), "YES", "NO")</f>
        <v>YES</v>
      </c>
      <c r="AB447" s="1" t="str">
        <f>IF(AND(Table1[[#This Row],[5 anomalies]]="YES", Table1[[#This Row],[5 anomalies and better]]="NO"), Table1[[#This Row],[knnauc]] - Table1[[#This Row],[auc]], "")</f>
        <v/>
      </c>
      <c r="AC447" s="1">
        <f>IF(AND(Table1[[#This Row],[5 anomalies]]="YES", Table1[[#This Row],[5 anomalies and better]]="YES"), Table1[[#This Row],[auc]] - Table1[[#This Row],[knnauc]], "")</f>
        <v>0.367790811339199</v>
      </c>
    </row>
    <row r="448" spans="1:29" hidden="1" x14ac:dyDescent="0.25">
      <c r="A448">
        <v>32</v>
      </c>
      <c r="B448">
        <v>8</v>
      </c>
      <c r="C448">
        <v>3</v>
      </c>
      <c r="D448" t="s">
        <v>19</v>
      </c>
      <c r="E448" t="s">
        <v>20</v>
      </c>
      <c r="F448">
        <v>64</v>
      </c>
      <c r="G448">
        <v>16</v>
      </c>
      <c r="H448">
        <v>0.05</v>
      </c>
      <c r="I448">
        <v>1</v>
      </c>
      <c r="J448">
        <v>6.6666666666666596E-2</v>
      </c>
      <c r="K448">
        <v>0.80790770609318896</v>
      </c>
      <c r="L448">
        <v>0.33297461516403198</v>
      </c>
      <c r="M448">
        <v>0.33365460084298298</v>
      </c>
      <c r="N448">
        <v>0.93999615975422401</v>
      </c>
      <c r="O448">
        <v>0.66666666666666596</v>
      </c>
      <c r="P448">
        <v>0.214285714285714</v>
      </c>
      <c r="Q448">
        <v>0.05</v>
      </c>
      <c r="R448" t="s">
        <v>21</v>
      </c>
      <c r="S448" t="s">
        <v>28</v>
      </c>
      <c r="T448" t="str">
        <f>IF(Table1[[#This Row],[auc]]&gt;=Table1[[#This Row],[knnauc]], "YES", "NO")</f>
        <v>NO</v>
      </c>
      <c r="U448" t="str">
        <f>IF(AND(I448 &gt; I447, K448 &lt; K447), "LOWER", "")</f>
        <v/>
      </c>
      <c r="V448" t="str">
        <f>IF(AND(I448&gt;=I449, I448 &lt; 5), "YES", "NO")</f>
        <v>NO</v>
      </c>
      <c r="W448" s="1" t="str">
        <f>IF(AND(Table1[[#This Row],[Last lower than 5]]="YES", Table1[[#This Row],[better or same as KNN]]="YES"), "YES", "NO")</f>
        <v>NO</v>
      </c>
      <c r="X448" s="1" t="str">
        <f>IF(AND(Table1[[#This Row],[Last lower than 5]]="YES", Table1[[#This Row],[last and better]]="NO"), Table1[[#This Row],[knnauc]], "")</f>
        <v/>
      </c>
      <c r="Y448" s="1" t="str">
        <f>IF(AND(Table1[[#This Row],[Last lower than 5]]="YES", Table1[[#This Row],[last and better]]="YES"), Table1[[#This Row],[auc]], "")</f>
        <v/>
      </c>
      <c r="Z448" s="1" t="str">
        <f>IF(I448=5, "YES", "NO")</f>
        <v>NO</v>
      </c>
      <c r="AA448" s="1" t="str">
        <f>IF(AND(Table1[[#This Row],[5 anomalies]]="YES", Table1[[#This Row],[better or same as KNN]]="YES"), "YES", "NO")</f>
        <v>NO</v>
      </c>
      <c r="AB448" s="1" t="str">
        <f>IF(AND(Table1[[#This Row],[5 anomalies]]="YES", Table1[[#This Row],[5 anomalies and better]]="NO"), Table1[[#This Row],[knnauc]] - Table1[[#This Row],[auc]], "")</f>
        <v/>
      </c>
      <c r="AC448" s="1" t="str">
        <f>IF(AND(Table1[[#This Row],[5 anomalies]]="YES", Table1[[#This Row],[5 anomalies and better]]="YES"), Table1[[#This Row],[auc]] - Table1[[#This Row],[knnauc]], "")</f>
        <v/>
      </c>
    </row>
    <row r="449" spans="1:29" hidden="1" x14ac:dyDescent="0.25">
      <c r="A449">
        <v>32</v>
      </c>
      <c r="B449">
        <v>8</v>
      </c>
      <c r="C449">
        <v>3</v>
      </c>
      <c r="D449" t="s">
        <v>19</v>
      </c>
      <c r="E449" t="s">
        <v>20</v>
      </c>
      <c r="F449">
        <v>64</v>
      </c>
      <c r="G449">
        <v>16</v>
      </c>
      <c r="H449">
        <v>0.05</v>
      </c>
      <c r="I449">
        <v>4</v>
      </c>
      <c r="J449">
        <v>9.2307692307692299E-2</v>
      </c>
      <c r="K449">
        <v>0.78547427035330197</v>
      </c>
      <c r="L449">
        <v>0.33297461516403198</v>
      </c>
      <c r="M449">
        <v>0.33365460084298298</v>
      </c>
      <c r="N449">
        <v>0.93999615975422401</v>
      </c>
      <c r="O449">
        <v>0.66666666666666596</v>
      </c>
      <c r="P449">
        <v>0.214285714285714</v>
      </c>
      <c r="Q449">
        <v>0.05</v>
      </c>
      <c r="R449" t="s">
        <v>21</v>
      </c>
      <c r="S449" t="s">
        <v>28</v>
      </c>
      <c r="T449" t="str">
        <f>IF(Table1[[#This Row],[auc]]&gt;=Table1[[#This Row],[knnauc]], "YES", "NO")</f>
        <v>NO</v>
      </c>
      <c r="U449" t="str">
        <f>IF(AND(I449 &gt; I448, K449 &lt; K448), "LOWER", "")</f>
        <v>LOWER</v>
      </c>
      <c r="V449" t="str">
        <f>IF(AND(I449&gt;=I450, I449 &lt; 5), "YES", "NO")</f>
        <v>YES</v>
      </c>
      <c r="W449" s="1" t="str">
        <f>IF(AND(Table1[[#This Row],[Last lower than 5]]="YES", Table1[[#This Row],[better or same as KNN]]="YES"), "YES", "NO")</f>
        <v>NO</v>
      </c>
      <c r="X449" s="1">
        <f>IF(AND(Table1[[#This Row],[Last lower than 5]]="YES", Table1[[#This Row],[last and better]]="NO"), Table1[[#This Row],[knnauc]], "")</f>
        <v>0.93999615975422401</v>
      </c>
      <c r="Y449" s="1" t="str">
        <f>IF(AND(Table1[[#This Row],[Last lower than 5]]="YES", Table1[[#This Row],[last and better]]="YES"), Table1[[#This Row],[auc]], "")</f>
        <v/>
      </c>
      <c r="Z449" s="1" t="str">
        <f>IF(I449=5, "YES", "NO")</f>
        <v>NO</v>
      </c>
      <c r="AA449" s="1" t="str">
        <f>IF(AND(Table1[[#This Row],[5 anomalies]]="YES", Table1[[#This Row],[better or same as KNN]]="YES"), "YES", "NO")</f>
        <v>NO</v>
      </c>
      <c r="AB449" s="1" t="str">
        <f>IF(AND(Table1[[#This Row],[5 anomalies]]="YES", Table1[[#This Row],[5 anomalies and better]]="NO"), Table1[[#This Row],[knnauc]] - Table1[[#This Row],[auc]], "")</f>
        <v/>
      </c>
      <c r="AC449" s="1" t="str">
        <f>IF(AND(Table1[[#This Row],[5 anomalies]]="YES", Table1[[#This Row],[5 anomalies and better]]="YES"), Table1[[#This Row],[auc]] - Table1[[#This Row],[knnauc]], "")</f>
        <v/>
      </c>
    </row>
    <row r="450" spans="1:29" x14ac:dyDescent="0.25">
      <c r="A450">
        <v>32</v>
      </c>
      <c r="B450">
        <v>8</v>
      </c>
      <c r="C450">
        <v>3</v>
      </c>
      <c r="D450" t="s">
        <v>19</v>
      </c>
      <c r="E450" t="s">
        <v>20</v>
      </c>
      <c r="F450">
        <v>64</v>
      </c>
      <c r="G450">
        <v>32</v>
      </c>
      <c r="H450">
        <v>0.05</v>
      </c>
      <c r="I450">
        <v>1</v>
      </c>
      <c r="J450">
        <v>0</v>
      </c>
      <c r="K450">
        <v>0.266129032258064</v>
      </c>
      <c r="L450">
        <v>0.30817417925754298</v>
      </c>
      <c r="M450">
        <v>0.30946650968339001</v>
      </c>
      <c r="N450">
        <v>0.581839904420549</v>
      </c>
      <c r="O450">
        <v>1</v>
      </c>
      <c r="P450">
        <v>0.16666666666666599</v>
      </c>
      <c r="Q450">
        <v>5.0000000000000001E-3</v>
      </c>
      <c r="R450" t="s">
        <v>21</v>
      </c>
      <c r="S450" t="s">
        <v>28</v>
      </c>
      <c r="T450" t="str">
        <f>IF(Table1[[#This Row],[auc]]&gt;=Table1[[#This Row],[knnauc]], "YES", "NO")</f>
        <v>NO</v>
      </c>
      <c r="U450" t="str">
        <f>IF(AND(I450 &gt; I449, K450 &lt; K449), "LOWER", "")</f>
        <v/>
      </c>
      <c r="V450" t="str">
        <f>IF(AND(I450&gt;=I451, I450 &lt; 5), "YES", "NO")</f>
        <v>NO</v>
      </c>
      <c r="W450" s="1" t="str">
        <f>IF(AND(Table1[[#This Row],[Last lower than 5]]="YES", Table1[[#This Row],[better or same as KNN]]="YES"), "YES", "NO")</f>
        <v>NO</v>
      </c>
      <c r="X450" s="1" t="str">
        <f>IF(AND(Table1[[#This Row],[Last lower than 5]]="YES", Table1[[#This Row],[last and better]]="NO"), Table1[[#This Row],[knnauc]], "")</f>
        <v/>
      </c>
      <c r="Y450" s="1" t="str">
        <f>IF(AND(Table1[[#This Row],[Last lower than 5]]="YES", Table1[[#This Row],[last and better]]="YES"), Table1[[#This Row],[auc]], "")</f>
        <v/>
      </c>
      <c r="Z450" s="1" t="str">
        <f>IF(I450=5, "YES", "NO")</f>
        <v>NO</v>
      </c>
      <c r="AA450" s="1" t="str">
        <f>IF(AND(Table1[[#This Row],[5 anomalies]]="YES", Table1[[#This Row],[better or same as KNN]]="YES"), "YES", "NO")</f>
        <v>NO</v>
      </c>
      <c r="AB450" s="1" t="str">
        <f>IF(AND(Table1[[#This Row],[5 anomalies]]="YES", Table1[[#This Row],[5 anomalies and better]]="NO"), Table1[[#This Row],[knnauc]] - Table1[[#This Row],[auc]], "")</f>
        <v/>
      </c>
      <c r="AC450" s="1" t="str">
        <f>IF(AND(Table1[[#This Row],[5 anomalies]]="YES", Table1[[#This Row],[5 anomalies and better]]="YES"), Table1[[#This Row],[auc]] - Table1[[#This Row],[knnauc]], "")</f>
        <v/>
      </c>
    </row>
    <row r="451" spans="1:29" x14ac:dyDescent="0.25">
      <c r="A451">
        <v>32</v>
      </c>
      <c r="B451">
        <v>8</v>
      </c>
      <c r="C451">
        <v>3</v>
      </c>
      <c r="D451" t="s">
        <v>19</v>
      </c>
      <c r="E451" t="s">
        <v>20</v>
      </c>
      <c r="F451">
        <v>64</v>
      </c>
      <c r="G451">
        <v>32</v>
      </c>
      <c r="H451">
        <v>0.05</v>
      </c>
      <c r="I451">
        <v>3</v>
      </c>
      <c r="J451">
        <v>0</v>
      </c>
      <c r="K451">
        <v>0.55570489844683302</v>
      </c>
      <c r="L451">
        <v>0.30817417925754298</v>
      </c>
      <c r="M451">
        <v>0.30946650968339001</v>
      </c>
      <c r="N451">
        <v>0.581839904420549</v>
      </c>
      <c r="O451">
        <v>1</v>
      </c>
      <c r="P451">
        <v>0.16666666666666599</v>
      </c>
      <c r="Q451">
        <v>5.0000000000000001E-3</v>
      </c>
      <c r="R451" t="s">
        <v>21</v>
      </c>
      <c r="S451" t="s">
        <v>28</v>
      </c>
      <c r="T451" t="str">
        <f>IF(Table1[[#This Row],[auc]]&gt;=Table1[[#This Row],[knnauc]], "YES", "NO")</f>
        <v>NO</v>
      </c>
      <c r="U451" t="str">
        <f>IF(AND(I451 &gt; I450, K451 &lt; K450), "LOWER", "")</f>
        <v/>
      </c>
      <c r="V451" t="str">
        <f>IF(AND(I451&gt;=I452, I451 &lt; 5), "YES", "NO")</f>
        <v>NO</v>
      </c>
      <c r="W451" s="1" t="str">
        <f>IF(AND(Table1[[#This Row],[Last lower than 5]]="YES", Table1[[#This Row],[better or same as KNN]]="YES"), "YES", "NO")</f>
        <v>NO</v>
      </c>
      <c r="X451" s="1" t="str">
        <f>IF(AND(Table1[[#This Row],[Last lower than 5]]="YES", Table1[[#This Row],[last and better]]="NO"), Table1[[#This Row],[knnauc]], "")</f>
        <v/>
      </c>
      <c r="Y451" s="1" t="str">
        <f>IF(AND(Table1[[#This Row],[Last lower than 5]]="YES", Table1[[#This Row],[last and better]]="YES"), Table1[[#This Row],[auc]], "")</f>
        <v/>
      </c>
      <c r="Z451" s="1" t="str">
        <f>IF(I451=5, "YES", "NO")</f>
        <v>NO</v>
      </c>
      <c r="AA451" s="1" t="str">
        <f>IF(AND(Table1[[#This Row],[5 anomalies]]="YES", Table1[[#This Row],[better or same as KNN]]="YES"), "YES", "NO")</f>
        <v>NO</v>
      </c>
      <c r="AB451" s="1" t="str">
        <f>IF(AND(Table1[[#This Row],[5 anomalies]]="YES", Table1[[#This Row],[5 anomalies and better]]="NO"), Table1[[#This Row],[knnauc]] - Table1[[#This Row],[auc]], "")</f>
        <v/>
      </c>
      <c r="AC451" s="1" t="str">
        <f>IF(AND(Table1[[#This Row],[5 anomalies]]="YES", Table1[[#This Row],[5 anomalies and better]]="YES"), Table1[[#This Row],[auc]] - Table1[[#This Row],[knnauc]], "")</f>
        <v/>
      </c>
    </row>
    <row r="452" spans="1:29" x14ac:dyDescent="0.25">
      <c r="A452">
        <v>32</v>
      </c>
      <c r="B452">
        <v>8</v>
      </c>
      <c r="C452">
        <v>3</v>
      </c>
      <c r="D452" t="s">
        <v>19</v>
      </c>
      <c r="E452" t="s">
        <v>20</v>
      </c>
      <c r="F452">
        <v>64</v>
      </c>
      <c r="G452">
        <v>32</v>
      </c>
      <c r="H452">
        <v>0.05</v>
      </c>
      <c r="I452">
        <v>4</v>
      </c>
      <c r="J452">
        <v>0</v>
      </c>
      <c r="K452">
        <v>0.63336320191158901</v>
      </c>
      <c r="L452">
        <v>0.30817417925754298</v>
      </c>
      <c r="M452">
        <v>0.30946650968339001</v>
      </c>
      <c r="N452">
        <v>0.581839904420549</v>
      </c>
      <c r="O452">
        <v>1</v>
      </c>
      <c r="P452">
        <v>0.16666666666666599</v>
      </c>
      <c r="Q452">
        <v>5.0000000000000001E-3</v>
      </c>
      <c r="R452" t="s">
        <v>21</v>
      </c>
      <c r="S452" t="s">
        <v>28</v>
      </c>
      <c r="T452" t="str">
        <f>IF(Table1[[#This Row],[auc]]&gt;=Table1[[#This Row],[knnauc]], "YES", "NO")</f>
        <v>YES</v>
      </c>
      <c r="U452" t="str">
        <f>IF(AND(I452 &gt; I451, K452 &lt; K451), "LOWER", "")</f>
        <v/>
      </c>
      <c r="V452" t="str">
        <f>IF(AND(I452&gt;=I453, I452 &lt; 5), "YES", "NO")</f>
        <v>YES</v>
      </c>
      <c r="W452" s="1" t="str">
        <f>IF(AND(Table1[[#This Row],[Last lower than 5]]="YES", Table1[[#This Row],[better or same as KNN]]="YES"), "YES", "NO")</f>
        <v>YES</v>
      </c>
      <c r="X452" s="1" t="str">
        <f>IF(AND(Table1[[#This Row],[Last lower than 5]]="YES", Table1[[#This Row],[last and better]]="NO"), Table1[[#This Row],[knnauc]], "")</f>
        <v/>
      </c>
      <c r="Y452" s="1">
        <f>IF(AND(Table1[[#This Row],[Last lower than 5]]="YES", Table1[[#This Row],[last and better]]="YES"), Table1[[#This Row],[auc]], "")</f>
        <v>0.63336320191158901</v>
      </c>
      <c r="Z452" s="1" t="str">
        <f>IF(I452=5, "YES", "NO")</f>
        <v>NO</v>
      </c>
      <c r="AA452" s="1" t="str">
        <f>IF(AND(Table1[[#This Row],[5 anomalies]]="YES", Table1[[#This Row],[better or same as KNN]]="YES"), "YES", "NO")</f>
        <v>NO</v>
      </c>
      <c r="AB452" s="1" t="str">
        <f>IF(AND(Table1[[#This Row],[5 anomalies]]="YES", Table1[[#This Row],[5 anomalies and better]]="NO"), Table1[[#This Row],[knnauc]] - Table1[[#This Row],[auc]], "")</f>
        <v/>
      </c>
      <c r="AC452" s="1" t="str">
        <f>IF(AND(Table1[[#This Row],[5 anomalies]]="YES", Table1[[#This Row],[5 anomalies and better]]="YES"), Table1[[#This Row],[auc]] - Table1[[#This Row],[knnauc]], "")</f>
        <v/>
      </c>
    </row>
    <row r="453" spans="1:29" hidden="1" x14ac:dyDescent="0.25">
      <c r="A453">
        <v>32</v>
      </c>
      <c r="B453">
        <v>8</v>
      </c>
      <c r="C453">
        <v>3</v>
      </c>
      <c r="D453" t="s">
        <v>19</v>
      </c>
      <c r="E453" t="s">
        <v>20</v>
      </c>
      <c r="F453">
        <v>64</v>
      </c>
      <c r="G453">
        <v>32</v>
      </c>
      <c r="H453">
        <v>0.05</v>
      </c>
      <c r="I453">
        <v>1</v>
      </c>
      <c r="J453">
        <v>0.14285714285714199</v>
      </c>
      <c r="K453">
        <v>0.94550342130987297</v>
      </c>
      <c r="L453">
        <v>0.34382030977698602</v>
      </c>
      <c r="M453">
        <v>0.34605307073633501</v>
      </c>
      <c r="N453">
        <v>0.67807103290974202</v>
      </c>
      <c r="O453">
        <v>0.5</v>
      </c>
      <c r="P453">
        <v>9.0909090909090898E-2</v>
      </c>
      <c r="Q453">
        <v>0.01</v>
      </c>
      <c r="R453" t="s">
        <v>21</v>
      </c>
      <c r="S453" t="s">
        <v>28</v>
      </c>
      <c r="T453" t="str">
        <f>IF(Table1[[#This Row],[auc]]&gt;=Table1[[#This Row],[knnauc]], "YES", "NO")</f>
        <v>YES</v>
      </c>
      <c r="U453" t="str">
        <f>IF(AND(I453 &gt; I452, K453 &lt; K452), "LOWER", "")</f>
        <v/>
      </c>
      <c r="V453" t="str">
        <f>IF(AND(I453&gt;=I454, I453 &lt; 5), "YES", "NO")</f>
        <v>NO</v>
      </c>
      <c r="W453" s="1" t="str">
        <f>IF(AND(Table1[[#This Row],[Last lower than 5]]="YES", Table1[[#This Row],[better or same as KNN]]="YES"), "YES", "NO")</f>
        <v>NO</v>
      </c>
      <c r="X453" s="1" t="str">
        <f>IF(AND(Table1[[#This Row],[Last lower than 5]]="YES", Table1[[#This Row],[last and better]]="NO"), Table1[[#This Row],[knnauc]], "")</f>
        <v/>
      </c>
      <c r="Y453" s="1" t="str">
        <f>IF(AND(Table1[[#This Row],[Last lower than 5]]="YES", Table1[[#This Row],[last and better]]="YES"), Table1[[#This Row],[auc]], "")</f>
        <v/>
      </c>
      <c r="Z453" s="1" t="str">
        <f>IF(I453=5, "YES", "NO")</f>
        <v>NO</v>
      </c>
      <c r="AA453" s="1" t="str">
        <f>IF(AND(Table1[[#This Row],[5 anomalies]]="YES", Table1[[#This Row],[better or same as KNN]]="YES"), "YES", "NO")</f>
        <v>NO</v>
      </c>
      <c r="AB453" s="1" t="str">
        <f>IF(AND(Table1[[#This Row],[5 anomalies]]="YES", Table1[[#This Row],[5 anomalies and better]]="NO"), Table1[[#This Row],[knnauc]] - Table1[[#This Row],[auc]], "")</f>
        <v/>
      </c>
      <c r="AC453" s="1" t="str">
        <f>IF(AND(Table1[[#This Row],[5 anomalies]]="YES", Table1[[#This Row],[5 anomalies and better]]="YES"), Table1[[#This Row],[auc]] - Table1[[#This Row],[knnauc]], "")</f>
        <v/>
      </c>
    </row>
    <row r="454" spans="1:29" hidden="1" x14ac:dyDescent="0.25">
      <c r="A454">
        <v>32</v>
      </c>
      <c r="B454">
        <v>8</v>
      </c>
      <c r="C454">
        <v>3</v>
      </c>
      <c r="D454" t="s">
        <v>19</v>
      </c>
      <c r="E454" t="s">
        <v>20</v>
      </c>
      <c r="F454">
        <v>64</v>
      </c>
      <c r="G454">
        <v>32</v>
      </c>
      <c r="H454">
        <v>0.05</v>
      </c>
      <c r="I454">
        <v>4</v>
      </c>
      <c r="J454">
        <v>0.1875</v>
      </c>
      <c r="K454">
        <v>0.92505702183121497</v>
      </c>
      <c r="L454">
        <v>0.34382030977698602</v>
      </c>
      <c r="M454">
        <v>0.34605307073633501</v>
      </c>
      <c r="N454">
        <v>0.67807103290974202</v>
      </c>
      <c r="O454">
        <v>0.5</v>
      </c>
      <c r="P454">
        <v>9.0909090909090898E-2</v>
      </c>
      <c r="Q454">
        <v>0.01</v>
      </c>
      <c r="R454" t="s">
        <v>21</v>
      </c>
      <c r="S454" t="s">
        <v>28</v>
      </c>
      <c r="T454" t="str">
        <f>IF(Table1[[#This Row],[auc]]&gt;=Table1[[#This Row],[knnauc]], "YES", "NO")</f>
        <v>YES</v>
      </c>
      <c r="U454" t="str">
        <f>IF(AND(I454 &gt; I453, K454 &lt; K453), "LOWER", "")</f>
        <v>LOWER</v>
      </c>
      <c r="V454" t="str">
        <f>IF(AND(I454&gt;=I455, I454 &lt; 5), "YES", "NO")</f>
        <v>YES</v>
      </c>
      <c r="W454" s="1" t="str">
        <f>IF(AND(Table1[[#This Row],[Last lower than 5]]="YES", Table1[[#This Row],[better or same as KNN]]="YES"), "YES", "NO")</f>
        <v>YES</v>
      </c>
      <c r="X454" s="1" t="str">
        <f>IF(AND(Table1[[#This Row],[Last lower than 5]]="YES", Table1[[#This Row],[last and better]]="NO"), Table1[[#This Row],[knnauc]], "")</f>
        <v/>
      </c>
      <c r="Y454" s="1">
        <f>IF(AND(Table1[[#This Row],[Last lower than 5]]="YES", Table1[[#This Row],[last and better]]="YES"), Table1[[#This Row],[auc]], "")</f>
        <v>0.92505702183121497</v>
      </c>
      <c r="Z454" s="1" t="str">
        <f>IF(I454=5, "YES", "NO")</f>
        <v>NO</v>
      </c>
      <c r="AA454" s="1" t="str">
        <f>IF(AND(Table1[[#This Row],[5 anomalies]]="YES", Table1[[#This Row],[better or same as KNN]]="YES"), "YES", "NO")</f>
        <v>NO</v>
      </c>
      <c r="AB454" s="1" t="str">
        <f>IF(AND(Table1[[#This Row],[5 anomalies]]="YES", Table1[[#This Row],[5 anomalies and better]]="NO"), Table1[[#This Row],[knnauc]] - Table1[[#This Row],[auc]], "")</f>
        <v/>
      </c>
      <c r="AC454" s="1" t="str">
        <f>IF(AND(Table1[[#This Row],[5 anomalies]]="YES", Table1[[#This Row],[5 anomalies and better]]="YES"), Table1[[#This Row],[auc]] - Table1[[#This Row],[knnauc]], "")</f>
        <v/>
      </c>
    </row>
    <row r="455" spans="1:29" hidden="1" x14ac:dyDescent="0.25">
      <c r="A455">
        <v>32</v>
      </c>
      <c r="B455">
        <v>8</v>
      </c>
      <c r="C455">
        <v>3</v>
      </c>
      <c r="D455" t="s">
        <v>19</v>
      </c>
      <c r="E455" t="s">
        <v>20</v>
      </c>
      <c r="F455">
        <v>64</v>
      </c>
      <c r="G455">
        <v>32</v>
      </c>
      <c r="H455">
        <v>0.05</v>
      </c>
      <c r="I455">
        <v>3</v>
      </c>
      <c r="J455">
        <v>9.8039215686274495E-2</v>
      </c>
      <c r="K455">
        <v>0.76100070404505804</v>
      </c>
      <c r="L455">
        <v>0.322319752325401</v>
      </c>
      <c r="M455">
        <v>0.32182796042056599</v>
      </c>
      <c r="N455">
        <v>0.97758256528417797</v>
      </c>
      <c r="O455">
        <v>0.58333333333333304</v>
      </c>
      <c r="P455">
        <v>0.125</v>
      </c>
      <c r="Q455">
        <v>0.05</v>
      </c>
      <c r="R455" t="s">
        <v>21</v>
      </c>
      <c r="S455" t="s">
        <v>28</v>
      </c>
      <c r="T455" t="str">
        <f>IF(Table1[[#This Row],[auc]]&gt;=Table1[[#This Row],[knnauc]], "YES", "NO")</f>
        <v>NO</v>
      </c>
      <c r="U455" t="str">
        <f>IF(AND(I455 &gt; I454, K455 &lt; K454), "LOWER", "")</f>
        <v/>
      </c>
      <c r="V455" t="str">
        <f>IF(AND(I455&gt;=I456, I455 &lt; 5), "YES", "NO")</f>
        <v>YES</v>
      </c>
      <c r="W455" s="1" t="str">
        <f>IF(AND(Table1[[#This Row],[Last lower than 5]]="YES", Table1[[#This Row],[better or same as KNN]]="YES"), "YES", "NO")</f>
        <v>NO</v>
      </c>
      <c r="X455" s="1">
        <f>IF(AND(Table1[[#This Row],[Last lower than 5]]="YES", Table1[[#This Row],[last and better]]="NO"), Table1[[#This Row],[knnauc]], "")</f>
        <v>0.97758256528417797</v>
      </c>
      <c r="Y455" s="1" t="str">
        <f>IF(AND(Table1[[#This Row],[Last lower than 5]]="YES", Table1[[#This Row],[last and better]]="YES"), Table1[[#This Row],[auc]], "")</f>
        <v/>
      </c>
      <c r="Z455" s="1" t="str">
        <f>IF(I455=5, "YES", "NO")</f>
        <v>NO</v>
      </c>
      <c r="AA455" s="1" t="str">
        <f>IF(AND(Table1[[#This Row],[5 anomalies]]="YES", Table1[[#This Row],[better or same as KNN]]="YES"), "YES", "NO")</f>
        <v>NO</v>
      </c>
      <c r="AB455" s="1" t="str">
        <f>IF(AND(Table1[[#This Row],[5 anomalies]]="YES", Table1[[#This Row],[5 anomalies and better]]="NO"), Table1[[#This Row],[knnauc]] - Table1[[#This Row],[auc]], "")</f>
        <v/>
      </c>
      <c r="AC455" s="1" t="str">
        <f>IF(AND(Table1[[#This Row],[5 anomalies]]="YES", Table1[[#This Row],[5 anomalies and better]]="YES"), Table1[[#This Row],[auc]] - Table1[[#This Row],[knnauc]], "")</f>
        <v/>
      </c>
    </row>
    <row r="456" spans="1:29" x14ac:dyDescent="0.25">
      <c r="A456">
        <v>32</v>
      </c>
      <c r="B456">
        <v>8</v>
      </c>
      <c r="C456">
        <v>3</v>
      </c>
      <c r="D456" t="s">
        <v>19</v>
      </c>
      <c r="E456" t="s">
        <v>20</v>
      </c>
      <c r="F456">
        <v>128</v>
      </c>
      <c r="G456">
        <v>16</v>
      </c>
      <c r="H456">
        <v>0.05</v>
      </c>
      <c r="I456">
        <v>1</v>
      </c>
      <c r="J456">
        <v>0.28571428571428498</v>
      </c>
      <c r="K456">
        <v>0.68817204301075197</v>
      </c>
      <c r="L456">
        <v>0.35372340375557598</v>
      </c>
      <c r="M456">
        <v>0.35815976479820699</v>
      </c>
      <c r="N456">
        <v>0.58295997610513695</v>
      </c>
      <c r="O456">
        <v>1</v>
      </c>
      <c r="P456">
        <v>0.16666666666666599</v>
      </c>
      <c r="Q456">
        <v>5.0000000000000001E-3</v>
      </c>
      <c r="R456" t="s">
        <v>21</v>
      </c>
      <c r="S456" t="s">
        <v>28</v>
      </c>
      <c r="T456" t="str">
        <f>IF(Table1[[#This Row],[auc]]&gt;=Table1[[#This Row],[knnauc]], "YES", "NO")</f>
        <v>YES</v>
      </c>
      <c r="U456" t="str">
        <f>IF(AND(I456 &gt; I455, K456 &lt; K455), "LOWER", "")</f>
        <v/>
      </c>
      <c r="V456" t="str">
        <f>IF(AND(I456&gt;=I457, I456 &lt; 5), "YES", "NO")</f>
        <v>NO</v>
      </c>
      <c r="W456" s="1" t="str">
        <f>IF(AND(Table1[[#This Row],[Last lower than 5]]="YES", Table1[[#This Row],[better or same as KNN]]="YES"), "YES", "NO")</f>
        <v>NO</v>
      </c>
      <c r="X456" s="1" t="str">
        <f>IF(AND(Table1[[#This Row],[Last lower than 5]]="YES", Table1[[#This Row],[last and better]]="NO"), Table1[[#This Row],[knnauc]], "")</f>
        <v/>
      </c>
      <c r="Y456" s="1" t="str">
        <f>IF(AND(Table1[[#This Row],[Last lower than 5]]="YES", Table1[[#This Row],[last and better]]="YES"), Table1[[#This Row],[auc]], "")</f>
        <v/>
      </c>
      <c r="Z456" s="1" t="str">
        <f>IF(I456=5, "YES", "NO")</f>
        <v>NO</v>
      </c>
      <c r="AA456" s="1" t="str">
        <f>IF(AND(Table1[[#This Row],[5 anomalies]]="YES", Table1[[#This Row],[better or same as KNN]]="YES"), "YES", "NO")</f>
        <v>NO</v>
      </c>
      <c r="AB456" s="1" t="str">
        <f>IF(AND(Table1[[#This Row],[5 anomalies]]="YES", Table1[[#This Row],[5 anomalies and better]]="NO"), Table1[[#This Row],[knnauc]] - Table1[[#This Row],[auc]], "")</f>
        <v/>
      </c>
      <c r="AC456" s="1" t="str">
        <f>IF(AND(Table1[[#This Row],[5 anomalies]]="YES", Table1[[#This Row],[5 anomalies and better]]="YES"), Table1[[#This Row],[auc]] - Table1[[#This Row],[knnauc]], "")</f>
        <v/>
      </c>
    </row>
    <row r="457" spans="1:29" x14ac:dyDescent="0.25">
      <c r="A457">
        <v>32</v>
      </c>
      <c r="B457">
        <v>8</v>
      </c>
      <c r="C457">
        <v>3</v>
      </c>
      <c r="D457" t="s">
        <v>19</v>
      </c>
      <c r="E457" t="s">
        <v>20</v>
      </c>
      <c r="F457">
        <v>128</v>
      </c>
      <c r="G457">
        <v>16</v>
      </c>
      <c r="H457">
        <v>0.05</v>
      </c>
      <c r="I457">
        <v>2</v>
      </c>
      <c r="J457">
        <v>0.44444444444444398</v>
      </c>
      <c r="K457">
        <v>0.91577060931899601</v>
      </c>
      <c r="L457">
        <v>0.35372340375557598</v>
      </c>
      <c r="M457">
        <v>0.35815976479820699</v>
      </c>
      <c r="N457">
        <v>0.58295997610513695</v>
      </c>
      <c r="O457">
        <v>1</v>
      </c>
      <c r="P457">
        <v>0.16666666666666599</v>
      </c>
      <c r="Q457">
        <v>5.0000000000000001E-3</v>
      </c>
      <c r="R457" t="s">
        <v>21</v>
      </c>
      <c r="S457" t="s">
        <v>28</v>
      </c>
      <c r="T457" t="str">
        <f>IF(Table1[[#This Row],[auc]]&gt;=Table1[[#This Row],[knnauc]], "YES", "NO")</f>
        <v>YES</v>
      </c>
      <c r="U457" t="str">
        <f>IF(AND(I457 &gt; I456, K457 &lt; K456), "LOWER", "")</f>
        <v/>
      </c>
      <c r="V457" t="str">
        <f>IF(AND(I457&gt;=I458, I457 &lt; 5), "YES", "NO")</f>
        <v>YES</v>
      </c>
      <c r="W457" s="1" t="str">
        <f>IF(AND(Table1[[#This Row],[Last lower than 5]]="YES", Table1[[#This Row],[better or same as KNN]]="YES"), "YES", "NO")</f>
        <v>YES</v>
      </c>
      <c r="X457" s="1" t="str">
        <f>IF(AND(Table1[[#This Row],[Last lower than 5]]="YES", Table1[[#This Row],[last and better]]="NO"), Table1[[#This Row],[knnauc]], "")</f>
        <v/>
      </c>
      <c r="Y457" s="1">
        <f>IF(AND(Table1[[#This Row],[Last lower than 5]]="YES", Table1[[#This Row],[last and better]]="YES"), Table1[[#This Row],[auc]], "")</f>
        <v>0.91577060931899601</v>
      </c>
      <c r="Z457" s="1" t="str">
        <f>IF(I457=5, "YES", "NO")</f>
        <v>NO</v>
      </c>
      <c r="AA457" s="1" t="str">
        <f>IF(AND(Table1[[#This Row],[5 anomalies]]="YES", Table1[[#This Row],[better or same as KNN]]="YES"), "YES", "NO")</f>
        <v>NO</v>
      </c>
      <c r="AB457" s="1" t="str">
        <f>IF(AND(Table1[[#This Row],[5 anomalies]]="YES", Table1[[#This Row],[5 anomalies and better]]="NO"), Table1[[#This Row],[knnauc]] - Table1[[#This Row],[auc]], "")</f>
        <v/>
      </c>
      <c r="AC457" s="1" t="str">
        <f>IF(AND(Table1[[#This Row],[5 anomalies]]="YES", Table1[[#This Row],[5 anomalies and better]]="YES"), Table1[[#This Row],[auc]] - Table1[[#This Row],[knnauc]], "")</f>
        <v/>
      </c>
    </row>
    <row r="458" spans="1:29" hidden="1" x14ac:dyDescent="0.25">
      <c r="A458">
        <v>32</v>
      </c>
      <c r="B458">
        <v>8</v>
      </c>
      <c r="C458">
        <v>3</v>
      </c>
      <c r="D458" t="s">
        <v>19</v>
      </c>
      <c r="E458" t="s">
        <v>20</v>
      </c>
      <c r="F458">
        <v>128</v>
      </c>
      <c r="G458">
        <v>16</v>
      </c>
      <c r="H458">
        <v>0.05</v>
      </c>
      <c r="I458">
        <v>1</v>
      </c>
      <c r="J458">
        <v>0</v>
      </c>
      <c r="K458">
        <v>0.80229716520039096</v>
      </c>
      <c r="L458">
        <v>0.33028685566775501</v>
      </c>
      <c r="M458">
        <v>0.32778895323393997</v>
      </c>
      <c r="N458">
        <v>0.81630824372759803</v>
      </c>
      <c r="O458">
        <v>0.66666666666666596</v>
      </c>
      <c r="P458">
        <v>0.18181818181818099</v>
      </c>
      <c r="Q458">
        <v>0.01</v>
      </c>
      <c r="R458" t="s">
        <v>21</v>
      </c>
      <c r="S458" t="s">
        <v>28</v>
      </c>
      <c r="T458" t="str">
        <f>IF(Table1[[#This Row],[auc]]&gt;=Table1[[#This Row],[knnauc]], "YES", "NO")</f>
        <v>NO</v>
      </c>
      <c r="U458" t="str">
        <f>IF(AND(I458 &gt; I457, K458 &lt; K457), "LOWER", "")</f>
        <v/>
      </c>
      <c r="V458" t="str">
        <f>IF(AND(I458&gt;=I459, I458 &lt; 5), "YES", "NO")</f>
        <v>NO</v>
      </c>
      <c r="W458" s="1" t="str">
        <f>IF(AND(Table1[[#This Row],[Last lower than 5]]="YES", Table1[[#This Row],[better or same as KNN]]="YES"), "YES", "NO")</f>
        <v>NO</v>
      </c>
      <c r="X458" s="1" t="str">
        <f>IF(AND(Table1[[#This Row],[Last lower than 5]]="YES", Table1[[#This Row],[last and better]]="NO"), Table1[[#This Row],[knnauc]], "")</f>
        <v/>
      </c>
      <c r="Y458" s="1" t="str">
        <f>IF(AND(Table1[[#This Row],[Last lower than 5]]="YES", Table1[[#This Row],[last and better]]="YES"), Table1[[#This Row],[auc]], "")</f>
        <v/>
      </c>
      <c r="Z458" s="1" t="str">
        <f>IF(I458=5, "YES", "NO")</f>
        <v>NO</v>
      </c>
      <c r="AA458" s="1" t="str">
        <f>IF(AND(Table1[[#This Row],[5 anomalies]]="YES", Table1[[#This Row],[better or same as KNN]]="YES"), "YES", "NO")</f>
        <v>NO</v>
      </c>
      <c r="AB458" s="1" t="str">
        <f>IF(AND(Table1[[#This Row],[5 anomalies]]="YES", Table1[[#This Row],[5 anomalies and better]]="NO"), Table1[[#This Row],[knnauc]] - Table1[[#This Row],[auc]], "")</f>
        <v/>
      </c>
      <c r="AC458" s="1" t="str">
        <f>IF(AND(Table1[[#This Row],[5 anomalies]]="YES", Table1[[#This Row],[5 anomalies and better]]="YES"), Table1[[#This Row],[auc]] - Table1[[#This Row],[knnauc]], "")</f>
        <v/>
      </c>
    </row>
    <row r="459" spans="1:29" hidden="1" x14ac:dyDescent="0.25">
      <c r="A459">
        <v>32</v>
      </c>
      <c r="B459">
        <v>8</v>
      </c>
      <c r="C459">
        <v>3</v>
      </c>
      <c r="D459" t="s">
        <v>19</v>
      </c>
      <c r="E459" t="s">
        <v>20</v>
      </c>
      <c r="F459">
        <v>128</v>
      </c>
      <c r="G459">
        <v>16</v>
      </c>
      <c r="H459">
        <v>0.05</v>
      </c>
      <c r="I459">
        <v>2</v>
      </c>
      <c r="J459">
        <v>0.105263157894736</v>
      </c>
      <c r="K459">
        <v>0.81028022157054402</v>
      </c>
      <c r="L459">
        <v>0.33028685566775501</v>
      </c>
      <c r="M459">
        <v>0.32778895323393997</v>
      </c>
      <c r="N459">
        <v>0.81630824372759803</v>
      </c>
      <c r="O459">
        <v>0.66666666666666596</v>
      </c>
      <c r="P459">
        <v>0.18181818181818099</v>
      </c>
      <c r="Q459">
        <v>0.01</v>
      </c>
      <c r="R459" t="s">
        <v>21</v>
      </c>
      <c r="S459" t="s">
        <v>28</v>
      </c>
      <c r="T459" t="str">
        <f>IF(Table1[[#This Row],[auc]]&gt;=Table1[[#This Row],[knnauc]], "YES", "NO")</f>
        <v>NO</v>
      </c>
      <c r="U459" t="str">
        <f>IF(AND(I459 &gt; I458, K459 &lt; K458), "LOWER", "")</f>
        <v/>
      </c>
      <c r="V459" t="str">
        <f>IF(AND(I459&gt;=I460, I459 &lt; 5), "YES", "NO")</f>
        <v>NO</v>
      </c>
      <c r="W459" s="1" t="str">
        <f>IF(AND(Table1[[#This Row],[Last lower than 5]]="YES", Table1[[#This Row],[better or same as KNN]]="YES"), "YES", "NO")</f>
        <v>NO</v>
      </c>
      <c r="X459" s="1" t="str">
        <f>IF(AND(Table1[[#This Row],[Last lower than 5]]="YES", Table1[[#This Row],[last and better]]="NO"), Table1[[#This Row],[knnauc]], "")</f>
        <v/>
      </c>
      <c r="Y459" s="1" t="str">
        <f>IF(AND(Table1[[#This Row],[Last lower than 5]]="YES", Table1[[#This Row],[last and better]]="YES"), Table1[[#This Row],[auc]], "")</f>
        <v/>
      </c>
      <c r="Z459" s="1" t="str">
        <f>IF(I459=5, "YES", "NO")</f>
        <v>NO</v>
      </c>
      <c r="AA459" s="1" t="str">
        <f>IF(AND(Table1[[#This Row],[5 anomalies]]="YES", Table1[[#This Row],[better or same as KNN]]="YES"), "YES", "NO")</f>
        <v>NO</v>
      </c>
      <c r="AB459" s="1" t="str">
        <f>IF(AND(Table1[[#This Row],[5 anomalies]]="YES", Table1[[#This Row],[5 anomalies and better]]="NO"), Table1[[#This Row],[knnauc]] - Table1[[#This Row],[auc]], "")</f>
        <v/>
      </c>
      <c r="AC459" s="1" t="str">
        <f>IF(AND(Table1[[#This Row],[5 anomalies]]="YES", Table1[[#This Row],[5 anomalies and better]]="YES"), Table1[[#This Row],[auc]] - Table1[[#This Row],[knnauc]], "")</f>
        <v/>
      </c>
    </row>
    <row r="460" spans="1:29" hidden="1" x14ac:dyDescent="0.25">
      <c r="A460">
        <v>32</v>
      </c>
      <c r="B460">
        <v>8</v>
      </c>
      <c r="C460">
        <v>3</v>
      </c>
      <c r="D460" t="s">
        <v>19</v>
      </c>
      <c r="E460" t="s">
        <v>20</v>
      </c>
      <c r="F460">
        <v>128</v>
      </c>
      <c r="G460">
        <v>16</v>
      </c>
      <c r="H460">
        <v>0.05</v>
      </c>
      <c r="I460">
        <v>3</v>
      </c>
      <c r="J460">
        <v>0.105263157894736</v>
      </c>
      <c r="K460">
        <v>0.815330726621049</v>
      </c>
      <c r="L460">
        <v>0.33028685566775501</v>
      </c>
      <c r="M460">
        <v>0.32778895323393997</v>
      </c>
      <c r="N460">
        <v>0.81630824372759803</v>
      </c>
      <c r="O460">
        <v>0.66666666666666596</v>
      </c>
      <c r="P460">
        <v>0.18181818181818099</v>
      </c>
      <c r="Q460">
        <v>0.01</v>
      </c>
      <c r="R460" t="s">
        <v>21</v>
      </c>
      <c r="S460" t="s">
        <v>28</v>
      </c>
      <c r="T460" t="str">
        <f>IF(Table1[[#This Row],[auc]]&gt;=Table1[[#This Row],[knnauc]], "YES", "NO")</f>
        <v>NO</v>
      </c>
      <c r="U460" t="str">
        <f>IF(AND(I460 &gt; I459, K460 &lt; K459), "LOWER", "")</f>
        <v/>
      </c>
      <c r="V460" t="str">
        <f>IF(AND(I460&gt;=I461, I460 &lt; 5), "YES", "NO")</f>
        <v>NO</v>
      </c>
      <c r="W460" s="1" t="str">
        <f>IF(AND(Table1[[#This Row],[Last lower than 5]]="YES", Table1[[#This Row],[better or same as KNN]]="YES"), "YES", "NO")</f>
        <v>NO</v>
      </c>
      <c r="X460" s="1" t="str">
        <f>IF(AND(Table1[[#This Row],[Last lower than 5]]="YES", Table1[[#This Row],[last and better]]="NO"), Table1[[#This Row],[knnauc]], "")</f>
        <v/>
      </c>
      <c r="Y460" s="1" t="str">
        <f>IF(AND(Table1[[#This Row],[Last lower than 5]]="YES", Table1[[#This Row],[last and better]]="YES"), Table1[[#This Row],[auc]], "")</f>
        <v/>
      </c>
      <c r="Z460" s="1" t="str">
        <f>IF(I460=5, "YES", "NO")</f>
        <v>NO</v>
      </c>
      <c r="AA460" s="1" t="str">
        <f>IF(AND(Table1[[#This Row],[5 anomalies]]="YES", Table1[[#This Row],[better or same as KNN]]="YES"), "YES", "NO")</f>
        <v>NO</v>
      </c>
      <c r="AB460" s="1" t="str">
        <f>IF(AND(Table1[[#This Row],[5 anomalies]]="YES", Table1[[#This Row],[5 anomalies and better]]="NO"), Table1[[#This Row],[knnauc]] - Table1[[#This Row],[auc]], "")</f>
        <v/>
      </c>
      <c r="AC460" s="1" t="str">
        <f>IF(AND(Table1[[#This Row],[5 anomalies]]="YES", Table1[[#This Row],[5 anomalies and better]]="YES"), Table1[[#This Row],[auc]] - Table1[[#This Row],[knnauc]], "")</f>
        <v/>
      </c>
    </row>
    <row r="461" spans="1:29" hidden="1" x14ac:dyDescent="0.25">
      <c r="A461">
        <v>32</v>
      </c>
      <c r="B461">
        <v>8</v>
      </c>
      <c r="C461">
        <v>3</v>
      </c>
      <c r="D461" t="s">
        <v>19</v>
      </c>
      <c r="E461" t="s">
        <v>20</v>
      </c>
      <c r="F461">
        <v>128</v>
      </c>
      <c r="G461">
        <v>16</v>
      </c>
      <c r="H461">
        <v>0.05</v>
      </c>
      <c r="I461">
        <v>4</v>
      </c>
      <c r="J461">
        <v>7.1428571428571397E-2</v>
      </c>
      <c r="K461">
        <v>0.84514499837080403</v>
      </c>
      <c r="L461">
        <v>0.33028685566775501</v>
      </c>
      <c r="M461">
        <v>0.32778895323393997</v>
      </c>
      <c r="N461">
        <v>0.81630824372759803</v>
      </c>
      <c r="O461">
        <v>0.66666666666666596</v>
      </c>
      <c r="P461">
        <v>0.18181818181818099</v>
      </c>
      <c r="Q461">
        <v>0.01</v>
      </c>
      <c r="R461" t="s">
        <v>21</v>
      </c>
      <c r="S461" t="s">
        <v>28</v>
      </c>
      <c r="T461" t="str">
        <f>IF(Table1[[#This Row],[auc]]&gt;=Table1[[#This Row],[knnauc]], "YES", "NO")</f>
        <v>YES</v>
      </c>
      <c r="U461" t="str">
        <f>IF(AND(I461 &gt; I460, K461 &lt; K460), "LOWER", "")</f>
        <v/>
      </c>
      <c r="V461" t="str">
        <f>IF(AND(I461&gt;=I462, I461 &lt; 5), "YES", "NO")</f>
        <v>YES</v>
      </c>
      <c r="W461" s="1" t="str">
        <f>IF(AND(Table1[[#This Row],[Last lower than 5]]="YES", Table1[[#This Row],[better or same as KNN]]="YES"), "YES", "NO")</f>
        <v>YES</v>
      </c>
      <c r="X461" s="1" t="str">
        <f>IF(AND(Table1[[#This Row],[Last lower than 5]]="YES", Table1[[#This Row],[last and better]]="NO"), Table1[[#This Row],[knnauc]], "")</f>
        <v/>
      </c>
      <c r="Y461" s="1">
        <f>IF(AND(Table1[[#This Row],[Last lower than 5]]="YES", Table1[[#This Row],[last and better]]="YES"), Table1[[#This Row],[auc]], "")</f>
        <v>0.84514499837080403</v>
      </c>
      <c r="Z461" s="1" t="str">
        <f>IF(I461=5, "YES", "NO")</f>
        <v>NO</v>
      </c>
      <c r="AA461" s="1" t="str">
        <f>IF(AND(Table1[[#This Row],[5 anomalies]]="YES", Table1[[#This Row],[better or same as KNN]]="YES"), "YES", "NO")</f>
        <v>NO</v>
      </c>
      <c r="AB461" s="1" t="str">
        <f>IF(AND(Table1[[#This Row],[5 anomalies]]="YES", Table1[[#This Row],[5 anomalies and better]]="NO"), Table1[[#This Row],[knnauc]] - Table1[[#This Row],[auc]], "")</f>
        <v/>
      </c>
      <c r="AC461" s="1" t="str">
        <f>IF(AND(Table1[[#This Row],[5 anomalies]]="YES", Table1[[#This Row],[5 anomalies and better]]="YES"), Table1[[#This Row],[auc]] - Table1[[#This Row],[knnauc]], "")</f>
        <v/>
      </c>
    </row>
    <row r="462" spans="1:29" hidden="1" x14ac:dyDescent="0.25">
      <c r="A462">
        <v>32</v>
      </c>
      <c r="B462">
        <v>8</v>
      </c>
      <c r="C462">
        <v>3</v>
      </c>
      <c r="D462" t="s">
        <v>19</v>
      </c>
      <c r="E462" t="s">
        <v>20</v>
      </c>
      <c r="F462">
        <v>128</v>
      </c>
      <c r="G462">
        <v>16</v>
      </c>
      <c r="H462">
        <v>0.05</v>
      </c>
      <c r="I462">
        <v>1</v>
      </c>
      <c r="J462">
        <v>0</v>
      </c>
      <c r="K462">
        <v>0.48420698924731098</v>
      </c>
      <c r="L462">
        <v>0.40282313347420501</v>
      </c>
      <c r="M462">
        <v>0.40700590664087599</v>
      </c>
      <c r="N462">
        <v>0.80590757808499702</v>
      </c>
      <c r="O462">
        <v>0.53571428571428503</v>
      </c>
      <c r="P462">
        <v>0.26785714285714202</v>
      </c>
      <c r="Q462">
        <v>0.05</v>
      </c>
      <c r="R462" t="s">
        <v>21</v>
      </c>
      <c r="S462" t="s">
        <v>28</v>
      </c>
      <c r="T462" t="str">
        <f>IF(Table1[[#This Row],[auc]]&gt;=Table1[[#This Row],[knnauc]], "YES", "NO")</f>
        <v>NO</v>
      </c>
      <c r="U462" t="str">
        <f>IF(AND(I462 &gt; I461, K462 &lt; K461), "LOWER", "")</f>
        <v/>
      </c>
      <c r="V462" t="str">
        <f>IF(AND(I462&gt;=I463, I462 &lt; 5), "YES", "NO")</f>
        <v>NO</v>
      </c>
      <c r="W462" s="1" t="str">
        <f>IF(AND(Table1[[#This Row],[Last lower than 5]]="YES", Table1[[#This Row],[better or same as KNN]]="YES"), "YES", "NO")</f>
        <v>NO</v>
      </c>
      <c r="X462" s="1" t="str">
        <f>IF(AND(Table1[[#This Row],[Last lower than 5]]="YES", Table1[[#This Row],[last and better]]="NO"), Table1[[#This Row],[knnauc]], "")</f>
        <v/>
      </c>
      <c r="Y462" s="1" t="str">
        <f>IF(AND(Table1[[#This Row],[Last lower than 5]]="YES", Table1[[#This Row],[last and better]]="YES"), Table1[[#This Row],[auc]], "")</f>
        <v/>
      </c>
      <c r="Z462" s="1" t="str">
        <f>IF(I462=5, "YES", "NO")</f>
        <v>NO</v>
      </c>
      <c r="AA462" s="1" t="str">
        <f>IF(AND(Table1[[#This Row],[5 anomalies]]="YES", Table1[[#This Row],[better or same as KNN]]="YES"), "YES", "NO")</f>
        <v>NO</v>
      </c>
      <c r="AB462" s="1" t="str">
        <f>IF(AND(Table1[[#This Row],[5 anomalies]]="YES", Table1[[#This Row],[5 anomalies and better]]="NO"), Table1[[#This Row],[knnauc]] - Table1[[#This Row],[auc]], "")</f>
        <v/>
      </c>
      <c r="AC462" s="1" t="str">
        <f>IF(AND(Table1[[#This Row],[5 anomalies]]="YES", Table1[[#This Row],[5 anomalies and better]]="YES"), Table1[[#This Row],[auc]] - Table1[[#This Row],[knnauc]], "")</f>
        <v/>
      </c>
    </row>
    <row r="463" spans="1:29" hidden="1" x14ac:dyDescent="0.25">
      <c r="A463">
        <v>32</v>
      </c>
      <c r="B463">
        <v>8</v>
      </c>
      <c r="C463">
        <v>3</v>
      </c>
      <c r="D463" t="s">
        <v>19</v>
      </c>
      <c r="E463" t="s">
        <v>20</v>
      </c>
      <c r="F463">
        <v>128</v>
      </c>
      <c r="G463">
        <v>16</v>
      </c>
      <c r="H463">
        <v>0.05</v>
      </c>
      <c r="I463">
        <v>2</v>
      </c>
      <c r="J463">
        <v>0.12121212121212099</v>
      </c>
      <c r="K463">
        <v>0.67481118791602601</v>
      </c>
      <c r="L463">
        <v>0.40282313347420501</v>
      </c>
      <c r="M463">
        <v>0.40700590664087599</v>
      </c>
      <c r="N463">
        <v>0.80590757808499702</v>
      </c>
      <c r="O463">
        <v>0.53571428571428503</v>
      </c>
      <c r="P463">
        <v>0.26785714285714202</v>
      </c>
      <c r="Q463">
        <v>0.05</v>
      </c>
      <c r="R463" t="s">
        <v>21</v>
      </c>
      <c r="S463" t="s">
        <v>28</v>
      </c>
      <c r="T463" t="str">
        <f>IF(Table1[[#This Row],[auc]]&gt;=Table1[[#This Row],[knnauc]], "YES", "NO")</f>
        <v>NO</v>
      </c>
      <c r="U463" t="str">
        <f>IF(AND(I463 &gt; I462, K463 &lt; K462), "LOWER", "")</f>
        <v/>
      </c>
      <c r="V463" t="str">
        <f>IF(AND(I463&gt;=I464, I463 &lt; 5), "YES", "NO")</f>
        <v>NO</v>
      </c>
      <c r="W463" s="1" t="str">
        <f>IF(AND(Table1[[#This Row],[Last lower than 5]]="YES", Table1[[#This Row],[better or same as KNN]]="YES"), "YES", "NO")</f>
        <v>NO</v>
      </c>
      <c r="X463" s="1" t="str">
        <f>IF(AND(Table1[[#This Row],[Last lower than 5]]="YES", Table1[[#This Row],[last and better]]="NO"), Table1[[#This Row],[knnauc]], "")</f>
        <v/>
      </c>
      <c r="Y463" s="1" t="str">
        <f>IF(AND(Table1[[#This Row],[Last lower than 5]]="YES", Table1[[#This Row],[last and better]]="YES"), Table1[[#This Row],[auc]], "")</f>
        <v/>
      </c>
      <c r="Z463" s="1" t="str">
        <f>IF(I463=5, "YES", "NO")</f>
        <v>NO</v>
      </c>
      <c r="AA463" s="1" t="str">
        <f>IF(AND(Table1[[#This Row],[5 anomalies]]="YES", Table1[[#This Row],[better or same as KNN]]="YES"), "YES", "NO")</f>
        <v>NO</v>
      </c>
      <c r="AB463" s="1" t="str">
        <f>IF(AND(Table1[[#This Row],[5 anomalies]]="YES", Table1[[#This Row],[5 anomalies and better]]="NO"), Table1[[#This Row],[knnauc]] - Table1[[#This Row],[auc]], "")</f>
        <v/>
      </c>
      <c r="AC463" s="1" t="str">
        <f>IF(AND(Table1[[#This Row],[5 anomalies]]="YES", Table1[[#This Row],[5 anomalies and better]]="YES"), Table1[[#This Row],[auc]] - Table1[[#This Row],[knnauc]], "")</f>
        <v/>
      </c>
    </row>
    <row r="464" spans="1:29" hidden="1" x14ac:dyDescent="0.25">
      <c r="A464">
        <v>32</v>
      </c>
      <c r="B464">
        <v>8</v>
      </c>
      <c r="C464">
        <v>3</v>
      </c>
      <c r="D464" t="s">
        <v>19</v>
      </c>
      <c r="E464" t="s">
        <v>20</v>
      </c>
      <c r="F464">
        <v>128</v>
      </c>
      <c r="G464">
        <v>16</v>
      </c>
      <c r="H464">
        <v>0.05</v>
      </c>
      <c r="I464">
        <v>3</v>
      </c>
      <c r="J464">
        <v>9.6774193548387094E-2</v>
      </c>
      <c r="K464">
        <v>0.74819188428059402</v>
      </c>
      <c r="L464">
        <v>0.40282313347420501</v>
      </c>
      <c r="M464">
        <v>0.40700590664087599</v>
      </c>
      <c r="N464">
        <v>0.80590757808499702</v>
      </c>
      <c r="O464">
        <v>0.53571428571428503</v>
      </c>
      <c r="P464">
        <v>0.26785714285714202</v>
      </c>
      <c r="Q464">
        <v>0.05</v>
      </c>
      <c r="R464" t="s">
        <v>21</v>
      </c>
      <c r="S464" t="s">
        <v>28</v>
      </c>
      <c r="T464" t="str">
        <f>IF(Table1[[#This Row],[auc]]&gt;=Table1[[#This Row],[knnauc]], "YES", "NO")</f>
        <v>NO</v>
      </c>
      <c r="U464" t="str">
        <f>IF(AND(I464 &gt; I463, K464 &lt; K463), "LOWER", "")</f>
        <v/>
      </c>
      <c r="V464" t="str">
        <f>IF(AND(I464&gt;=I465, I464 &lt; 5), "YES", "NO")</f>
        <v>NO</v>
      </c>
      <c r="W464" s="1" t="str">
        <f>IF(AND(Table1[[#This Row],[Last lower than 5]]="YES", Table1[[#This Row],[better or same as KNN]]="YES"), "YES", "NO")</f>
        <v>NO</v>
      </c>
      <c r="X464" s="1" t="str">
        <f>IF(AND(Table1[[#This Row],[Last lower than 5]]="YES", Table1[[#This Row],[last and better]]="NO"), Table1[[#This Row],[knnauc]], "")</f>
        <v/>
      </c>
      <c r="Y464" s="1" t="str">
        <f>IF(AND(Table1[[#This Row],[Last lower than 5]]="YES", Table1[[#This Row],[last and better]]="YES"), Table1[[#This Row],[auc]], "")</f>
        <v/>
      </c>
      <c r="Z464" s="1" t="str">
        <f>IF(I464=5, "YES", "NO")</f>
        <v>NO</v>
      </c>
      <c r="AA464" s="1" t="str">
        <f>IF(AND(Table1[[#This Row],[5 anomalies]]="YES", Table1[[#This Row],[better or same as KNN]]="YES"), "YES", "NO")</f>
        <v>NO</v>
      </c>
      <c r="AB464" s="1" t="str">
        <f>IF(AND(Table1[[#This Row],[5 anomalies]]="YES", Table1[[#This Row],[5 anomalies and better]]="NO"), Table1[[#This Row],[knnauc]] - Table1[[#This Row],[auc]], "")</f>
        <v/>
      </c>
      <c r="AC464" s="1" t="str">
        <f>IF(AND(Table1[[#This Row],[5 anomalies]]="YES", Table1[[#This Row],[5 anomalies and better]]="YES"), Table1[[#This Row],[auc]] - Table1[[#This Row],[knnauc]], "")</f>
        <v/>
      </c>
    </row>
    <row r="465" spans="1:29" hidden="1" x14ac:dyDescent="0.25">
      <c r="A465">
        <v>32</v>
      </c>
      <c r="B465">
        <v>8</v>
      </c>
      <c r="C465">
        <v>3</v>
      </c>
      <c r="D465" t="s">
        <v>19</v>
      </c>
      <c r="E465" t="s">
        <v>20</v>
      </c>
      <c r="F465">
        <v>128</v>
      </c>
      <c r="G465">
        <v>16</v>
      </c>
      <c r="H465">
        <v>0.05</v>
      </c>
      <c r="I465">
        <v>4</v>
      </c>
      <c r="J465">
        <v>0.14285714285714199</v>
      </c>
      <c r="K465">
        <v>0.85940700204813103</v>
      </c>
      <c r="L465">
        <v>0.40282313347420501</v>
      </c>
      <c r="M465">
        <v>0.40700590664087599</v>
      </c>
      <c r="N465">
        <v>0.80590757808499702</v>
      </c>
      <c r="O465">
        <v>0.53571428571428503</v>
      </c>
      <c r="P465">
        <v>0.26785714285714202</v>
      </c>
      <c r="Q465">
        <v>0.05</v>
      </c>
      <c r="R465" t="s">
        <v>21</v>
      </c>
      <c r="S465" t="s">
        <v>28</v>
      </c>
      <c r="T465" t="str">
        <f>IF(Table1[[#This Row],[auc]]&gt;=Table1[[#This Row],[knnauc]], "YES", "NO")</f>
        <v>YES</v>
      </c>
      <c r="U465" t="str">
        <f>IF(AND(I465 &gt; I464, K465 &lt; K464), "LOWER", "")</f>
        <v/>
      </c>
      <c r="V465" t="str">
        <f>IF(AND(I465&gt;=I466, I465 &lt; 5), "YES", "NO")</f>
        <v>YES</v>
      </c>
      <c r="W465" s="1" t="str">
        <f>IF(AND(Table1[[#This Row],[Last lower than 5]]="YES", Table1[[#This Row],[better or same as KNN]]="YES"), "YES", "NO")</f>
        <v>YES</v>
      </c>
      <c r="X465" s="1" t="str">
        <f>IF(AND(Table1[[#This Row],[Last lower than 5]]="YES", Table1[[#This Row],[last and better]]="NO"), Table1[[#This Row],[knnauc]], "")</f>
        <v/>
      </c>
      <c r="Y465" s="1">
        <f>IF(AND(Table1[[#This Row],[Last lower than 5]]="YES", Table1[[#This Row],[last and better]]="YES"), Table1[[#This Row],[auc]], "")</f>
        <v>0.85940700204813103</v>
      </c>
      <c r="Z465" s="1" t="str">
        <f>IF(I465=5, "YES", "NO")</f>
        <v>NO</v>
      </c>
      <c r="AA465" s="1" t="str">
        <f>IF(AND(Table1[[#This Row],[5 anomalies]]="YES", Table1[[#This Row],[better or same as KNN]]="YES"), "YES", "NO")</f>
        <v>NO</v>
      </c>
      <c r="AB465" s="1" t="str">
        <f>IF(AND(Table1[[#This Row],[5 anomalies]]="YES", Table1[[#This Row],[5 anomalies and better]]="NO"), Table1[[#This Row],[knnauc]] - Table1[[#This Row],[auc]], "")</f>
        <v/>
      </c>
      <c r="AC465" s="1" t="str">
        <f>IF(AND(Table1[[#This Row],[5 anomalies]]="YES", Table1[[#This Row],[5 anomalies and better]]="YES"), Table1[[#This Row],[auc]] - Table1[[#This Row],[knnauc]], "")</f>
        <v/>
      </c>
    </row>
    <row r="466" spans="1:29" x14ac:dyDescent="0.25">
      <c r="A466">
        <v>32</v>
      </c>
      <c r="B466">
        <v>8</v>
      </c>
      <c r="C466">
        <v>3</v>
      </c>
      <c r="D466" t="s">
        <v>19</v>
      </c>
      <c r="E466" t="s">
        <v>20</v>
      </c>
      <c r="F466">
        <v>128</v>
      </c>
      <c r="G466">
        <v>32</v>
      </c>
      <c r="H466">
        <v>0.05</v>
      </c>
      <c r="I466">
        <v>1</v>
      </c>
      <c r="J466">
        <v>0.25</v>
      </c>
      <c r="K466">
        <v>0.76821983273596095</v>
      </c>
      <c r="L466">
        <v>0.39281982967793599</v>
      </c>
      <c r="M466">
        <v>0.39490777007788402</v>
      </c>
      <c r="N466">
        <v>0.66397849462365499</v>
      </c>
      <c r="O466" t="s">
        <v>23</v>
      </c>
      <c r="P466">
        <v>0</v>
      </c>
      <c r="Q466">
        <v>5.0000000000000001E-3</v>
      </c>
      <c r="R466" t="s">
        <v>21</v>
      </c>
      <c r="S466" t="s">
        <v>28</v>
      </c>
      <c r="T466" t="str">
        <f>IF(Table1[[#This Row],[auc]]&gt;=Table1[[#This Row],[knnauc]], "YES", "NO")</f>
        <v>YES</v>
      </c>
      <c r="U466" t="str">
        <f>IF(AND(I466 &gt; I465, K466 &lt; K465), "LOWER", "")</f>
        <v/>
      </c>
      <c r="V466" t="str">
        <f>IF(AND(I466&gt;=I467, I466 &lt; 5), "YES", "NO")</f>
        <v>NO</v>
      </c>
      <c r="W466" s="1" t="str">
        <f>IF(AND(Table1[[#This Row],[Last lower than 5]]="YES", Table1[[#This Row],[better or same as KNN]]="YES"), "YES", "NO")</f>
        <v>NO</v>
      </c>
      <c r="X466" s="1" t="str">
        <f>IF(AND(Table1[[#This Row],[Last lower than 5]]="YES", Table1[[#This Row],[last and better]]="NO"), Table1[[#This Row],[knnauc]], "")</f>
        <v/>
      </c>
      <c r="Y466" s="1" t="str">
        <f>IF(AND(Table1[[#This Row],[Last lower than 5]]="YES", Table1[[#This Row],[last and better]]="YES"), Table1[[#This Row],[auc]], "")</f>
        <v/>
      </c>
      <c r="Z466" s="1" t="str">
        <f>IF(I466=5, "YES", "NO")</f>
        <v>NO</v>
      </c>
      <c r="AA466" s="1" t="str">
        <f>IF(AND(Table1[[#This Row],[5 anomalies]]="YES", Table1[[#This Row],[better or same as KNN]]="YES"), "YES", "NO")</f>
        <v>NO</v>
      </c>
      <c r="AB466" s="1" t="str">
        <f>IF(AND(Table1[[#This Row],[5 anomalies]]="YES", Table1[[#This Row],[5 anomalies and better]]="NO"), Table1[[#This Row],[knnauc]] - Table1[[#This Row],[auc]], "")</f>
        <v/>
      </c>
      <c r="AC466" s="1" t="str">
        <f>IF(AND(Table1[[#This Row],[5 anomalies]]="YES", Table1[[#This Row],[5 anomalies and better]]="YES"), Table1[[#This Row],[auc]] - Table1[[#This Row],[knnauc]], "")</f>
        <v/>
      </c>
    </row>
    <row r="467" spans="1:29" x14ac:dyDescent="0.25">
      <c r="A467">
        <v>32</v>
      </c>
      <c r="B467">
        <v>8</v>
      </c>
      <c r="C467">
        <v>3</v>
      </c>
      <c r="D467" t="s">
        <v>19</v>
      </c>
      <c r="E467" t="s">
        <v>20</v>
      </c>
      <c r="F467">
        <v>128</v>
      </c>
      <c r="G467">
        <v>32</v>
      </c>
      <c r="H467">
        <v>0.05</v>
      </c>
      <c r="I467">
        <v>2</v>
      </c>
      <c r="J467">
        <v>0.15384615384615299</v>
      </c>
      <c r="K467">
        <v>0.88814217443249699</v>
      </c>
      <c r="L467">
        <v>0.39281982967793599</v>
      </c>
      <c r="M467">
        <v>0.39490777007788402</v>
      </c>
      <c r="N467">
        <v>0.66397849462365499</v>
      </c>
      <c r="O467" t="s">
        <v>23</v>
      </c>
      <c r="P467">
        <v>0</v>
      </c>
      <c r="Q467">
        <v>5.0000000000000001E-3</v>
      </c>
      <c r="R467" t="s">
        <v>21</v>
      </c>
      <c r="S467" t="s">
        <v>28</v>
      </c>
      <c r="T467" t="str">
        <f>IF(Table1[[#This Row],[auc]]&gt;=Table1[[#This Row],[knnauc]], "YES", "NO")</f>
        <v>YES</v>
      </c>
      <c r="U467" t="str">
        <f>IF(AND(I467 &gt; I466, K467 &lt; K466), "LOWER", "")</f>
        <v/>
      </c>
      <c r="V467" t="str">
        <f>IF(AND(I467&gt;=I468, I467 &lt; 5), "YES", "NO")</f>
        <v>NO</v>
      </c>
      <c r="W467" s="1" t="str">
        <f>IF(AND(Table1[[#This Row],[Last lower than 5]]="YES", Table1[[#This Row],[better or same as KNN]]="YES"), "YES", "NO")</f>
        <v>NO</v>
      </c>
      <c r="X467" s="1" t="str">
        <f>IF(AND(Table1[[#This Row],[Last lower than 5]]="YES", Table1[[#This Row],[last and better]]="NO"), Table1[[#This Row],[knnauc]], "")</f>
        <v/>
      </c>
      <c r="Y467" s="1" t="str">
        <f>IF(AND(Table1[[#This Row],[Last lower than 5]]="YES", Table1[[#This Row],[last and better]]="YES"), Table1[[#This Row],[auc]], "")</f>
        <v/>
      </c>
      <c r="Z467" s="1" t="str">
        <f>IF(I467=5, "YES", "NO")</f>
        <v>NO</v>
      </c>
      <c r="AA467" s="1" t="str">
        <f>IF(AND(Table1[[#This Row],[5 anomalies]]="YES", Table1[[#This Row],[better or same as KNN]]="YES"), "YES", "NO")</f>
        <v>NO</v>
      </c>
      <c r="AB467" s="1" t="str">
        <f>IF(AND(Table1[[#This Row],[5 anomalies]]="YES", Table1[[#This Row],[5 anomalies and better]]="NO"), Table1[[#This Row],[knnauc]] - Table1[[#This Row],[auc]], "")</f>
        <v/>
      </c>
      <c r="AC467" s="1" t="str">
        <f>IF(AND(Table1[[#This Row],[5 anomalies]]="YES", Table1[[#This Row],[5 anomalies and better]]="YES"), Table1[[#This Row],[auc]] - Table1[[#This Row],[knnauc]], "")</f>
        <v/>
      </c>
    </row>
    <row r="468" spans="1:29" x14ac:dyDescent="0.25">
      <c r="A468">
        <v>32</v>
      </c>
      <c r="B468">
        <v>8</v>
      </c>
      <c r="C468">
        <v>3</v>
      </c>
      <c r="D468" t="s">
        <v>19</v>
      </c>
      <c r="E468" t="s">
        <v>20</v>
      </c>
      <c r="F468">
        <v>128</v>
      </c>
      <c r="G468">
        <v>32</v>
      </c>
      <c r="H468">
        <v>0.05</v>
      </c>
      <c r="I468">
        <v>3</v>
      </c>
      <c r="J468">
        <v>9.0909090909090898E-2</v>
      </c>
      <c r="K468">
        <v>0.89680406212664199</v>
      </c>
      <c r="L468">
        <v>0.39281982967793599</v>
      </c>
      <c r="M468">
        <v>0.39490777007788402</v>
      </c>
      <c r="N468">
        <v>0.66397849462365499</v>
      </c>
      <c r="O468" t="s">
        <v>23</v>
      </c>
      <c r="P468">
        <v>0</v>
      </c>
      <c r="Q468">
        <v>5.0000000000000001E-3</v>
      </c>
      <c r="R468" t="s">
        <v>21</v>
      </c>
      <c r="S468" t="s">
        <v>28</v>
      </c>
      <c r="T468" t="str">
        <f>IF(Table1[[#This Row],[auc]]&gt;=Table1[[#This Row],[knnauc]], "YES", "NO")</f>
        <v>YES</v>
      </c>
      <c r="U468" t="str">
        <f>IF(AND(I468 &gt; I467, K468 &lt; K467), "LOWER", "")</f>
        <v/>
      </c>
      <c r="V468" t="str">
        <f>IF(AND(I468&gt;=I469, I468 &lt; 5), "YES", "NO")</f>
        <v>YES</v>
      </c>
      <c r="W468" s="1" t="str">
        <f>IF(AND(Table1[[#This Row],[Last lower than 5]]="YES", Table1[[#This Row],[better or same as KNN]]="YES"), "YES", "NO")</f>
        <v>YES</v>
      </c>
      <c r="X468" s="1" t="str">
        <f>IF(AND(Table1[[#This Row],[Last lower than 5]]="YES", Table1[[#This Row],[last and better]]="NO"), Table1[[#This Row],[knnauc]], "")</f>
        <v/>
      </c>
      <c r="Y468" s="1">
        <f>IF(AND(Table1[[#This Row],[Last lower than 5]]="YES", Table1[[#This Row],[last and better]]="YES"), Table1[[#This Row],[auc]], "")</f>
        <v>0.89680406212664199</v>
      </c>
      <c r="Z468" s="1" t="str">
        <f>IF(I468=5, "YES", "NO")</f>
        <v>NO</v>
      </c>
      <c r="AA468" s="1" t="str">
        <f>IF(AND(Table1[[#This Row],[5 anomalies]]="YES", Table1[[#This Row],[better or same as KNN]]="YES"), "YES", "NO")</f>
        <v>NO</v>
      </c>
      <c r="AB468" s="1" t="str">
        <f>IF(AND(Table1[[#This Row],[5 anomalies]]="YES", Table1[[#This Row],[5 anomalies and better]]="NO"), Table1[[#This Row],[knnauc]] - Table1[[#This Row],[auc]], "")</f>
        <v/>
      </c>
      <c r="AC468" s="1" t="str">
        <f>IF(AND(Table1[[#This Row],[5 anomalies]]="YES", Table1[[#This Row],[5 anomalies and better]]="YES"), Table1[[#This Row],[auc]] - Table1[[#This Row],[knnauc]], "")</f>
        <v/>
      </c>
    </row>
    <row r="469" spans="1:29" hidden="1" x14ac:dyDescent="0.25">
      <c r="A469">
        <v>32</v>
      </c>
      <c r="B469">
        <v>8</v>
      </c>
      <c r="C469">
        <v>3</v>
      </c>
      <c r="D469" t="s">
        <v>19</v>
      </c>
      <c r="E469" t="s">
        <v>20</v>
      </c>
      <c r="F469">
        <v>128</v>
      </c>
      <c r="G469">
        <v>32</v>
      </c>
      <c r="H469">
        <v>0.05</v>
      </c>
      <c r="I469">
        <v>1</v>
      </c>
      <c r="J469">
        <v>7.69230769230769E-2</v>
      </c>
      <c r="K469">
        <v>0.90514011078527201</v>
      </c>
      <c r="L469">
        <v>0.33872992822484299</v>
      </c>
      <c r="M469">
        <v>0.33833710325402999</v>
      </c>
      <c r="N469">
        <v>0.67827468230693999</v>
      </c>
      <c r="O469">
        <v>1</v>
      </c>
      <c r="P469">
        <v>0.18181818181818099</v>
      </c>
      <c r="Q469">
        <v>0.01</v>
      </c>
      <c r="R469" t="s">
        <v>21</v>
      </c>
      <c r="S469" t="s">
        <v>28</v>
      </c>
      <c r="T469" t="str">
        <f>IF(Table1[[#This Row],[auc]]&gt;=Table1[[#This Row],[knnauc]], "YES", "NO")</f>
        <v>YES</v>
      </c>
      <c r="U469" t="str">
        <f>IF(AND(I469 &gt; I468, K469 &lt; K468), "LOWER", "")</f>
        <v/>
      </c>
      <c r="V469" t="str">
        <f>IF(AND(I469&gt;=I470, I469 &lt; 5), "YES", "NO")</f>
        <v>NO</v>
      </c>
      <c r="W469" s="1" t="str">
        <f>IF(AND(Table1[[#This Row],[Last lower than 5]]="YES", Table1[[#This Row],[better or same as KNN]]="YES"), "YES", "NO")</f>
        <v>NO</v>
      </c>
      <c r="X469" s="1" t="str">
        <f>IF(AND(Table1[[#This Row],[Last lower than 5]]="YES", Table1[[#This Row],[last and better]]="NO"), Table1[[#This Row],[knnauc]], "")</f>
        <v/>
      </c>
      <c r="Y469" s="1" t="str">
        <f>IF(AND(Table1[[#This Row],[Last lower than 5]]="YES", Table1[[#This Row],[last and better]]="YES"), Table1[[#This Row],[auc]], "")</f>
        <v/>
      </c>
      <c r="Z469" s="1" t="str">
        <f>IF(I469=5, "YES", "NO")</f>
        <v>NO</v>
      </c>
      <c r="AA469" s="1" t="str">
        <f>IF(AND(Table1[[#This Row],[5 anomalies]]="YES", Table1[[#This Row],[better or same as KNN]]="YES"), "YES", "NO")</f>
        <v>NO</v>
      </c>
      <c r="AB469" s="1" t="str">
        <f>IF(AND(Table1[[#This Row],[5 anomalies]]="YES", Table1[[#This Row],[5 anomalies and better]]="NO"), Table1[[#This Row],[knnauc]] - Table1[[#This Row],[auc]], "")</f>
        <v/>
      </c>
      <c r="AC469" s="1" t="str">
        <f>IF(AND(Table1[[#This Row],[5 anomalies]]="YES", Table1[[#This Row],[5 anomalies and better]]="YES"), Table1[[#This Row],[auc]] - Table1[[#This Row],[knnauc]], "")</f>
        <v/>
      </c>
    </row>
    <row r="470" spans="1:29" hidden="1" x14ac:dyDescent="0.25">
      <c r="A470">
        <v>32</v>
      </c>
      <c r="B470">
        <v>8</v>
      </c>
      <c r="C470">
        <v>3</v>
      </c>
      <c r="D470" t="s">
        <v>19</v>
      </c>
      <c r="E470" t="s">
        <v>20</v>
      </c>
      <c r="F470">
        <v>128</v>
      </c>
      <c r="G470">
        <v>32</v>
      </c>
      <c r="H470">
        <v>0.05</v>
      </c>
      <c r="I470">
        <v>3</v>
      </c>
      <c r="J470">
        <v>0.17142857142857101</v>
      </c>
      <c r="K470">
        <v>0.85284294558488105</v>
      </c>
      <c r="L470">
        <v>0.33872992822484299</v>
      </c>
      <c r="M470">
        <v>0.33833710325402999</v>
      </c>
      <c r="N470">
        <v>0.67827468230693999</v>
      </c>
      <c r="O470">
        <v>1</v>
      </c>
      <c r="P470">
        <v>0.18181818181818099</v>
      </c>
      <c r="Q470">
        <v>0.01</v>
      </c>
      <c r="R470" t="s">
        <v>21</v>
      </c>
      <c r="S470" t="s">
        <v>28</v>
      </c>
      <c r="T470" t="str">
        <f>IF(Table1[[#This Row],[auc]]&gt;=Table1[[#This Row],[knnauc]], "YES", "NO")</f>
        <v>YES</v>
      </c>
      <c r="U470" t="str">
        <f>IF(AND(I470 &gt; I469, K470 &lt; K469), "LOWER", "")</f>
        <v>LOWER</v>
      </c>
      <c r="V470" t="str">
        <f>IF(AND(I470&gt;=I471, I470 &lt; 5), "YES", "NO")</f>
        <v>YES</v>
      </c>
      <c r="W470" s="1" t="str">
        <f>IF(AND(Table1[[#This Row],[Last lower than 5]]="YES", Table1[[#This Row],[better or same as KNN]]="YES"), "YES", "NO")</f>
        <v>YES</v>
      </c>
      <c r="X470" s="1" t="str">
        <f>IF(AND(Table1[[#This Row],[Last lower than 5]]="YES", Table1[[#This Row],[last and better]]="NO"), Table1[[#This Row],[knnauc]], "")</f>
        <v/>
      </c>
      <c r="Y470" s="1">
        <f>IF(AND(Table1[[#This Row],[Last lower than 5]]="YES", Table1[[#This Row],[last and better]]="YES"), Table1[[#This Row],[auc]], "")</f>
        <v>0.85284294558488105</v>
      </c>
      <c r="Z470" s="1" t="str">
        <f>IF(I470=5, "YES", "NO")</f>
        <v>NO</v>
      </c>
      <c r="AA470" s="1" t="str">
        <f>IF(AND(Table1[[#This Row],[5 anomalies]]="YES", Table1[[#This Row],[better or same as KNN]]="YES"), "YES", "NO")</f>
        <v>NO</v>
      </c>
      <c r="AB470" s="1" t="str">
        <f>IF(AND(Table1[[#This Row],[5 anomalies]]="YES", Table1[[#This Row],[5 anomalies and better]]="NO"), Table1[[#This Row],[knnauc]] - Table1[[#This Row],[auc]], "")</f>
        <v/>
      </c>
      <c r="AC470" s="1" t="str">
        <f>IF(AND(Table1[[#This Row],[5 anomalies]]="YES", Table1[[#This Row],[5 anomalies and better]]="YES"), Table1[[#This Row],[auc]] - Table1[[#This Row],[knnauc]], "")</f>
        <v/>
      </c>
    </row>
    <row r="471" spans="1:29" hidden="1" x14ac:dyDescent="0.25">
      <c r="A471">
        <v>32</v>
      </c>
      <c r="B471">
        <v>8</v>
      </c>
      <c r="C471">
        <v>3</v>
      </c>
      <c r="D471" t="s">
        <v>19</v>
      </c>
      <c r="E471" t="s">
        <v>20</v>
      </c>
      <c r="F471">
        <v>128</v>
      </c>
      <c r="G471">
        <v>32</v>
      </c>
      <c r="H471">
        <v>0.05</v>
      </c>
      <c r="I471">
        <v>1</v>
      </c>
      <c r="J471">
        <v>0</v>
      </c>
      <c r="K471">
        <v>0.875704045058883</v>
      </c>
      <c r="L471">
        <v>0.38339133815193599</v>
      </c>
      <c r="M471">
        <v>0.38661850677448201</v>
      </c>
      <c r="N471">
        <v>0.89248911930363495</v>
      </c>
      <c r="O471">
        <v>0.92307692307692302</v>
      </c>
      <c r="P471">
        <v>0.214285714285714</v>
      </c>
      <c r="Q471">
        <v>0.05</v>
      </c>
      <c r="R471" t="s">
        <v>21</v>
      </c>
      <c r="S471" t="s">
        <v>28</v>
      </c>
      <c r="T471" t="str">
        <f>IF(Table1[[#This Row],[auc]]&gt;=Table1[[#This Row],[knnauc]], "YES", "NO")</f>
        <v>NO</v>
      </c>
      <c r="U471" t="str">
        <f>IF(AND(I471 &gt; I470, K471 &lt; K470), "LOWER", "")</f>
        <v/>
      </c>
      <c r="V471" t="str">
        <f>IF(AND(I471&gt;=I472, I471 &lt; 5), "YES", "NO")</f>
        <v>NO</v>
      </c>
      <c r="W471" s="1" t="str">
        <f>IF(AND(Table1[[#This Row],[Last lower than 5]]="YES", Table1[[#This Row],[better or same as KNN]]="YES"), "YES", "NO")</f>
        <v>NO</v>
      </c>
      <c r="X471" s="1" t="str">
        <f>IF(AND(Table1[[#This Row],[Last lower than 5]]="YES", Table1[[#This Row],[last and better]]="NO"), Table1[[#This Row],[knnauc]], "")</f>
        <v/>
      </c>
      <c r="Y471" s="1" t="str">
        <f>IF(AND(Table1[[#This Row],[Last lower than 5]]="YES", Table1[[#This Row],[last and better]]="YES"), Table1[[#This Row],[auc]], "")</f>
        <v/>
      </c>
      <c r="Z471" s="1" t="str">
        <f>IF(I471=5, "YES", "NO")</f>
        <v>NO</v>
      </c>
      <c r="AA471" s="1" t="str">
        <f>IF(AND(Table1[[#This Row],[5 anomalies]]="YES", Table1[[#This Row],[better or same as KNN]]="YES"), "YES", "NO")</f>
        <v>NO</v>
      </c>
      <c r="AB471" s="1" t="str">
        <f>IF(AND(Table1[[#This Row],[5 anomalies]]="YES", Table1[[#This Row],[5 anomalies and better]]="NO"), Table1[[#This Row],[knnauc]] - Table1[[#This Row],[auc]], "")</f>
        <v/>
      </c>
      <c r="AC471" s="1" t="str">
        <f>IF(AND(Table1[[#This Row],[5 anomalies]]="YES", Table1[[#This Row],[5 anomalies and better]]="YES"), Table1[[#This Row],[auc]] - Table1[[#This Row],[knnauc]], "")</f>
        <v/>
      </c>
    </row>
    <row r="472" spans="1:29" hidden="1" x14ac:dyDescent="0.25">
      <c r="A472">
        <v>32</v>
      </c>
      <c r="B472">
        <v>8</v>
      </c>
      <c r="C472">
        <v>3</v>
      </c>
      <c r="D472" t="s">
        <v>19</v>
      </c>
      <c r="E472" t="s">
        <v>20</v>
      </c>
      <c r="F472">
        <v>128</v>
      </c>
      <c r="G472">
        <v>32</v>
      </c>
      <c r="H472">
        <v>0.05</v>
      </c>
      <c r="I472">
        <v>3</v>
      </c>
      <c r="J472">
        <v>0.18421052631578899</v>
      </c>
      <c r="K472">
        <v>0.858758960573476</v>
      </c>
      <c r="L472">
        <v>0.38339133815193599</v>
      </c>
      <c r="M472">
        <v>0.38661850677448201</v>
      </c>
      <c r="N472">
        <v>0.89248911930363495</v>
      </c>
      <c r="O472">
        <v>0.92307692307692302</v>
      </c>
      <c r="P472">
        <v>0.214285714285714</v>
      </c>
      <c r="Q472">
        <v>0.05</v>
      </c>
      <c r="R472" t="s">
        <v>21</v>
      </c>
      <c r="S472" t="s">
        <v>28</v>
      </c>
      <c r="T472" t="str">
        <f>IF(Table1[[#This Row],[auc]]&gt;=Table1[[#This Row],[knnauc]], "YES", "NO")</f>
        <v>NO</v>
      </c>
      <c r="U472" t="str">
        <f>IF(AND(I472 &gt; I471, K472 &lt; K471), "LOWER", "")</f>
        <v>LOWER</v>
      </c>
      <c r="V472" t="str">
        <f>IF(AND(I472&gt;=I473, I472 &lt; 5), "YES", "NO")</f>
        <v>NO</v>
      </c>
      <c r="W472" s="1" t="str">
        <f>IF(AND(Table1[[#This Row],[Last lower than 5]]="YES", Table1[[#This Row],[better or same as KNN]]="YES"), "YES", "NO")</f>
        <v>NO</v>
      </c>
      <c r="X472" s="1" t="str">
        <f>IF(AND(Table1[[#This Row],[Last lower than 5]]="YES", Table1[[#This Row],[last and better]]="NO"), Table1[[#This Row],[knnauc]], "")</f>
        <v/>
      </c>
      <c r="Y472" s="1" t="str">
        <f>IF(AND(Table1[[#This Row],[Last lower than 5]]="YES", Table1[[#This Row],[last and better]]="YES"), Table1[[#This Row],[auc]], "")</f>
        <v/>
      </c>
      <c r="Z472" s="1" t="str">
        <f>IF(I472=5, "YES", "NO")</f>
        <v>NO</v>
      </c>
      <c r="AA472" s="1" t="str">
        <f>IF(AND(Table1[[#This Row],[5 anomalies]]="YES", Table1[[#This Row],[better or same as KNN]]="YES"), "YES", "NO")</f>
        <v>NO</v>
      </c>
      <c r="AB472" s="1" t="str">
        <f>IF(AND(Table1[[#This Row],[5 anomalies]]="YES", Table1[[#This Row],[5 anomalies and better]]="NO"), Table1[[#This Row],[knnauc]] - Table1[[#This Row],[auc]], "")</f>
        <v/>
      </c>
      <c r="AC472" s="1" t="str">
        <f>IF(AND(Table1[[#This Row],[5 anomalies]]="YES", Table1[[#This Row],[5 anomalies and better]]="YES"), Table1[[#This Row],[auc]] - Table1[[#This Row],[knnauc]], "")</f>
        <v/>
      </c>
    </row>
    <row r="473" spans="1:29" hidden="1" x14ac:dyDescent="0.25">
      <c r="A473">
        <v>32</v>
      </c>
      <c r="B473">
        <v>8</v>
      </c>
      <c r="C473">
        <v>3</v>
      </c>
      <c r="D473" t="s">
        <v>19</v>
      </c>
      <c r="E473" t="s">
        <v>20</v>
      </c>
      <c r="F473">
        <v>128</v>
      </c>
      <c r="G473">
        <v>32</v>
      </c>
      <c r="H473">
        <v>0.05</v>
      </c>
      <c r="I473">
        <v>4</v>
      </c>
      <c r="J473">
        <v>0.177215189873417</v>
      </c>
      <c r="K473">
        <v>0.86616743471582103</v>
      </c>
      <c r="L473">
        <v>0.38339133815193599</v>
      </c>
      <c r="M473">
        <v>0.38661850677448201</v>
      </c>
      <c r="N473">
        <v>0.89248911930363495</v>
      </c>
      <c r="O473">
        <v>0.92307692307692302</v>
      </c>
      <c r="P473">
        <v>0.214285714285714</v>
      </c>
      <c r="Q473">
        <v>0.05</v>
      </c>
      <c r="R473" t="s">
        <v>21</v>
      </c>
      <c r="S473" t="s">
        <v>28</v>
      </c>
      <c r="T473" t="str">
        <f>IF(Table1[[#This Row],[auc]]&gt;=Table1[[#This Row],[knnauc]], "YES", "NO")</f>
        <v>NO</v>
      </c>
      <c r="U473" t="str">
        <f>IF(AND(I473 &gt; I472, K473 &lt; K472), "LOWER", "")</f>
        <v/>
      </c>
      <c r="V473" t="str">
        <f>IF(AND(I473&gt;=I474, I473 &lt; 5), "YES", "NO")</f>
        <v>YES</v>
      </c>
      <c r="W473" s="1" t="str">
        <f>IF(AND(Table1[[#This Row],[Last lower than 5]]="YES", Table1[[#This Row],[better or same as KNN]]="YES"), "YES", "NO")</f>
        <v>NO</v>
      </c>
      <c r="X473" s="1">
        <f>IF(AND(Table1[[#This Row],[Last lower than 5]]="YES", Table1[[#This Row],[last and better]]="NO"), Table1[[#This Row],[knnauc]], "")</f>
        <v>0.89248911930363495</v>
      </c>
      <c r="Y473" s="1" t="str">
        <f>IF(AND(Table1[[#This Row],[Last lower than 5]]="YES", Table1[[#This Row],[last and better]]="YES"), Table1[[#This Row],[auc]], "")</f>
        <v/>
      </c>
      <c r="Z473" s="1" t="str">
        <f>IF(I473=5, "YES", "NO")</f>
        <v>NO</v>
      </c>
      <c r="AA473" s="1" t="str">
        <f>IF(AND(Table1[[#This Row],[5 anomalies]]="YES", Table1[[#This Row],[better or same as KNN]]="YES"), "YES", "NO")</f>
        <v>NO</v>
      </c>
      <c r="AB473" s="1" t="str">
        <f>IF(AND(Table1[[#This Row],[5 anomalies]]="YES", Table1[[#This Row],[5 anomalies and better]]="NO"), Table1[[#This Row],[knnauc]] - Table1[[#This Row],[auc]], "")</f>
        <v/>
      </c>
      <c r="AC473" s="1" t="str">
        <f>IF(AND(Table1[[#This Row],[5 anomalies]]="YES", Table1[[#This Row],[5 anomalies and better]]="YES"), Table1[[#This Row],[auc]] - Table1[[#This Row],[knnauc]], "")</f>
        <v/>
      </c>
    </row>
    <row r="474" spans="1:29" x14ac:dyDescent="0.25">
      <c r="A474">
        <v>32</v>
      </c>
      <c r="B474">
        <v>8</v>
      </c>
      <c r="C474">
        <v>3</v>
      </c>
      <c r="D474" t="s">
        <v>19</v>
      </c>
      <c r="E474" t="s">
        <v>20</v>
      </c>
      <c r="F474">
        <v>512</v>
      </c>
      <c r="G474">
        <v>16</v>
      </c>
      <c r="H474">
        <v>0.05</v>
      </c>
      <c r="I474">
        <v>1</v>
      </c>
      <c r="J474">
        <v>0.28571428571428498</v>
      </c>
      <c r="K474">
        <v>0.65247909199522003</v>
      </c>
      <c r="L474">
        <v>0.33040516055786201</v>
      </c>
      <c r="M474">
        <v>0.330491980547722</v>
      </c>
      <c r="N474">
        <v>0.66502389486260405</v>
      </c>
      <c r="O474" t="s">
        <v>23</v>
      </c>
      <c r="P474">
        <v>0</v>
      </c>
      <c r="Q474">
        <v>5.0000000000000001E-3</v>
      </c>
      <c r="R474" t="s">
        <v>21</v>
      </c>
      <c r="S474" t="s">
        <v>28</v>
      </c>
      <c r="T474" t="str">
        <f>IF(Table1[[#This Row],[auc]]&gt;=Table1[[#This Row],[knnauc]], "YES", "NO")</f>
        <v>NO</v>
      </c>
      <c r="U474" t="str">
        <f>IF(AND(I474 &gt; I473, K474 &lt; K473), "LOWER", "")</f>
        <v/>
      </c>
      <c r="V474" t="str">
        <f>IF(AND(I474&gt;=I475, I474 &lt; 5), "YES", "NO")</f>
        <v>NO</v>
      </c>
      <c r="W474" s="1" t="str">
        <f>IF(AND(Table1[[#This Row],[Last lower than 5]]="YES", Table1[[#This Row],[better or same as KNN]]="YES"), "YES", "NO")</f>
        <v>NO</v>
      </c>
      <c r="X474" s="1" t="str">
        <f>IF(AND(Table1[[#This Row],[Last lower than 5]]="YES", Table1[[#This Row],[last and better]]="NO"), Table1[[#This Row],[knnauc]], "")</f>
        <v/>
      </c>
      <c r="Y474" s="1" t="str">
        <f>IF(AND(Table1[[#This Row],[Last lower than 5]]="YES", Table1[[#This Row],[last and better]]="YES"), Table1[[#This Row],[auc]], "")</f>
        <v/>
      </c>
      <c r="Z474" s="1" t="str">
        <f>IF(I474=5, "YES", "NO")</f>
        <v>NO</v>
      </c>
      <c r="AA474" s="1" t="str">
        <f>IF(AND(Table1[[#This Row],[5 anomalies]]="YES", Table1[[#This Row],[better or same as KNN]]="YES"), "YES", "NO")</f>
        <v>NO</v>
      </c>
      <c r="AB474" s="1" t="str">
        <f>IF(AND(Table1[[#This Row],[5 anomalies]]="YES", Table1[[#This Row],[5 anomalies and better]]="NO"), Table1[[#This Row],[knnauc]] - Table1[[#This Row],[auc]], "")</f>
        <v/>
      </c>
      <c r="AC474" s="1" t="str">
        <f>IF(AND(Table1[[#This Row],[5 anomalies]]="YES", Table1[[#This Row],[5 anomalies and better]]="YES"), Table1[[#This Row],[auc]] - Table1[[#This Row],[knnauc]], "")</f>
        <v/>
      </c>
    </row>
    <row r="475" spans="1:29" x14ac:dyDescent="0.25">
      <c r="A475">
        <v>32</v>
      </c>
      <c r="B475">
        <v>8</v>
      </c>
      <c r="C475">
        <v>3</v>
      </c>
      <c r="D475" t="s">
        <v>19</v>
      </c>
      <c r="E475" t="s">
        <v>20</v>
      </c>
      <c r="F475">
        <v>512</v>
      </c>
      <c r="G475">
        <v>16</v>
      </c>
      <c r="H475">
        <v>0.05</v>
      </c>
      <c r="I475">
        <v>2</v>
      </c>
      <c r="J475">
        <v>0.44444444444444398</v>
      </c>
      <c r="K475">
        <v>0.71714456391875703</v>
      </c>
      <c r="L475">
        <v>0.33040516055786201</v>
      </c>
      <c r="M475">
        <v>0.330491980547722</v>
      </c>
      <c r="N475">
        <v>0.66502389486260405</v>
      </c>
      <c r="O475" t="s">
        <v>23</v>
      </c>
      <c r="P475">
        <v>0</v>
      </c>
      <c r="Q475">
        <v>5.0000000000000001E-3</v>
      </c>
      <c r="R475" t="s">
        <v>21</v>
      </c>
      <c r="S475" t="s">
        <v>28</v>
      </c>
      <c r="T475" t="str">
        <f>IF(Table1[[#This Row],[auc]]&gt;=Table1[[#This Row],[knnauc]], "YES", "NO")</f>
        <v>YES</v>
      </c>
      <c r="U475" t="str">
        <f>IF(AND(I475 &gt; I474, K475 &lt; K474), "LOWER", "")</f>
        <v/>
      </c>
      <c r="V475" t="str">
        <f>IF(AND(I475&gt;=I476, I475 &lt; 5), "YES", "NO")</f>
        <v>YES</v>
      </c>
      <c r="W475" s="1" t="str">
        <f>IF(AND(Table1[[#This Row],[Last lower than 5]]="YES", Table1[[#This Row],[better or same as KNN]]="YES"), "YES", "NO")</f>
        <v>YES</v>
      </c>
      <c r="X475" s="1" t="str">
        <f>IF(AND(Table1[[#This Row],[Last lower than 5]]="YES", Table1[[#This Row],[last and better]]="NO"), Table1[[#This Row],[knnauc]], "")</f>
        <v/>
      </c>
      <c r="Y475" s="1">
        <f>IF(AND(Table1[[#This Row],[Last lower than 5]]="YES", Table1[[#This Row],[last and better]]="YES"), Table1[[#This Row],[auc]], "")</f>
        <v>0.71714456391875703</v>
      </c>
      <c r="Z475" s="1" t="str">
        <f>IF(I475=5, "YES", "NO")</f>
        <v>NO</v>
      </c>
      <c r="AA475" s="1" t="str">
        <f>IF(AND(Table1[[#This Row],[5 anomalies]]="YES", Table1[[#This Row],[better or same as KNN]]="YES"), "YES", "NO")</f>
        <v>NO</v>
      </c>
      <c r="AB475" s="1" t="str">
        <f>IF(AND(Table1[[#This Row],[5 anomalies]]="YES", Table1[[#This Row],[5 anomalies and better]]="NO"), Table1[[#This Row],[knnauc]] - Table1[[#This Row],[auc]], "")</f>
        <v/>
      </c>
      <c r="AC475" s="1" t="str">
        <f>IF(AND(Table1[[#This Row],[5 anomalies]]="YES", Table1[[#This Row],[5 anomalies and better]]="YES"), Table1[[#This Row],[auc]] - Table1[[#This Row],[knnauc]], "")</f>
        <v/>
      </c>
    </row>
    <row r="476" spans="1:29" hidden="1" x14ac:dyDescent="0.25">
      <c r="A476">
        <v>32</v>
      </c>
      <c r="B476">
        <v>8</v>
      </c>
      <c r="C476">
        <v>3</v>
      </c>
      <c r="D476" t="s">
        <v>19</v>
      </c>
      <c r="E476" t="s">
        <v>20</v>
      </c>
      <c r="F476">
        <v>512</v>
      </c>
      <c r="G476">
        <v>16</v>
      </c>
      <c r="H476">
        <v>0.05</v>
      </c>
      <c r="I476">
        <v>1</v>
      </c>
      <c r="J476">
        <v>0</v>
      </c>
      <c r="K476">
        <v>0.48611111111111099</v>
      </c>
      <c r="L476">
        <v>0.49519219456435098</v>
      </c>
      <c r="M476">
        <v>0.50064278552428798</v>
      </c>
      <c r="N476">
        <v>0.53559791463017203</v>
      </c>
      <c r="O476">
        <v>0.33333333333333298</v>
      </c>
      <c r="P476">
        <v>9.0909090909090898E-2</v>
      </c>
      <c r="Q476">
        <v>0.01</v>
      </c>
      <c r="R476" t="s">
        <v>21</v>
      </c>
      <c r="S476" t="s">
        <v>28</v>
      </c>
      <c r="T476" t="str">
        <f>IF(Table1[[#This Row],[auc]]&gt;=Table1[[#This Row],[knnauc]], "YES", "NO")</f>
        <v>NO</v>
      </c>
      <c r="U476" t="str">
        <f>IF(AND(I476 &gt; I475, K476 &lt; K475), "LOWER", "")</f>
        <v/>
      </c>
      <c r="V476" t="str">
        <f>IF(AND(I476&gt;=I477, I476 &lt; 5), "YES", "NO")</f>
        <v>NO</v>
      </c>
      <c r="W476" s="1" t="str">
        <f>IF(AND(Table1[[#This Row],[Last lower than 5]]="YES", Table1[[#This Row],[better or same as KNN]]="YES"), "YES", "NO")</f>
        <v>NO</v>
      </c>
      <c r="X476" s="1" t="str">
        <f>IF(AND(Table1[[#This Row],[Last lower than 5]]="YES", Table1[[#This Row],[last and better]]="NO"), Table1[[#This Row],[knnauc]], "")</f>
        <v/>
      </c>
      <c r="Y476" s="1" t="str">
        <f>IF(AND(Table1[[#This Row],[Last lower than 5]]="YES", Table1[[#This Row],[last and better]]="YES"), Table1[[#This Row],[auc]], "")</f>
        <v/>
      </c>
      <c r="Z476" s="1" t="str">
        <f>IF(I476=5, "YES", "NO")</f>
        <v>NO</v>
      </c>
      <c r="AA476" s="1" t="str">
        <f>IF(AND(Table1[[#This Row],[5 anomalies]]="YES", Table1[[#This Row],[better or same as KNN]]="YES"), "YES", "NO")</f>
        <v>NO</v>
      </c>
      <c r="AB476" s="1" t="str">
        <f>IF(AND(Table1[[#This Row],[5 anomalies]]="YES", Table1[[#This Row],[5 anomalies and better]]="NO"), Table1[[#This Row],[knnauc]] - Table1[[#This Row],[auc]], "")</f>
        <v/>
      </c>
      <c r="AC476" s="1" t="str">
        <f>IF(AND(Table1[[#This Row],[5 anomalies]]="YES", Table1[[#This Row],[5 anomalies and better]]="YES"), Table1[[#This Row],[auc]] - Table1[[#This Row],[knnauc]], "")</f>
        <v/>
      </c>
    </row>
    <row r="477" spans="1:29" hidden="1" x14ac:dyDescent="0.25">
      <c r="A477">
        <v>32</v>
      </c>
      <c r="B477">
        <v>8</v>
      </c>
      <c r="C477">
        <v>3</v>
      </c>
      <c r="D477" t="s">
        <v>19</v>
      </c>
      <c r="E477" t="s">
        <v>20</v>
      </c>
      <c r="F477">
        <v>512</v>
      </c>
      <c r="G477">
        <v>16</v>
      </c>
      <c r="H477">
        <v>0.05</v>
      </c>
      <c r="I477">
        <v>2</v>
      </c>
      <c r="J477">
        <v>0</v>
      </c>
      <c r="K477">
        <v>0.90212609970674396</v>
      </c>
      <c r="L477">
        <v>0.49519219456435098</v>
      </c>
      <c r="M477">
        <v>0.50064278552428798</v>
      </c>
      <c r="N477">
        <v>0.53559791463017203</v>
      </c>
      <c r="O477">
        <v>0.33333333333333298</v>
      </c>
      <c r="P477">
        <v>9.0909090909090898E-2</v>
      </c>
      <c r="Q477">
        <v>0.01</v>
      </c>
      <c r="R477" t="s">
        <v>21</v>
      </c>
      <c r="S477" t="s">
        <v>28</v>
      </c>
      <c r="T477" t="str">
        <f>IF(Table1[[#This Row],[auc]]&gt;=Table1[[#This Row],[knnauc]], "YES", "NO")</f>
        <v>YES</v>
      </c>
      <c r="U477" t="str">
        <f>IF(AND(I477 &gt; I476, K477 &lt; K476), "LOWER", "")</f>
        <v/>
      </c>
      <c r="V477" t="str">
        <f>IF(AND(I477&gt;=I478, I477 &lt; 5), "YES", "NO")</f>
        <v>NO</v>
      </c>
      <c r="W477" s="1" t="str">
        <f>IF(AND(Table1[[#This Row],[Last lower than 5]]="YES", Table1[[#This Row],[better or same as KNN]]="YES"), "YES", "NO")</f>
        <v>NO</v>
      </c>
      <c r="X477" s="1" t="str">
        <f>IF(AND(Table1[[#This Row],[Last lower than 5]]="YES", Table1[[#This Row],[last and better]]="NO"), Table1[[#This Row],[knnauc]], "")</f>
        <v/>
      </c>
      <c r="Y477" s="1" t="str">
        <f>IF(AND(Table1[[#This Row],[Last lower than 5]]="YES", Table1[[#This Row],[last and better]]="YES"), Table1[[#This Row],[auc]], "")</f>
        <v/>
      </c>
      <c r="Z477" s="1" t="str">
        <f>IF(I477=5, "YES", "NO")</f>
        <v>NO</v>
      </c>
      <c r="AA477" s="1" t="str">
        <f>IF(AND(Table1[[#This Row],[5 anomalies]]="YES", Table1[[#This Row],[better or same as KNN]]="YES"), "YES", "NO")</f>
        <v>NO</v>
      </c>
      <c r="AB477" s="1" t="str">
        <f>IF(AND(Table1[[#This Row],[5 anomalies]]="YES", Table1[[#This Row],[5 anomalies and better]]="NO"), Table1[[#This Row],[knnauc]] - Table1[[#This Row],[auc]], "")</f>
        <v/>
      </c>
      <c r="AC477" s="1" t="str">
        <f>IF(AND(Table1[[#This Row],[5 anomalies]]="YES", Table1[[#This Row],[5 anomalies and better]]="YES"), Table1[[#This Row],[auc]] - Table1[[#This Row],[knnauc]], "")</f>
        <v/>
      </c>
    </row>
    <row r="478" spans="1:29" hidden="1" x14ac:dyDescent="0.25">
      <c r="A478">
        <v>32</v>
      </c>
      <c r="B478">
        <v>8</v>
      </c>
      <c r="C478">
        <v>3</v>
      </c>
      <c r="D478" t="s">
        <v>19</v>
      </c>
      <c r="E478" t="s">
        <v>20</v>
      </c>
      <c r="F478">
        <v>512</v>
      </c>
      <c r="G478">
        <v>16</v>
      </c>
      <c r="H478">
        <v>0.05</v>
      </c>
      <c r="I478">
        <v>3</v>
      </c>
      <c r="J478">
        <v>0.19047619047618999</v>
      </c>
      <c r="K478">
        <v>0.90448843271423895</v>
      </c>
      <c r="L478">
        <v>0.49519219456435098</v>
      </c>
      <c r="M478">
        <v>0.50064278552428798</v>
      </c>
      <c r="N478">
        <v>0.53559791463017203</v>
      </c>
      <c r="O478">
        <v>0.33333333333333298</v>
      </c>
      <c r="P478">
        <v>9.0909090909090898E-2</v>
      </c>
      <c r="Q478">
        <v>0.01</v>
      </c>
      <c r="R478" t="s">
        <v>21</v>
      </c>
      <c r="S478" t="s">
        <v>28</v>
      </c>
      <c r="T478" t="str">
        <f>IF(Table1[[#This Row],[auc]]&gt;=Table1[[#This Row],[knnauc]], "YES", "NO")</f>
        <v>YES</v>
      </c>
      <c r="U478" t="str">
        <f>IF(AND(I478 &gt; I477, K478 &lt; K477), "LOWER", "")</f>
        <v/>
      </c>
      <c r="V478" t="str">
        <f>IF(AND(I478&gt;=I479, I478 &lt; 5), "YES", "NO")</f>
        <v>YES</v>
      </c>
      <c r="W478" s="1" t="str">
        <f>IF(AND(Table1[[#This Row],[Last lower than 5]]="YES", Table1[[#This Row],[better or same as KNN]]="YES"), "YES", "NO")</f>
        <v>YES</v>
      </c>
      <c r="X478" s="1" t="str">
        <f>IF(AND(Table1[[#This Row],[Last lower than 5]]="YES", Table1[[#This Row],[last and better]]="NO"), Table1[[#This Row],[knnauc]], "")</f>
        <v/>
      </c>
      <c r="Y478" s="1">
        <f>IF(AND(Table1[[#This Row],[Last lower than 5]]="YES", Table1[[#This Row],[last and better]]="YES"), Table1[[#This Row],[auc]], "")</f>
        <v>0.90448843271423895</v>
      </c>
      <c r="Z478" s="1" t="str">
        <f>IF(I478=5, "YES", "NO")</f>
        <v>NO</v>
      </c>
      <c r="AA478" s="1" t="str">
        <f>IF(AND(Table1[[#This Row],[5 anomalies]]="YES", Table1[[#This Row],[better or same as KNN]]="YES"), "YES", "NO")</f>
        <v>NO</v>
      </c>
      <c r="AB478" s="1" t="str">
        <f>IF(AND(Table1[[#This Row],[5 anomalies]]="YES", Table1[[#This Row],[5 anomalies and better]]="NO"), Table1[[#This Row],[knnauc]] - Table1[[#This Row],[auc]], "")</f>
        <v/>
      </c>
      <c r="AC478" s="1" t="str">
        <f>IF(AND(Table1[[#This Row],[5 anomalies]]="YES", Table1[[#This Row],[5 anomalies and better]]="YES"), Table1[[#This Row],[auc]] - Table1[[#This Row],[knnauc]], "")</f>
        <v/>
      </c>
    </row>
    <row r="479" spans="1:29" hidden="1" x14ac:dyDescent="0.25">
      <c r="A479">
        <v>32</v>
      </c>
      <c r="B479">
        <v>8</v>
      </c>
      <c r="C479">
        <v>3</v>
      </c>
      <c r="D479" t="s">
        <v>19</v>
      </c>
      <c r="E479" t="s">
        <v>20</v>
      </c>
      <c r="F479">
        <v>512</v>
      </c>
      <c r="G479">
        <v>16</v>
      </c>
      <c r="H479">
        <v>0.05</v>
      </c>
      <c r="I479">
        <v>2</v>
      </c>
      <c r="J479">
        <v>0.11764705882352899</v>
      </c>
      <c r="K479">
        <v>0.72526241679467396</v>
      </c>
      <c r="L479">
        <v>0.34882385178780601</v>
      </c>
      <c r="M479">
        <v>0.35107337178660702</v>
      </c>
      <c r="N479">
        <v>0.92418714797747004</v>
      </c>
      <c r="O479">
        <v>0.78947368421052599</v>
      </c>
      <c r="P479">
        <v>0.26785714285714202</v>
      </c>
      <c r="Q479">
        <v>0.05</v>
      </c>
      <c r="R479" t="s">
        <v>21</v>
      </c>
      <c r="S479" t="s">
        <v>28</v>
      </c>
      <c r="T479" t="str">
        <f>IF(Table1[[#This Row],[auc]]&gt;=Table1[[#This Row],[knnauc]], "YES", "NO")</f>
        <v>NO</v>
      </c>
      <c r="U479" t="str">
        <f>IF(AND(I479 &gt; I478, K479 &lt; K478), "LOWER", "")</f>
        <v/>
      </c>
      <c r="V479" t="str">
        <f>IF(AND(I479&gt;=I480, I479 &lt; 5), "YES", "NO")</f>
        <v>NO</v>
      </c>
      <c r="W479" s="1" t="str">
        <f>IF(AND(Table1[[#This Row],[Last lower than 5]]="YES", Table1[[#This Row],[better or same as KNN]]="YES"), "YES", "NO")</f>
        <v>NO</v>
      </c>
      <c r="X479" s="1" t="str">
        <f>IF(AND(Table1[[#This Row],[Last lower than 5]]="YES", Table1[[#This Row],[last and better]]="NO"), Table1[[#This Row],[knnauc]], "")</f>
        <v/>
      </c>
      <c r="Y479" s="1" t="str">
        <f>IF(AND(Table1[[#This Row],[Last lower than 5]]="YES", Table1[[#This Row],[last and better]]="YES"), Table1[[#This Row],[auc]], "")</f>
        <v/>
      </c>
      <c r="Z479" s="1" t="str">
        <f>IF(I479=5, "YES", "NO")</f>
        <v>NO</v>
      </c>
      <c r="AA479" s="1" t="str">
        <f>IF(AND(Table1[[#This Row],[5 anomalies]]="YES", Table1[[#This Row],[better or same as KNN]]="YES"), "YES", "NO")</f>
        <v>NO</v>
      </c>
      <c r="AB479" s="1" t="str">
        <f>IF(AND(Table1[[#This Row],[5 anomalies]]="YES", Table1[[#This Row],[5 anomalies and better]]="NO"), Table1[[#This Row],[knnauc]] - Table1[[#This Row],[auc]], "")</f>
        <v/>
      </c>
      <c r="AC479" s="1" t="str">
        <f>IF(AND(Table1[[#This Row],[5 anomalies]]="YES", Table1[[#This Row],[5 anomalies and better]]="YES"), Table1[[#This Row],[auc]] - Table1[[#This Row],[knnauc]], "")</f>
        <v/>
      </c>
    </row>
    <row r="480" spans="1:29" hidden="1" x14ac:dyDescent="0.25">
      <c r="A480">
        <v>32</v>
      </c>
      <c r="B480">
        <v>8</v>
      </c>
      <c r="C480">
        <v>3</v>
      </c>
      <c r="D480" t="s">
        <v>19</v>
      </c>
      <c r="E480" t="s">
        <v>20</v>
      </c>
      <c r="F480">
        <v>512</v>
      </c>
      <c r="G480">
        <v>16</v>
      </c>
      <c r="H480">
        <v>0.05</v>
      </c>
      <c r="I480">
        <v>3</v>
      </c>
      <c r="J480">
        <v>0.169014084507042</v>
      </c>
      <c r="K480">
        <v>0.76992927547362999</v>
      </c>
      <c r="L480">
        <v>0.34882385178780601</v>
      </c>
      <c r="M480">
        <v>0.35107337178660702</v>
      </c>
      <c r="N480">
        <v>0.92418714797747004</v>
      </c>
      <c r="O480">
        <v>0.78947368421052599</v>
      </c>
      <c r="P480">
        <v>0.26785714285714202</v>
      </c>
      <c r="Q480">
        <v>0.05</v>
      </c>
      <c r="R480" t="s">
        <v>21</v>
      </c>
      <c r="S480" t="s">
        <v>28</v>
      </c>
      <c r="T480" t="str">
        <f>IF(Table1[[#This Row],[auc]]&gt;=Table1[[#This Row],[knnauc]], "YES", "NO")</f>
        <v>NO</v>
      </c>
      <c r="U480" t="str">
        <f>IF(AND(I480 &gt; I479, K480 &lt; K479), "LOWER", "")</f>
        <v/>
      </c>
      <c r="V480" t="str">
        <f>IF(AND(I480&gt;=I481, I480 &lt; 5), "YES", "NO")</f>
        <v>NO</v>
      </c>
      <c r="W480" s="1" t="str">
        <f>IF(AND(Table1[[#This Row],[Last lower than 5]]="YES", Table1[[#This Row],[better or same as KNN]]="YES"), "YES", "NO")</f>
        <v>NO</v>
      </c>
      <c r="X480" s="1" t="str">
        <f>IF(AND(Table1[[#This Row],[Last lower than 5]]="YES", Table1[[#This Row],[last and better]]="NO"), Table1[[#This Row],[knnauc]], "")</f>
        <v/>
      </c>
      <c r="Y480" s="1" t="str">
        <f>IF(AND(Table1[[#This Row],[Last lower than 5]]="YES", Table1[[#This Row],[last and better]]="YES"), Table1[[#This Row],[auc]], "")</f>
        <v/>
      </c>
      <c r="Z480" s="1" t="str">
        <f>IF(I480=5, "YES", "NO")</f>
        <v>NO</v>
      </c>
      <c r="AA480" s="1" t="str">
        <f>IF(AND(Table1[[#This Row],[5 anomalies]]="YES", Table1[[#This Row],[better or same as KNN]]="YES"), "YES", "NO")</f>
        <v>NO</v>
      </c>
      <c r="AB480" s="1" t="str">
        <f>IF(AND(Table1[[#This Row],[5 anomalies]]="YES", Table1[[#This Row],[5 anomalies and better]]="NO"), Table1[[#This Row],[knnauc]] - Table1[[#This Row],[auc]], "")</f>
        <v/>
      </c>
      <c r="AC480" s="1" t="str">
        <f>IF(AND(Table1[[#This Row],[5 anomalies]]="YES", Table1[[#This Row],[5 anomalies and better]]="YES"), Table1[[#This Row],[auc]] - Table1[[#This Row],[knnauc]], "")</f>
        <v/>
      </c>
    </row>
    <row r="481" spans="1:29" hidden="1" x14ac:dyDescent="0.25">
      <c r="A481">
        <v>32</v>
      </c>
      <c r="B481">
        <v>8</v>
      </c>
      <c r="C481">
        <v>3</v>
      </c>
      <c r="D481" t="s">
        <v>19</v>
      </c>
      <c r="E481" t="s">
        <v>20</v>
      </c>
      <c r="F481">
        <v>512</v>
      </c>
      <c r="G481">
        <v>16</v>
      </c>
      <c r="H481">
        <v>0.05</v>
      </c>
      <c r="I481">
        <v>4</v>
      </c>
      <c r="J481">
        <v>0.11111111111111099</v>
      </c>
      <c r="K481">
        <v>0.78422619047619002</v>
      </c>
      <c r="L481">
        <v>0.34882385178780601</v>
      </c>
      <c r="M481">
        <v>0.35107337178660702</v>
      </c>
      <c r="N481">
        <v>0.92418714797747004</v>
      </c>
      <c r="O481">
        <v>0.78947368421052599</v>
      </c>
      <c r="P481">
        <v>0.26785714285714202</v>
      </c>
      <c r="Q481">
        <v>0.05</v>
      </c>
      <c r="R481" t="s">
        <v>21</v>
      </c>
      <c r="S481" t="s">
        <v>28</v>
      </c>
      <c r="T481" t="str">
        <f>IF(Table1[[#This Row],[auc]]&gt;=Table1[[#This Row],[knnauc]], "YES", "NO")</f>
        <v>NO</v>
      </c>
      <c r="U481" t="str">
        <f>IF(AND(I481 &gt; I480, K481 &lt; K480), "LOWER", "")</f>
        <v/>
      </c>
      <c r="V481" t="str">
        <f>IF(AND(I481&gt;=I482, I481 &lt; 5), "YES", "NO")</f>
        <v>YES</v>
      </c>
      <c r="W481" s="1" t="str">
        <f>IF(AND(Table1[[#This Row],[Last lower than 5]]="YES", Table1[[#This Row],[better or same as KNN]]="YES"), "YES", "NO")</f>
        <v>NO</v>
      </c>
      <c r="X481" s="1">
        <f>IF(AND(Table1[[#This Row],[Last lower than 5]]="YES", Table1[[#This Row],[last and better]]="NO"), Table1[[#This Row],[knnauc]], "")</f>
        <v>0.92418714797747004</v>
      </c>
      <c r="Y481" s="1" t="str">
        <f>IF(AND(Table1[[#This Row],[Last lower than 5]]="YES", Table1[[#This Row],[last and better]]="YES"), Table1[[#This Row],[auc]], "")</f>
        <v/>
      </c>
      <c r="Z481" s="1" t="str">
        <f>IF(I481=5, "YES", "NO")</f>
        <v>NO</v>
      </c>
      <c r="AA481" s="1" t="str">
        <f>IF(AND(Table1[[#This Row],[5 anomalies]]="YES", Table1[[#This Row],[better or same as KNN]]="YES"), "YES", "NO")</f>
        <v>NO</v>
      </c>
      <c r="AB481" s="1" t="str">
        <f>IF(AND(Table1[[#This Row],[5 anomalies]]="YES", Table1[[#This Row],[5 anomalies and better]]="NO"), Table1[[#This Row],[knnauc]] - Table1[[#This Row],[auc]], "")</f>
        <v/>
      </c>
      <c r="AC481" s="1" t="str">
        <f>IF(AND(Table1[[#This Row],[5 anomalies]]="YES", Table1[[#This Row],[5 anomalies and better]]="YES"), Table1[[#This Row],[auc]] - Table1[[#This Row],[knnauc]], "")</f>
        <v/>
      </c>
    </row>
    <row r="482" spans="1:29" x14ac:dyDescent="0.25">
      <c r="A482">
        <v>32</v>
      </c>
      <c r="B482">
        <v>8</v>
      </c>
      <c r="C482">
        <v>3</v>
      </c>
      <c r="D482" t="s">
        <v>19</v>
      </c>
      <c r="E482" t="s">
        <v>20</v>
      </c>
      <c r="F482">
        <v>512</v>
      </c>
      <c r="G482">
        <v>32</v>
      </c>
      <c r="H482">
        <v>0.05</v>
      </c>
      <c r="I482">
        <v>1</v>
      </c>
      <c r="J482">
        <v>0</v>
      </c>
      <c r="K482">
        <v>0.51919056152927101</v>
      </c>
      <c r="L482">
        <v>0.32367401018759301</v>
      </c>
      <c r="M482">
        <v>0.32375756301874498</v>
      </c>
      <c r="N482">
        <v>0.66547192353643903</v>
      </c>
      <c r="O482">
        <v>0.5</v>
      </c>
      <c r="P482">
        <v>0.16666666666666599</v>
      </c>
      <c r="Q482">
        <v>5.0000000000000001E-3</v>
      </c>
      <c r="R482" t="s">
        <v>21</v>
      </c>
      <c r="S482" t="s">
        <v>28</v>
      </c>
      <c r="T482" t="str">
        <f>IF(Table1[[#This Row],[auc]]&gt;=Table1[[#This Row],[knnauc]], "YES", "NO")</f>
        <v>NO</v>
      </c>
      <c r="U482" t="str">
        <f>IF(AND(I482 &gt; I481, K482 &lt; K481), "LOWER", "")</f>
        <v/>
      </c>
      <c r="V482" t="str">
        <f>IF(AND(I482&gt;=I483, I482 &lt; 5), "YES", "NO")</f>
        <v>NO</v>
      </c>
      <c r="W482" s="1" t="str">
        <f>IF(AND(Table1[[#This Row],[Last lower than 5]]="YES", Table1[[#This Row],[better or same as KNN]]="YES"), "YES", "NO")</f>
        <v>NO</v>
      </c>
      <c r="X482" s="1" t="str">
        <f>IF(AND(Table1[[#This Row],[Last lower than 5]]="YES", Table1[[#This Row],[last and better]]="NO"), Table1[[#This Row],[knnauc]], "")</f>
        <v/>
      </c>
      <c r="Y482" s="1" t="str">
        <f>IF(AND(Table1[[#This Row],[Last lower than 5]]="YES", Table1[[#This Row],[last and better]]="YES"), Table1[[#This Row],[auc]], "")</f>
        <v/>
      </c>
      <c r="Z482" s="1" t="str">
        <f>IF(I482=5, "YES", "NO")</f>
        <v>NO</v>
      </c>
      <c r="AA482" s="1" t="str">
        <f>IF(AND(Table1[[#This Row],[5 anomalies]]="YES", Table1[[#This Row],[better or same as KNN]]="YES"), "YES", "NO")</f>
        <v>NO</v>
      </c>
      <c r="AB482" s="1" t="str">
        <f>IF(AND(Table1[[#This Row],[5 anomalies]]="YES", Table1[[#This Row],[5 anomalies and better]]="NO"), Table1[[#This Row],[knnauc]] - Table1[[#This Row],[auc]], "")</f>
        <v/>
      </c>
      <c r="AC482" s="1" t="str">
        <f>IF(AND(Table1[[#This Row],[5 anomalies]]="YES", Table1[[#This Row],[5 anomalies and better]]="YES"), Table1[[#This Row],[auc]] - Table1[[#This Row],[knnauc]], "")</f>
        <v/>
      </c>
    </row>
    <row r="483" spans="1:29" x14ac:dyDescent="0.25">
      <c r="A483">
        <v>32</v>
      </c>
      <c r="B483">
        <v>8</v>
      </c>
      <c r="C483">
        <v>3</v>
      </c>
      <c r="D483" t="s">
        <v>19</v>
      </c>
      <c r="E483" t="s">
        <v>20</v>
      </c>
      <c r="F483">
        <v>512</v>
      </c>
      <c r="G483">
        <v>32</v>
      </c>
      <c r="H483">
        <v>0.05</v>
      </c>
      <c r="I483">
        <v>2</v>
      </c>
      <c r="J483">
        <v>0.11111111111111099</v>
      </c>
      <c r="K483">
        <v>0.88515531660692903</v>
      </c>
      <c r="L483">
        <v>0.32367401018759301</v>
      </c>
      <c r="M483">
        <v>0.32375756301874498</v>
      </c>
      <c r="N483">
        <v>0.66547192353643903</v>
      </c>
      <c r="O483">
        <v>0.5</v>
      </c>
      <c r="P483">
        <v>0.16666666666666599</v>
      </c>
      <c r="Q483">
        <v>5.0000000000000001E-3</v>
      </c>
      <c r="R483" t="s">
        <v>21</v>
      </c>
      <c r="S483" t="s">
        <v>28</v>
      </c>
      <c r="T483" t="str">
        <f>IF(Table1[[#This Row],[auc]]&gt;=Table1[[#This Row],[knnauc]], "YES", "NO")</f>
        <v>YES</v>
      </c>
      <c r="U483" t="str">
        <f>IF(AND(I483 &gt; I482, K483 &lt; K482), "LOWER", "")</f>
        <v/>
      </c>
      <c r="V483" t="str">
        <f>IF(AND(I483&gt;=I484, I483 &lt; 5), "YES", "NO")</f>
        <v>NO</v>
      </c>
      <c r="W483" s="1" t="str">
        <f>IF(AND(Table1[[#This Row],[Last lower than 5]]="YES", Table1[[#This Row],[better or same as KNN]]="YES"), "YES", "NO")</f>
        <v>NO</v>
      </c>
      <c r="X483" s="1" t="str">
        <f>IF(AND(Table1[[#This Row],[Last lower than 5]]="YES", Table1[[#This Row],[last and better]]="NO"), Table1[[#This Row],[knnauc]], "")</f>
        <v/>
      </c>
      <c r="Y483" s="1" t="str">
        <f>IF(AND(Table1[[#This Row],[Last lower than 5]]="YES", Table1[[#This Row],[last and better]]="YES"), Table1[[#This Row],[auc]], "")</f>
        <v/>
      </c>
      <c r="Z483" s="1" t="str">
        <f>IF(I483=5, "YES", "NO")</f>
        <v>NO</v>
      </c>
      <c r="AA483" s="1" t="str">
        <f>IF(AND(Table1[[#This Row],[5 anomalies]]="YES", Table1[[#This Row],[better or same as KNN]]="YES"), "YES", "NO")</f>
        <v>NO</v>
      </c>
      <c r="AB483" s="1" t="str">
        <f>IF(AND(Table1[[#This Row],[5 anomalies]]="YES", Table1[[#This Row],[5 anomalies and better]]="NO"), Table1[[#This Row],[knnauc]] - Table1[[#This Row],[auc]], "")</f>
        <v/>
      </c>
      <c r="AC483" s="1" t="str">
        <f>IF(AND(Table1[[#This Row],[5 anomalies]]="YES", Table1[[#This Row],[5 anomalies and better]]="YES"), Table1[[#This Row],[auc]] - Table1[[#This Row],[knnauc]], "")</f>
        <v/>
      </c>
    </row>
    <row r="484" spans="1:29" x14ac:dyDescent="0.25">
      <c r="A484">
        <v>32</v>
      </c>
      <c r="B484">
        <v>8</v>
      </c>
      <c r="C484">
        <v>3</v>
      </c>
      <c r="D484" t="s">
        <v>19</v>
      </c>
      <c r="E484" t="s">
        <v>20</v>
      </c>
      <c r="F484">
        <v>512</v>
      </c>
      <c r="G484">
        <v>32</v>
      </c>
      <c r="H484">
        <v>0.05</v>
      </c>
      <c r="I484">
        <v>3</v>
      </c>
      <c r="J484">
        <v>0.19047619047618999</v>
      </c>
      <c r="K484">
        <v>0.928912783751493</v>
      </c>
      <c r="L484">
        <v>0.32367401018759301</v>
      </c>
      <c r="M484">
        <v>0.32375756301874498</v>
      </c>
      <c r="N484">
        <v>0.66547192353643903</v>
      </c>
      <c r="O484">
        <v>0.5</v>
      </c>
      <c r="P484">
        <v>0.16666666666666599</v>
      </c>
      <c r="Q484">
        <v>5.0000000000000001E-3</v>
      </c>
      <c r="R484" t="s">
        <v>21</v>
      </c>
      <c r="S484" t="s">
        <v>28</v>
      </c>
      <c r="T484" t="str">
        <f>IF(Table1[[#This Row],[auc]]&gt;=Table1[[#This Row],[knnauc]], "YES", "NO")</f>
        <v>YES</v>
      </c>
      <c r="U484" t="str">
        <f>IF(AND(I484 &gt; I483, K484 &lt; K483), "LOWER", "")</f>
        <v/>
      </c>
      <c r="V484" t="str">
        <f>IF(AND(I484&gt;=I485, I484 &lt; 5), "YES", "NO")</f>
        <v>NO</v>
      </c>
      <c r="W484" s="1" t="str">
        <f>IF(AND(Table1[[#This Row],[Last lower than 5]]="YES", Table1[[#This Row],[better or same as KNN]]="YES"), "YES", "NO")</f>
        <v>NO</v>
      </c>
      <c r="X484" s="1" t="str">
        <f>IF(AND(Table1[[#This Row],[Last lower than 5]]="YES", Table1[[#This Row],[last and better]]="NO"), Table1[[#This Row],[knnauc]], "")</f>
        <v/>
      </c>
      <c r="Y484" s="1" t="str">
        <f>IF(AND(Table1[[#This Row],[Last lower than 5]]="YES", Table1[[#This Row],[last and better]]="YES"), Table1[[#This Row],[auc]], "")</f>
        <v/>
      </c>
      <c r="Z484" s="1" t="str">
        <f>IF(I484=5, "YES", "NO")</f>
        <v>NO</v>
      </c>
      <c r="AA484" s="1" t="str">
        <f>IF(AND(Table1[[#This Row],[5 anomalies]]="YES", Table1[[#This Row],[better or same as KNN]]="YES"), "YES", "NO")</f>
        <v>NO</v>
      </c>
      <c r="AB484" s="1" t="str">
        <f>IF(AND(Table1[[#This Row],[5 anomalies]]="YES", Table1[[#This Row],[5 anomalies and better]]="NO"), Table1[[#This Row],[knnauc]] - Table1[[#This Row],[auc]], "")</f>
        <v/>
      </c>
      <c r="AC484" s="1" t="str">
        <f>IF(AND(Table1[[#This Row],[5 anomalies]]="YES", Table1[[#This Row],[5 anomalies and better]]="YES"), Table1[[#This Row],[auc]] - Table1[[#This Row],[knnauc]], "")</f>
        <v/>
      </c>
    </row>
    <row r="485" spans="1:29" x14ac:dyDescent="0.25">
      <c r="A485">
        <v>32</v>
      </c>
      <c r="B485">
        <v>8</v>
      </c>
      <c r="C485">
        <v>3</v>
      </c>
      <c r="D485" t="s">
        <v>19</v>
      </c>
      <c r="E485" t="s">
        <v>20</v>
      </c>
      <c r="F485">
        <v>512</v>
      </c>
      <c r="G485">
        <v>32</v>
      </c>
      <c r="H485">
        <v>0.05</v>
      </c>
      <c r="I485">
        <v>4</v>
      </c>
      <c r="J485">
        <v>0.105263157894736</v>
      </c>
      <c r="K485">
        <v>0.94205495818398999</v>
      </c>
      <c r="L485">
        <v>0.32367401018759301</v>
      </c>
      <c r="M485">
        <v>0.32375756301874498</v>
      </c>
      <c r="N485">
        <v>0.66547192353643903</v>
      </c>
      <c r="O485">
        <v>0.5</v>
      </c>
      <c r="P485">
        <v>0.16666666666666599</v>
      </c>
      <c r="Q485">
        <v>5.0000000000000001E-3</v>
      </c>
      <c r="R485" t="s">
        <v>21</v>
      </c>
      <c r="S485" t="s">
        <v>28</v>
      </c>
      <c r="T485" t="str">
        <f>IF(Table1[[#This Row],[auc]]&gt;=Table1[[#This Row],[knnauc]], "YES", "NO")</f>
        <v>YES</v>
      </c>
      <c r="U485" t="str">
        <f>IF(AND(I485 &gt; I484, K485 &lt; K484), "LOWER", "")</f>
        <v/>
      </c>
      <c r="V485" t="str">
        <f>IF(AND(I485&gt;=I486, I485 &lt; 5), "YES", "NO")</f>
        <v>YES</v>
      </c>
      <c r="W485" s="1" t="str">
        <f>IF(AND(Table1[[#This Row],[Last lower than 5]]="YES", Table1[[#This Row],[better or same as KNN]]="YES"), "YES", "NO")</f>
        <v>YES</v>
      </c>
      <c r="X485" s="1" t="str">
        <f>IF(AND(Table1[[#This Row],[Last lower than 5]]="YES", Table1[[#This Row],[last and better]]="NO"), Table1[[#This Row],[knnauc]], "")</f>
        <v/>
      </c>
      <c r="Y485" s="1">
        <f>IF(AND(Table1[[#This Row],[Last lower than 5]]="YES", Table1[[#This Row],[last and better]]="YES"), Table1[[#This Row],[auc]], "")</f>
        <v>0.94205495818398999</v>
      </c>
      <c r="Z485" s="1" t="str">
        <f>IF(I485=5, "YES", "NO")</f>
        <v>NO</v>
      </c>
      <c r="AA485" s="1" t="str">
        <f>IF(AND(Table1[[#This Row],[5 anomalies]]="YES", Table1[[#This Row],[better or same as KNN]]="YES"), "YES", "NO")</f>
        <v>NO</v>
      </c>
      <c r="AB485" s="1" t="str">
        <f>IF(AND(Table1[[#This Row],[5 anomalies]]="YES", Table1[[#This Row],[5 anomalies and better]]="NO"), Table1[[#This Row],[knnauc]] - Table1[[#This Row],[auc]], "")</f>
        <v/>
      </c>
      <c r="AC485" s="1" t="str">
        <f>IF(AND(Table1[[#This Row],[5 anomalies]]="YES", Table1[[#This Row],[5 anomalies and better]]="YES"), Table1[[#This Row],[auc]] - Table1[[#This Row],[knnauc]], "")</f>
        <v/>
      </c>
    </row>
    <row r="486" spans="1:29" hidden="1" x14ac:dyDescent="0.25">
      <c r="A486">
        <v>32</v>
      </c>
      <c r="B486">
        <v>8</v>
      </c>
      <c r="C486">
        <v>3</v>
      </c>
      <c r="D486" t="s">
        <v>19</v>
      </c>
      <c r="E486" t="s">
        <v>20</v>
      </c>
      <c r="F486">
        <v>512</v>
      </c>
      <c r="G486">
        <v>32</v>
      </c>
      <c r="H486">
        <v>0.05</v>
      </c>
      <c r="I486">
        <v>1</v>
      </c>
      <c r="J486">
        <v>0</v>
      </c>
      <c r="K486">
        <v>0.54582111436950098</v>
      </c>
      <c r="L486">
        <v>0.32170973120271201</v>
      </c>
      <c r="M486">
        <v>0.323383328683644</v>
      </c>
      <c r="N486">
        <v>0.81720430107526798</v>
      </c>
      <c r="O486">
        <v>1</v>
      </c>
      <c r="P486">
        <v>9.0909090909090898E-2</v>
      </c>
      <c r="Q486">
        <v>0.01</v>
      </c>
      <c r="R486" t="s">
        <v>21</v>
      </c>
      <c r="S486" t="s">
        <v>28</v>
      </c>
      <c r="T486" t="str">
        <f>IF(Table1[[#This Row],[auc]]&gt;=Table1[[#This Row],[knnauc]], "YES", "NO")</f>
        <v>NO</v>
      </c>
      <c r="U486" t="str">
        <f>IF(AND(I486 &gt; I485, K486 &lt; K485), "LOWER", "")</f>
        <v/>
      </c>
      <c r="V486" t="str">
        <f>IF(AND(I486&gt;=I487, I486 &lt; 5), "YES", "NO")</f>
        <v>YES</v>
      </c>
      <c r="W486" s="1" t="str">
        <f>IF(AND(Table1[[#This Row],[Last lower than 5]]="YES", Table1[[#This Row],[better or same as KNN]]="YES"), "YES", "NO")</f>
        <v>NO</v>
      </c>
      <c r="X486" s="1">
        <f>IF(AND(Table1[[#This Row],[Last lower than 5]]="YES", Table1[[#This Row],[last and better]]="NO"), Table1[[#This Row],[knnauc]], "")</f>
        <v>0.81720430107526798</v>
      </c>
      <c r="Y486" s="1" t="str">
        <f>IF(AND(Table1[[#This Row],[Last lower than 5]]="YES", Table1[[#This Row],[last and better]]="YES"), Table1[[#This Row],[auc]], "")</f>
        <v/>
      </c>
      <c r="Z486" s="1" t="str">
        <f>IF(I486=5, "YES", "NO")</f>
        <v>NO</v>
      </c>
      <c r="AA486" s="1" t="str">
        <f>IF(AND(Table1[[#This Row],[5 anomalies]]="YES", Table1[[#This Row],[better or same as KNN]]="YES"), "YES", "NO")</f>
        <v>NO</v>
      </c>
      <c r="AB486" s="1" t="str">
        <f>IF(AND(Table1[[#This Row],[5 anomalies]]="YES", Table1[[#This Row],[5 anomalies and better]]="NO"), Table1[[#This Row],[knnauc]] - Table1[[#This Row],[auc]], "")</f>
        <v/>
      </c>
      <c r="AC486" s="1" t="str">
        <f>IF(AND(Table1[[#This Row],[5 anomalies]]="YES", Table1[[#This Row],[5 anomalies and better]]="YES"), Table1[[#This Row],[auc]] - Table1[[#This Row],[knnauc]], "")</f>
        <v/>
      </c>
    </row>
    <row r="487" spans="1:29" hidden="1" x14ac:dyDescent="0.25">
      <c r="A487">
        <v>32</v>
      </c>
      <c r="B487">
        <v>8</v>
      </c>
      <c r="C487">
        <v>3</v>
      </c>
      <c r="D487" t="s">
        <v>19</v>
      </c>
      <c r="E487" t="s">
        <v>20</v>
      </c>
      <c r="F487">
        <v>512</v>
      </c>
      <c r="G487">
        <v>32</v>
      </c>
      <c r="H487">
        <v>0.05</v>
      </c>
      <c r="I487">
        <v>1</v>
      </c>
      <c r="J487">
        <v>9.8360655737704902E-2</v>
      </c>
      <c r="K487">
        <v>0.70906938044034795</v>
      </c>
      <c r="L487">
        <v>0.37299258031426102</v>
      </c>
      <c r="M487">
        <v>0.375422668635086</v>
      </c>
      <c r="N487">
        <v>0.87403193804403401</v>
      </c>
      <c r="O487">
        <v>0.77272727272727204</v>
      </c>
      <c r="P487">
        <v>0.30357142857142799</v>
      </c>
      <c r="Q487">
        <v>0.05</v>
      </c>
      <c r="R487" t="s">
        <v>21</v>
      </c>
      <c r="S487" t="s">
        <v>28</v>
      </c>
      <c r="T487" t="str">
        <f>IF(Table1[[#This Row],[auc]]&gt;=Table1[[#This Row],[knnauc]], "YES", "NO")</f>
        <v>NO</v>
      </c>
      <c r="U487" t="str">
        <f>IF(AND(I487 &gt; I486, K487 &lt; K486), "LOWER", "")</f>
        <v/>
      </c>
      <c r="V487" t="str">
        <f>IF(AND(I487&gt;=I488, I487 &lt; 5), "YES", "NO")</f>
        <v>NO</v>
      </c>
      <c r="W487" s="1" t="str">
        <f>IF(AND(Table1[[#This Row],[Last lower than 5]]="YES", Table1[[#This Row],[better or same as KNN]]="YES"), "YES", "NO")</f>
        <v>NO</v>
      </c>
      <c r="X487" s="1" t="str">
        <f>IF(AND(Table1[[#This Row],[Last lower than 5]]="YES", Table1[[#This Row],[last and better]]="NO"), Table1[[#This Row],[knnauc]], "")</f>
        <v/>
      </c>
      <c r="Y487" s="1" t="str">
        <f>IF(AND(Table1[[#This Row],[Last lower than 5]]="YES", Table1[[#This Row],[last and better]]="YES"), Table1[[#This Row],[auc]], "")</f>
        <v/>
      </c>
      <c r="Z487" s="1" t="str">
        <f>IF(I487=5, "YES", "NO")</f>
        <v>NO</v>
      </c>
      <c r="AA487" s="1" t="str">
        <f>IF(AND(Table1[[#This Row],[5 anomalies]]="YES", Table1[[#This Row],[better or same as KNN]]="YES"), "YES", "NO")</f>
        <v>NO</v>
      </c>
      <c r="AB487" s="1" t="str">
        <f>IF(AND(Table1[[#This Row],[5 anomalies]]="YES", Table1[[#This Row],[5 anomalies and better]]="NO"), Table1[[#This Row],[knnauc]] - Table1[[#This Row],[auc]], "")</f>
        <v/>
      </c>
      <c r="AC487" s="1" t="str">
        <f>IF(AND(Table1[[#This Row],[5 anomalies]]="YES", Table1[[#This Row],[5 anomalies and better]]="YES"), Table1[[#This Row],[auc]] - Table1[[#This Row],[knnauc]], "")</f>
        <v/>
      </c>
    </row>
    <row r="488" spans="1:29" hidden="1" x14ac:dyDescent="0.25">
      <c r="A488">
        <v>32</v>
      </c>
      <c r="B488">
        <v>8</v>
      </c>
      <c r="C488">
        <v>3</v>
      </c>
      <c r="D488" t="s">
        <v>19</v>
      </c>
      <c r="E488" t="s">
        <v>20</v>
      </c>
      <c r="F488">
        <v>512</v>
      </c>
      <c r="G488">
        <v>32</v>
      </c>
      <c r="H488">
        <v>0.05</v>
      </c>
      <c r="I488">
        <v>2</v>
      </c>
      <c r="J488">
        <v>9.5238095238095205E-2</v>
      </c>
      <c r="K488">
        <v>0.746575780849974</v>
      </c>
      <c r="L488">
        <v>0.37299258031426102</v>
      </c>
      <c r="M488">
        <v>0.375422668635086</v>
      </c>
      <c r="N488">
        <v>0.87403193804403401</v>
      </c>
      <c r="O488">
        <v>0.77272727272727204</v>
      </c>
      <c r="P488">
        <v>0.30357142857142799</v>
      </c>
      <c r="Q488">
        <v>0.05</v>
      </c>
      <c r="R488" t="s">
        <v>21</v>
      </c>
      <c r="S488" t="s">
        <v>28</v>
      </c>
      <c r="T488" t="str">
        <f>IF(Table1[[#This Row],[auc]]&gt;=Table1[[#This Row],[knnauc]], "YES", "NO")</f>
        <v>NO</v>
      </c>
      <c r="U488" t="str">
        <f>IF(AND(I488 &gt; I487, K488 &lt; K487), "LOWER", "")</f>
        <v/>
      </c>
      <c r="V488" t="str">
        <f>IF(AND(I488&gt;=I489, I488 &lt; 5), "YES", "NO")</f>
        <v>NO</v>
      </c>
      <c r="W488" s="1" t="str">
        <f>IF(AND(Table1[[#This Row],[Last lower than 5]]="YES", Table1[[#This Row],[better or same as KNN]]="YES"), "YES", "NO")</f>
        <v>NO</v>
      </c>
      <c r="X488" s="1" t="str">
        <f>IF(AND(Table1[[#This Row],[Last lower than 5]]="YES", Table1[[#This Row],[last and better]]="NO"), Table1[[#This Row],[knnauc]], "")</f>
        <v/>
      </c>
      <c r="Y488" s="1" t="str">
        <f>IF(AND(Table1[[#This Row],[Last lower than 5]]="YES", Table1[[#This Row],[last and better]]="YES"), Table1[[#This Row],[auc]], "")</f>
        <v/>
      </c>
      <c r="Z488" s="1" t="str">
        <f>IF(I488=5, "YES", "NO")</f>
        <v>NO</v>
      </c>
      <c r="AA488" s="1" t="str">
        <f>IF(AND(Table1[[#This Row],[5 anomalies]]="YES", Table1[[#This Row],[better or same as KNN]]="YES"), "YES", "NO")</f>
        <v>NO</v>
      </c>
      <c r="AB488" s="1" t="str">
        <f>IF(AND(Table1[[#This Row],[5 anomalies]]="YES", Table1[[#This Row],[5 anomalies and better]]="NO"), Table1[[#This Row],[knnauc]] - Table1[[#This Row],[auc]], "")</f>
        <v/>
      </c>
      <c r="AC488" s="1" t="str">
        <f>IF(AND(Table1[[#This Row],[5 anomalies]]="YES", Table1[[#This Row],[5 anomalies and better]]="YES"), Table1[[#This Row],[auc]] - Table1[[#This Row],[knnauc]], "")</f>
        <v/>
      </c>
    </row>
    <row r="489" spans="1:29" hidden="1" x14ac:dyDescent="0.25">
      <c r="A489">
        <v>32</v>
      </c>
      <c r="B489">
        <v>8</v>
      </c>
      <c r="C489">
        <v>3</v>
      </c>
      <c r="D489" t="s">
        <v>19</v>
      </c>
      <c r="E489" t="s">
        <v>20</v>
      </c>
      <c r="F489">
        <v>512</v>
      </c>
      <c r="G489">
        <v>32</v>
      </c>
      <c r="H489">
        <v>0.05</v>
      </c>
      <c r="I489">
        <v>3</v>
      </c>
      <c r="J489">
        <v>0.293333333333333</v>
      </c>
      <c r="K489">
        <v>0.76750512032770102</v>
      </c>
      <c r="L489">
        <v>0.37299258031426102</v>
      </c>
      <c r="M489">
        <v>0.375422668635086</v>
      </c>
      <c r="N489">
        <v>0.87403193804403401</v>
      </c>
      <c r="O489">
        <v>0.77272727272727204</v>
      </c>
      <c r="P489">
        <v>0.30357142857142799</v>
      </c>
      <c r="Q489">
        <v>0.05</v>
      </c>
      <c r="R489" t="s">
        <v>21</v>
      </c>
      <c r="S489" t="s">
        <v>28</v>
      </c>
      <c r="T489" t="str">
        <f>IF(Table1[[#This Row],[auc]]&gt;=Table1[[#This Row],[knnauc]], "YES", "NO")</f>
        <v>NO</v>
      </c>
      <c r="U489" t="str">
        <f>IF(AND(I489 &gt; I488, K489 &lt; K488), "LOWER", "")</f>
        <v/>
      </c>
      <c r="V489" t="str">
        <f>IF(AND(I489&gt;=I490, I489 &lt; 5), "YES", "NO")</f>
        <v>NO</v>
      </c>
      <c r="W489" s="1" t="str">
        <f>IF(AND(Table1[[#This Row],[Last lower than 5]]="YES", Table1[[#This Row],[better or same as KNN]]="YES"), "YES", "NO")</f>
        <v>NO</v>
      </c>
      <c r="X489" s="1" t="str">
        <f>IF(AND(Table1[[#This Row],[Last lower than 5]]="YES", Table1[[#This Row],[last and better]]="NO"), Table1[[#This Row],[knnauc]], "")</f>
        <v/>
      </c>
      <c r="Y489" s="1" t="str">
        <f>IF(AND(Table1[[#This Row],[Last lower than 5]]="YES", Table1[[#This Row],[last and better]]="YES"), Table1[[#This Row],[auc]], "")</f>
        <v/>
      </c>
      <c r="Z489" s="1" t="str">
        <f>IF(I489=5, "YES", "NO")</f>
        <v>NO</v>
      </c>
      <c r="AA489" s="1" t="str">
        <f>IF(AND(Table1[[#This Row],[5 anomalies]]="YES", Table1[[#This Row],[better or same as KNN]]="YES"), "YES", "NO")</f>
        <v>NO</v>
      </c>
      <c r="AB489" s="1" t="str">
        <f>IF(AND(Table1[[#This Row],[5 anomalies]]="YES", Table1[[#This Row],[5 anomalies and better]]="NO"), Table1[[#This Row],[knnauc]] - Table1[[#This Row],[auc]], "")</f>
        <v/>
      </c>
      <c r="AC489" s="1" t="str">
        <f>IF(AND(Table1[[#This Row],[5 anomalies]]="YES", Table1[[#This Row],[5 anomalies and better]]="YES"), Table1[[#This Row],[auc]] - Table1[[#This Row],[knnauc]], "")</f>
        <v/>
      </c>
    </row>
    <row r="490" spans="1:29" hidden="1" x14ac:dyDescent="0.25">
      <c r="A490">
        <v>32</v>
      </c>
      <c r="B490">
        <v>8</v>
      </c>
      <c r="C490">
        <v>3</v>
      </c>
      <c r="D490" t="s">
        <v>19</v>
      </c>
      <c r="E490" t="s">
        <v>20</v>
      </c>
      <c r="F490">
        <v>512</v>
      </c>
      <c r="G490">
        <v>32</v>
      </c>
      <c r="H490">
        <v>0.05</v>
      </c>
      <c r="I490">
        <v>4</v>
      </c>
      <c r="J490">
        <v>0.18181818181818099</v>
      </c>
      <c r="K490">
        <v>0.81328405017921102</v>
      </c>
      <c r="L490">
        <v>0.37299258031426102</v>
      </c>
      <c r="M490">
        <v>0.375422668635086</v>
      </c>
      <c r="N490">
        <v>0.87403193804403401</v>
      </c>
      <c r="O490">
        <v>0.77272727272727204</v>
      </c>
      <c r="P490">
        <v>0.30357142857142799</v>
      </c>
      <c r="Q490">
        <v>0.05</v>
      </c>
      <c r="R490" t="s">
        <v>21</v>
      </c>
      <c r="S490" t="s">
        <v>28</v>
      </c>
      <c r="T490" t="str">
        <f>IF(Table1[[#This Row],[auc]]&gt;=Table1[[#This Row],[knnauc]], "YES", "NO")</f>
        <v>NO</v>
      </c>
      <c r="U490" t="str">
        <f>IF(AND(I490 &gt; I489, K490 &lt; K489), "LOWER", "")</f>
        <v/>
      </c>
      <c r="V490" t="str">
        <f>IF(AND(I490&gt;=I491, I490 &lt; 5), "YES", "NO")</f>
        <v>NO</v>
      </c>
      <c r="W490" s="1" t="str">
        <f>IF(AND(Table1[[#This Row],[Last lower than 5]]="YES", Table1[[#This Row],[better or same as KNN]]="YES"), "YES", "NO")</f>
        <v>NO</v>
      </c>
      <c r="X490" s="1" t="str">
        <f>IF(AND(Table1[[#This Row],[Last lower than 5]]="YES", Table1[[#This Row],[last and better]]="NO"), Table1[[#This Row],[knnauc]], "")</f>
        <v/>
      </c>
      <c r="Y490" s="1" t="str">
        <f>IF(AND(Table1[[#This Row],[Last lower than 5]]="YES", Table1[[#This Row],[last and better]]="YES"), Table1[[#This Row],[auc]], "")</f>
        <v/>
      </c>
      <c r="Z490" s="1" t="str">
        <f>IF(I490=5, "YES", "NO")</f>
        <v>NO</v>
      </c>
      <c r="AA490" s="1" t="str">
        <f>IF(AND(Table1[[#This Row],[5 anomalies]]="YES", Table1[[#This Row],[better or same as KNN]]="YES"), "YES", "NO")</f>
        <v>NO</v>
      </c>
      <c r="AB490" s="1" t="str">
        <f>IF(AND(Table1[[#This Row],[5 anomalies]]="YES", Table1[[#This Row],[5 anomalies and better]]="NO"), Table1[[#This Row],[knnauc]] - Table1[[#This Row],[auc]], "")</f>
        <v/>
      </c>
      <c r="AC490" s="1" t="str">
        <f>IF(AND(Table1[[#This Row],[5 anomalies]]="YES", Table1[[#This Row],[5 anomalies and better]]="YES"), Table1[[#This Row],[auc]] - Table1[[#This Row],[knnauc]], "")</f>
        <v/>
      </c>
    </row>
    <row r="491" spans="1:29" hidden="1" x14ac:dyDescent="0.25">
      <c r="A491">
        <v>32</v>
      </c>
      <c r="B491">
        <v>8</v>
      </c>
      <c r="C491">
        <v>3</v>
      </c>
      <c r="D491" t="s">
        <v>19</v>
      </c>
      <c r="E491" t="s">
        <v>20</v>
      </c>
      <c r="F491">
        <v>512</v>
      </c>
      <c r="G491">
        <v>16</v>
      </c>
      <c r="H491">
        <v>0.05</v>
      </c>
      <c r="I491">
        <v>5</v>
      </c>
      <c r="J491">
        <v>8.2191780821917804E-2</v>
      </c>
      <c r="K491">
        <v>0.83237327188940102</v>
      </c>
      <c r="L491">
        <v>0.34882385178780601</v>
      </c>
      <c r="M491">
        <v>0.35107337178660702</v>
      </c>
      <c r="N491">
        <v>0.92418714797747004</v>
      </c>
      <c r="O491">
        <v>0.78947368421052599</v>
      </c>
      <c r="P491">
        <v>0.26785714285714202</v>
      </c>
      <c r="Q491">
        <v>0.05</v>
      </c>
      <c r="R491" t="s">
        <v>21</v>
      </c>
      <c r="S491" t="s">
        <v>28</v>
      </c>
      <c r="T491" t="str">
        <f>IF(Table1[[#This Row],[auc]]&gt;=Table1[[#This Row],[knnauc]], "YES", "NO")</f>
        <v>NO</v>
      </c>
      <c r="U491" t="str">
        <f>IF(AND(I491 &gt; I490, K491 &lt; K490), "LOWER", "")</f>
        <v/>
      </c>
      <c r="V491" t="str">
        <f>IF(AND(I491&gt;=I492, I491 &lt; 5), "YES", "NO")</f>
        <v>NO</v>
      </c>
      <c r="W491" s="1" t="str">
        <f>IF(AND(Table1[[#This Row],[Last lower than 5]]="YES", Table1[[#This Row],[better or same as KNN]]="YES"), "YES", "NO")</f>
        <v>NO</v>
      </c>
      <c r="X491" s="1" t="str">
        <f>IF(AND(Table1[[#This Row],[Last lower than 5]]="YES", Table1[[#This Row],[last and better]]="NO"), Table1[[#This Row],[knnauc]], "")</f>
        <v/>
      </c>
      <c r="Y491" s="1" t="str">
        <f>IF(AND(Table1[[#This Row],[Last lower than 5]]="YES", Table1[[#This Row],[last and better]]="YES"), Table1[[#This Row],[auc]], "")</f>
        <v/>
      </c>
      <c r="Z491" s="1" t="str">
        <f>IF(I491=5, "YES", "NO")</f>
        <v>YES</v>
      </c>
      <c r="AA491" s="1" t="str">
        <f>IF(AND(Table1[[#This Row],[5 anomalies]]="YES", Table1[[#This Row],[better or same as KNN]]="YES"), "YES", "NO")</f>
        <v>NO</v>
      </c>
      <c r="AB491" s="1">
        <f>IF(AND(Table1[[#This Row],[5 anomalies]]="YES", Table1[[#This Row],[5 anomalies and better]]="NO"), Table1[[#This Row],[knnauc]] - Table1[[#This Row],[auc]], "")</f>
        <v>9.1813876088069013E-2</v>
      </c>
      <c r="AC491" s="1" t="str">
        <f>IF(AND(Table1[[#This Row],[5 anomalies]]="YES", Table1[[#This Row],[5 anomalies and better]]="YES"), Table1[[#This Row],[auc]] - Table1[[#This Row],[knnauc]], "")</f>
        <v/>
      </c>
    </row>
    <row r="492" spans="1:29" hidden="1" x14ac:dyDescent="0.25">
      <c r="A492">
        <v>32</v>
      </c>
      <c r="B492">
        <v>8</v>
      </c>
      <c r="C492">
        <v>3</v>
      </c>
      <c r="D492" t="s">
        <v>19</v>
      </c>
      <c r="E492" t="s">
        <v>20</v>
      </c>
      <c r="F492">
        <v>128</v>
      </c>
      <c r="G492">
        <v>16</v>
      </c>
      <c r="H492">
        <v>0.05</v>
      </c>
      <c r="I492">
        <v>5</v>
      </c>
      <c r="J492">
        <v>0.162162162162162</v>
      </c>
      <c r="K492">
        <v>0.860295058883768</v>
      </c>
      <c r="L492">
        <v>0.40282313347420501</v>
      </c>
      <c r="M492">
        <v>0.40700590664087599</v>
      </c>
      <c r="N492">
        <v>0.80590757808499702</v>
      </c>
      <c r="O492">
        <v>0.53571428571428503</v>
      </c>
      <c r="P492">
        <v>0.26785714285714202</v>
      </c>
      <c r="Q492">
        <v>0.05</v>
      </c>
      <c r="R492" t="s">
        <v>21</v>
      </c>
      <c r="S492" t="s">
        <v>28</v>
      </c>
      <c r="T492" t="str">
        <f>IF(Table1[[#This Row],[auc]]&gt;=Table1[[#This Row],[knnauc]], "YES", "NO")</f>
        <v>YES</v>
      </c>
      <c r="U492" t="str">
        <f>IF(AND(I492 &gt; I491, K492 &lt; K491), "LOWER", "")</f>
        <v/>
      </c>
      <c r="V492" t="str">
        <f>IF(AND(I492&gt;=I493, I492 &lt; 5), "YES", "NO")</f>
        <v>NO</v>
      </c>
      <c r="W492" s="1" t="str">
        <f>IF(AND(Table1[[#This Row],[Last lower than 5]]="YES", Table1[[#This Row],[better or same as KNN]]="YES"), "YES", "NO")</f>
        <v>NO</v>
      </c>
      <c r="X492" s="1" t="str">
        <f>IF(AND(Table1[[#This Row],[Last lower than 5]]="YES", Table1[[#This Row],[last and better]]="NO"), Table1[[#This Row],[knnauc]], "")</f>
        <v/>
      </c>
      <c r="Y492" s="1" t="str">
        <f>IF(AND(Table1[[#This Row],[Last lower than 5]]="YES", Table1[[#This Row],[last and better]]="YES"), Table1[[#This Row],[auc]], "")</f>
        <v/>
      </c>
      <c r="Z492" s="1" t="str">
        <f>IF(I492=5, "YES", "NO")</f>
        <v>YES</v>
      </c>
      <c r="AA492" s="1" t="str">
        <f>IF(AND(Table1[[#This Row],[5 anomalies]]="YES", Table1[[#This Row],[better or same as KNN]]="YES"), "YES", "NO")</f>
        <v>YES</v>
      </c>
      <c r="AB492" s="1" t="str">
        <f>IF(AND(Table1[[#This Row],[5 anomalies]]="YES", Table1[[#This Row],[5 anomalies and better]]="NO"), Table1[[#This Row],[knnauc]] - Table1[[#This Row],[auc]], "")</f>
        <v/>
      </c>
      <c r="AC492" s="1">
        <f>IF(AND(Table1[[#This Row],[5 anomalies]]="YES", Table1[[#This Row],[5 anomalies and better]]="YES"), Table1[[#This Row],[auc]] - Table1[[#This Row],[knnauc]], "")</f>
        <v>5.4387480798770982E-2</v>
      </c>
    </row>
    <row r="493" spans="1:29" hidden="1" x14ac:dyDescent="0.25">
      <c r="A493">
        <v>32</v>
      </c>
      <c r="B493">
        <v>8</v>
      </c>
      <c r="C493">
        <v>3</v>
      </c>
      <c r="D493" t="s">
        <v>19</v>
      </c>
      <c r="E493" t="s">
        <v>20</v>
      </c>
      <c r="F493">
        <v>128</v>
      </c>
      <c r="G493">
        <v>32</v>
      </c>
      <c r="H493">
        <v>0.05</v>
      </c>
      <c r="I493">
        <v>5</v>
      </c>
      <c r="J493">
        <v>4.54545454545454E-2</v>
      </c>
      <c r="K493">
        <v>0.86608015640273694</v>
      </c>
      <c r="L493">
        <v>0.33872992822484299</v>
      </c>
      <c r="M493">
        <v>0.33833710325402999</v>
      </c>
      <c r="N493">
        <v>0.67827468230693999</v>
      </c>
      <c r="O493">
        <v>1</v>
      </c>
      <c r="P493">
        <v>0.18181818181818099</v>
      </c>
      <c r="Q493">
        <v>0.01</v>
      </c>
      <c r="R493" t="s">
        <v>21</v>
      </c>
      <c r="S493" t="s">
        <v>28</v>
      </c>
      <c r="T493" t="str">
        <f>IF(Table1[[#This Row],[auc]]&gt;=Table1[[#This Row],[knnauc]], "YES", "NO")</f>
        <v>YES</v>
      </c>
      <c r="U493" t="str">
        <f>IF(AND(I493 &gt; I492, K493 &lt; K492), "LOWER", "")</f>
        <v/>
      </c>
      <c r="V493" t="str">
        <f>IF(AND(I493&gt;=I494, I493 &lt; 5), "YES", "NO")</f>
        <v>NO</v>
      </c>
      <c r="W493" s="1" t="str">
        <f>IF(AND(Table1[[#This Row],[Last lower than 5]]="YES", Table1[[#This Row],[better or same as KNN]]="YES"), "YES", "NO")</f>
        <v>NO</v>
      </c>
      <c r="X493" s="1" t="str">
        <f>IF(AND(Table1[[#This Row],[Last lower than 5]]="YES", Table1[[#This Row],[last and better]]="NO"), Table1[[#This Row],[knnauc]], "")</f>
        <v/>
      </c>
      <c r="Y493" s="1" t="str">
        <f>IF(AND(Table1[[#This Row],[Last lower than 5]]="YES", Table1[[#This Row],[last and better]]="YES"), Table1[[#This Row],[auc]], "")</f>
        <v/>
      </c>
      <c r="Z493" s="1" t="str">
        <f>IF(I493=5, "YES", "NO")</f>
        <v>YES</v>
      </c>
      <c r="AA493" s="1" t="str">
        <f>IF(AND(Table1[[#This Row],[5 anomalies]]="YES", Table1[[#This Row],[better or same as KNN]]="YES"), "YES", "NO")</f>
        <v>YES</v>
      </c>
      <c r="AB493" s="1" t="str">
        <f>IF(AND(Table1[[#This Row],[5 anomalies]]="YES", Table1[[#This Row],[5 anomalies and better]]="NO"), Table1[[#This Row],[knnauc]] - Table1[[#This Row],[auc]], "")</f>
        <v/>
      </c>
      <c r="AC493" s="1">
        <f>IF(AND(Table1[[#This Row],[5 anomalies]]="YES", Table1[[#This Row],[5 anomalies and better]]="YES"), Table1[[#This Row],[auc]] - Table1[[#This Row],[knnauc]], "")</f>
        <v>0.18780547409579695</v>
      </c>
    </row>
    <row r="494" spans="1:29" x14ac:dyDescent="0.25">
      <c r="A494">
        <v>32</v>
      </c>
      <c r="B494">
        <v>8</v>
      </c>
      <c r="C494">
        <v>3</v>
      </c>
      <c r="D494" t="s">
        <v>19</v>
      </c>
      <c r="E494" t="s">
        <v>20</v>
      </c>
      <c r="F494">
        <v>128</v>
      </c>
      <c r="G494">
        <v>16</v>
      </c>
      <c r="H494">
        <v>0.05</v>
      </c>
      <c r="I494">
        <v>5</v>
      </c>
      <c r="J494">
        <v>0.15384615384615299</v>
      </c>
      <c r="K494">
        <v>0.87634408602150504</v>
      </c>
      <c r="L494">
        <v>0.35372340375557598</v>
      </c>
      <c r="M494">
        <v>0.35815976479820699</v>
      </c>
      <c r="N494">
        <v>0.58295997610513695</v>
      </c>
      <c r="O494">
        <v>1</v>
      </c>
      <c r="P494">
        <v>0.16666666666666599</v>
      </c>
      <c r="Q494">
        <v>5.0000000000000001E-3</v>
      </c>
      <c r="R494" t="s">
        <v>21</v>
      </c>
      <c r="S494" t="s">
        <v>28</v>
      </c>
      <c r="T494" t="str">
        <f>IF(Table1[[#This Row],[auc]]&gt;=Table1[[#This Row],[knnauc]], "YES", "NO")</f>
        <v>YES</v>
      </c>
      <c r="U494" t="str">
        <f>IF(AND(I494 &gt; I493, K494 &lt; K493), "LOWER", "")</f>
        <v/>
      </c>
      <c r="V494" t="str">
        <f>IF(AND(I494&gt;=I495, I494 &lt; 5), "YES", "NO")</f>
        <v>NO</v>
      </c>
      <c r="W494" s="1" t="str">
        <f>IF(AND(Table1[[#This Row],[Last lower than 5]]="YES", Table1[[#This Row],[better or same as KNN]]="YES"), "YES", "NO")</f>
        <v>NO</v>
      </c>
      <c r="X494" s="1" t="str">
        <f>IF(AND(Table1[[#This Row],[Last lower than 5]]="YES", Table1[[#This Row],[last and better]]="NO"), Table1[[#This Row],[knnauc]], "")</f>
        <v/>
      </c>
      <c r="Y494" s="1" t="str">
        <f>IF(AND(Table1[[#This Row],[Last lower than 5]]="YES", Table1[[#This Row],[last and better]]="YES"), Table1[[#This Row],[auc]], "")</f>
        <v/>
      </c>
      <c r="Z494" s="1" t="str">
        <f>IF(I494=5, "YES", "NO")</f>
        <v>YES</v>
      </c>
      <c r="AA494" s="1" t="str">
        <f>IF(AND(Table1[[#This Row],[5 anomalies]]="YES", Table1[[#This Row],[better or same as KNN]]="YES"), "YES", "NO")</f>
        <v>YES</v>
      </c>
      <c r="AB494" s="1" t="str">
        <f>IF(AND(Table1[[#This Row],[5 anomalies]]="YES", Table1[[#This Row],[5 anomalies and better]]="NO"), Table1[[#This Row],[knnauc]] - Table1[[#This Row],[auc]], "")</f>
        <v/>
      </c>
      <c r="AC494" s="1">
        <f>IF(AND(Table1[[#This Row],[5 anomalies]]="YES", Table1[[#This Row],[5 anomalies and better]]="YES"), Table1[[#This Row],[auc]] - Table1[[#This Row],[knnauc]], "")</f>
        <v>0.2933841099163681</v>
      </c>
    </row>
    <row r="495" spans="1:29" hidden="1" x14ac:dyDescent="0.25">
      <c r="A495">
        <v>32</v>
      </c>
      <c r="B495">
        <v>8</v>
      </c>
      <c r="C495">
        <v>3</v>
      </c>
      <c r="D495" t="s">
        <v>19</v>
      </c>
      <c r="E495" t="s">
        <v>20</v>
      </c>
      <c r="F495">
        <v>64</v>
      </c>
      <c r="G495">
        <v>16</v>
      </c>
      <c r="H495">
        <v>0.05</v>
      </c>
      <c r="I495">
        <v>5</v>
      </c>
      <c r="J495">
        <v>0.3125</v>
      </c>
      <c r="K495">
        <v>0.89377647442163499</v>
      </c>
      <c r="L495">
        <v>0.34509094564862203</v>
      </c>
      <c r="M495">
        <v>0.34752395932587099</v>
      </c>
      <c r="N495">
        <v>0.81630824372759803</v>
      </c>
      <c r="O495">
        <v>1</v>
      </c>
      <c r="P495">
        <v>0.27272727272727199</v>
      </c>
      <c r="Q495">
        <v>0.01</v>
      </c>
      <c r="R495" t="s">
        <v>21</v>
      </c>
      <c r="S495" t="s">
        <v>28</v>
      </c>
      <c r="T495" t="str">
        <f>IF(Table1[[#This Row],[auc]]&gt;=Table1[[#This Row],[knnauc]], "YES", "NO")</f>
        <v>YES</v>
      </c>
      <c r="U495" t="str">
        <f>IF(AND(I495 &gt; I494, K495 &lt; K494), "LOWER", "")</f>
        <v/>
      </c>
      <c r="V495" t="str">
        <f>IF(AND(I495&gt;=I496, I495 &lt; 5), "YES", "NO")</f>
        <v>NO</v>
      </c>
      <c r="W495" s="1" t="str">
        <f>IF(AND(Table1[[#This Row],[Last lower than 5]]="YES", Table1[[#This Row],[better or same as KNN]]="YES"), "YES", "NO")</f>
        <v>NO</v>
      </c>
      <c r="X495" s="1" t="str">
        <f>IF(AND(Table1[[#This Row],[Last lower than 5]]="YES", Table1[[#This Row],[last and better]]="NO"), Table1[[#This Row],[knnauc]], "")</f>
        <v/>
      </c>
      <c r="Y495" s="1" t="str">
        <f>IF(AND(Table1[[#This Row],[Last lower than 5]]="YES", Table1[[#This Row],[last and better]]="YES"), Table1[[#This Row],[auc]], "")</f>
        <v/>
      </c>
      <c r="Z495" s="1" t="str">
        <f>IF(I495=5, "YES", "NO")</f>
        <v>YES</v>
      </c>
      <c r="AA495" s="1" t="str">
        <f>IF(AND(Table1[[#This Row],[5 anomalies]]="YES", Table1[[#This Row],[better or same as KNN]]="YES"), "YES", "NO")</f>
        <v>YES</v>
      </c>
      <c r="AB495" s="1" t="str">
        <f>IF(AND(Table1[[#This Row],[5 anomalies]]="YES", Table1[[#This Row],[5 anomalies and better]]="NO"), Table1[[#This Row],[knnauc]] - Table1[[#This Row],[auc]], "")</f>
        <v/>
      </c>
      <c r="AC495" s="1">
        <f>IF(AND(Table1[[#This Row],[5 anomalies]]="YES", Table1[[#This Row],[5 anomalies and better]]="YES"), Table1[[#This Row],[auc]] - Table1[[#This Row],[knnauc]], "")</f>
        <v>7.7468230694036966E-2</v>
      </c>
    </row>
    <row r="496" spans="1:29" x14ac:dyDescent="0.25">
      <c r="A496">
        <v>32</v>
      </c>
      <c r="B496">
        <v>8</v>
      </c>
      <c r="C496">
        <v>3</v>
      </c>
      <c r="D496" t="s">
        <v>19</v>
      </c>
      <c r="E496" t="s">
        <v>20</v>
      </c>
      <c r="F496">
        <v>128</v>
      </c>
      <c r="G496">
        <v>32</v>
      </c>
      <c r="H496">
        <v>0.05</v>
      </c>
      <c r="I496">
        <v>5</v>
      </c>
      <c r="J496">
        <v>0.16</v>
      </c>
      <c r="K496">
        <v>0.90158303464754996</v>
      </c>
      <c r="L496">
        <v>0.39281982967793599</v>
      </c>
      <c r="M496">
        <v>0.39490777007788402</v>
      </c>
      <c r="N496">
        <v>0.66397849462365499</v>
      </c>
      <c r="O496" t="s">
        <v>23</v>
      </c>
      <c r="P496">
        <v>0</v>
      </c>
      <c r="Q496">
        <v>5.0000000000000001E-3</v>
      </c>
      <c r="R496" t="s">
        <v>21</v>
      </c>
      <c r="S496" t="s">
        <v>28</v>
      </c>
      <c r="T496" t="str">
        <f>IF(Table1[[#This Row],[auc]]&gt;=Table1[[#This Row],[knnauc]], "YES", "NO")</f>
        <v>YES</v>
      </c>
      <c r="U496" t="str">
        <f>IF(AND(I496 &gt; I495, K496 &lt; K495), "LOWER", "")</f>
        <v/>
      </c>
      <c r="V496" t="str">
        <f>IF(AND(I496&gt;=I497, I496 &lt; 5), "YES", "NO")</f>
        <v>NO</v>
      </c>
      <c r="W496" s="1" t="str">
        <f>IF(AND(Table1[[#This Row],[Last lower than 5]]="YES", Table1[[#This Row],[better or same as KNN]]="YES"), "YES", "NO")</f>
        <v>NO</v>
      </c>
      <c r="X496" s="1" t="str">
        <f>IF(AND(Table1[[#This Row],[Last lower than 5]]="YES", Table1[[#This Row],[last and better]]="NO"), Table1[[#This Row],[knnauc]], "")</f>
        <v/>
      </c>
      <c r="Y496" s="1" t="str">
        <f>IF(AND(Table1[[#This Row],[Last lower than 5]]="YES", Table1[[#This Row],[last and better]]="YES"), Table1[[#This Row],[auc]], "")</f>
        <v/>
      </c>
      <c r="Z496" s="1" t="str">
        <f>IF(I496=5, "YES", "NO")</f>
        <v>YES</v>
      </c>
      <c r="AA496" s="1" t="str">
        <f>IF(AND(Table1[[#This Row],[5 anomalies]]="YES", Table1[[#This Row],[better or same as KNN]]="YES"), "YES", "NO")</f>
        <v>YES</v>
      </c>
      <c r="AB496" s="1" t="str">
        <f>IF(AND(Table1[[#This Row],[5 anomalies]]="YES", Table1[[#This Row],[5 anomalies and better]]="NO"), Table1[[#This Row],[knnauc]] - Table1[[#This Row],[auc]], "")</f>
        <v/>
      </c>
      <c r="AC496" s="1">
        <f>IF(AND(Table1[[#This Row],[5 anomalies]]="YES", Table1[[#This Row],[5 anomalies and better]]="YES"), Table1[[#This Row],[auc]] - Table1[[#This Row],[knnauc]], "")</f>
        <v>0.23760454002389497</v>
      </c>
    </row>
    <row r="497" spans="1:29" x14ac:dyDescent="0.25">
      <c r="A497">
        <v>32</v>
      </c>
      <c r="B497">
        <v>8</v>
      </c>
      <c r="C497">
        <v>3</v>
      </c>
      <c r="D497" t="s">
        <v>19</v>
      </c>
      <c r="E497" t="s">
        <v>20</v>
      </c>
      <c r="F497">
        <v>512</v>
      </c>
      <c r="G497">
        <v>32</v>
      </c>
      <c r="H497">
        <v>0.05</v>
      </c>
      <c r="I497">
        <v>5</v>
      </c>
      <c r="J497">
        <v>7.4074074074074001E-2</v>
      </c>
      <c r="K497">
        <v>0.93772401433691699</v>
      </c>
      <c r="L497">
        <v>0.32367401018759301</v>
      </c>
      <c r="M497">
        <v>0.32375756301874498</v>
      </c>
      <c r="N497">
        <v>0.66547192353643903</v>
      </c>
      <c r="O497">
        <v>0.5</v>
      </c>
      <c r="P497">
        <v>0.16666666666666599</v>
      </c>
      <c r="Q497">
        <v>5.0000000000000001E-3</v>
      </c>
      <c r="R497" t="s">
        <v>21</v>
      </c>
      <c r="S497" t="s">
        <v>28</v>
      </c>
      <c r="T497" t="str">
        <f>IF(Table1[[#This Row],[auc]]&gt;=Table1[[#This Row],[knnauc]], "YES", "NO")</f>
        <v>YES</v>
      </c>
      <c r="U497" t="str">
        <f>IF(AND(I497 &gt; I496, K497 &lt; K496), "LOWER", "")</f>
        <v/>
      </c>
      <c r="V497" t="str">
        <f>IF(AND(I497&gt;=I498, I497 &lt; 5), "YES", "NO")</f>
        <v>NO</v>
      </c>
      <c r="W497" s="1" t="str">
        <f>IF(AND(Table1[[#This Row],[Last lower than 5]]="YES", Table1[[#This Row],[better or same as KNN]]="YES"), "YES", "NO")</f>
        <v>NO</v>
      </c>
      <c r="X497" s="1" t="str">
        <f>IF(AND(Table1[[#This Row],[Last lower than 5]]="YES", Table1[[#This Row],[last and better]]="NO"), Table1[[#This Row],[knnauc]], "")</f>
        <v/>
      </c>
      <c r="Y497" s="1" t="str">
        <f>IF(AND(Table1[[#This Row],[Last lower than 5]]="YES", Table1[[#This Row],[last and better]]="YES"), Table1[[#This Row],[auc]], "")</f>
        <v/>
      </c>
      <c r="Z497" s="1" t="str">
        <f>IF(I497=5, "YES", "NO")</f>
        <v>YES</v>
      </c>
      <c r="AA497" s="1" t="str">
        <f>IF(AND(Table1[[#This Row],[5 anomalies]]="YES", Table1[[#This Row],[better or same as KNN]]="YES"), "YES", "NO")</f>
        <v>YES</v>
      </c>
      <c r="AB497" s="1" t="str">
        <f>IF(AND(Table1[[#This Row],[5 anomalies]]="YES", Table1[[#This Row],[5 anomalies and better]]="NO"), Table1[[#This Row],[knnauc]] - Table1[[#This Row],[auc]], "")</f>
        <v/>
      </c>
      <c r="AC497" s="1">
        <f>IF(AND(Table1[[#This Row],[5 anomalies]]="YES", Table1[[#This Row],[5 anomalies and better]]="YES"), Table1[[#This Row],[auc]] - Table1[[#This Row],[knnauc]], "")</f>
        <v>0.27225209080047796</v>
      </c>
    </row>
    <row r="498" spans="1:29" hidden="1" x14ac:dyDescent="0.25">
      <c r="A498">
        <v>32</v>
      </c>
      <c r="B498">
        <v>8</v>
      </c>
      <c r="C498">
        <v>3</v>
      </c>
      <c r="D498" t="s">
        <v>19</v>
      </c>
      <c r="E498" t="s">
        <v>20</v>
      </c>
      <c r="F498">
        <v>128</v>
      </c>
      <c r="G498">
        <v>32</v>
      </c>
      <c r="H498">
        <v>0.05</v>
      </c>
      <c r="I498">
        <v>5</v>
      </c>
      <c r="J498">
        <v>0.15151515151515099</v>
      </c>
      <c r="K498">
        <v>0.76982166213382597</v>
      </c>
      <c r="L498">
        <v>0.13153003273615901</v>
      </c>
      <c r="M498">
        <v>0.17117566824651301</v>
      </c>
      <c r="N498">
        <v>0.97197251230095205</v>
      </c>
      <c r="O498">
        <v>0.63636363636363602</v>
      </c>
      <c r="P498">
        <v>0.28571428571428498</v>
      </c>
      <c r="Q498">
        <v>0.05</v>
      </c>
      <c r="R498" t="s">
        <v>21</v>
      </c>
      <c r="S498" t="s">
        <v>29</v>
      </c>
      <c r="T498" t="str">
        <f>IF(Table1[[#This Row],[auc]]&gt;=Table1[[#This Row],[knnauc]], "YES", "NO")</f>
        <v>NO</v>
      </c>
      <c r="U498" t="str">
        <f>IF(AND(I498 &gt; I497, K498 &lt; K497), "LOWER", "")</f>
        <v/>
      </c>
      <c r="V498" t="str">
        <f>IF(AND(I498&gt;=I499, I498 &lt; 5), "YES", "NO")</f>
        <v>NO</v>
      </c>
      <c r="W498" s="1" t="str">
        <f>IF(AND(Table1[[#This Row],[Last lower than 5]]="YES", Table1[[#This Row],[better or same as KNN]]="YES"), "YES", "NO")</f>
        <v>NO</v>
      </c>
      <c r="X498" s="1" t="str">
        <f>IF(AND(Table1[[#This Row],[Last lower than 5]]="YES", Table1[[#This Row],[last and better]]="NO"), Table1[[#This Row],[knnauc]], "")</f>
        <v/>
      </c>
      <c r="Y498" s="1" t="str">
        <f>IF(AND(Table1[[#This Row],[Last lower than 5]]="YES", Table1[[#This Row],[last and better]]="YES"), Table1[[#This Row],[auc]], "")</f>
        <v/>
      </c>
      <c r="Z498" s="1" t="str">
        <f>IF(I498=5, "YES", "NO")</f>
        <v>YES</v>
      </c>
      <c r="AA498" s="1" t="str">
        <f>IF(AND(Table1[[#This Row],[5 anomalies]]="YES", Table1[[#This Row],[better or same as KNN]]="YES"), "YES", "NO")</f>
        <v>NO</v>
      </c>
      <c r="AB498" s="1">
        <f>IF(AND(Table1[[#This Row],[5 anomalies]]="YES", Table1[[#This Row],[5 anomalies and better]]="NO"), Table1[[#This Row],[knnauc]] - Table1[[#This Row],[auc]], "")</f>
        <v>0.20215085016712608</v>
      </c>
      <c r="AC498" s="1" t="str">
        <f>IF(AND(Table1[[#This Row],[5 anomalies]]="YES", Table1[[#This Row],[5 anomalies and better]]="YES"), Table1[[#This Row],[auc]] - Table1[[#This Row],[knnauc]], "")</f>
        <v/>
      </c>
    </row>
    <row r="499" spans="1:29" hidden="1" x14ac:dyDescent="0.25">
      <c r="A499">
        <v>32</v>
      </c>
      <c r="B499">
        <v>8</v>
      </c>
      <c r="C499">
        <v>3</v>
      </c>
      <c r="D499" t="s">
        <v>19</v>
      </c>
      <c r="E499" t="s">
        <v>20</v>
      </c>
      <c r="F499">
        <v>64</v>
      </c>
      <c r="G499">
        <v>32</v>
      </c>
      <c r="H499">
        <v>0.05</v>
      </c>
      <c r="I499">
        <v>1</v>
      </c>
      <c r="J499">
        <v>0</v>
      </c>
      <c r="K499">
        <v>0.40172939979654099</v>
      </c>
      <c r="L499">
        <v>9.3656354870039302E-2</v>
      </c>
      <c r="M499">
        <v>0.13388428653684101</v>
      </c>
      <c r="N499">
        <v>0.94898270600203405</v>
      </c>
      <c r="O499">
        <v>0.66666666666666596</v>
      </c>
      <c r="P499">
        <v>0.4</v>
      </c>
      <c r="Q499">
        <v>0.01</v>
      </c>
      <c r="R499" t="s">
        <v>21</v>
      </c>
      <c r="S499" t="s">
        <v>29</v>
      </c>
      <c r="T499" t="str">
        <f>IF(Table1[[#This Row],[auc]]&gt;=Table1[[#This Row],[knnauc]], "YES", "NO")</f>
        <v>NO</v>
      </c>
      <c r="U499" t="str">
        <f>IF(AND(I499 &gt; I498, K499 &lt; K498), "LOWER", "")</f>
        <v/>
      </c>
      <c r="V499" t="str">
        <f>IF(AND(I499&gt;=I500, I499 &lt; 5), "YES", "NO")</f>
        <v>NO</v>
      </c>
      <c r="W499" s="1" t="str">
        <f>IF(AND(Table1[[#This Row],[Last lower than 5]]="YES", Table1[[#This Row],[better or same as KNN]]="YES"), "YES", "NO")</f>
        <v>NO</v>
      </c>
      <c r="X499" s="1" t="str">
        <f>IF(AND(Table1[[#This Row],[Last lower than 5]]="YES", Table1[[#This Row],[last and better]]="NO"), Table1[[#This Row],[knnauc]], "")</f>
        <v/>
      </c>
      <c r="Y499" s="1" t="str">
        <f>IF(AND(Table1[[#This Row],[Last lower than 5]]="YES", Table1[[#This Row],[last and better]]="YES"), Table1[[#This Row],[auc]], "")</f>
        <v/>
      </c>
      <c r="Z499" s="1" t="str">
        <f>IF(I499=5, "YES", "NO")</f>
        <v>NO</v>
      </c>
      <c r="AA499" s="1" t="str">
        <f>IF(AND(Table1[[#This Row],[5 anomalies]]="YES", Table1[[#This Row],[better or same as KNN]]="YES"), "YES", "NO")</f>
        <v>NO</v>
      </c>
      <c r="AB499" s="1" t="str">
        <f>IF(AND(Table1[[#This Row],[5 anomalies]]="YES", Table1[[#This Row],[5 anomalies and better]]="NO"), Table1[[#This Row],[knnauc]] - Table1[[#This Row],[auc]], "")</f>
        <v/>
      </c>
      <c r="AC499" s="1" t="str">
        <f>IF(AND(Table1[[#This Row],[5 anomalies]]="YES", Table1[[#This Row],[5 anomalies and better]]="YES"), Table1[[#This Row],[auc]] - Table1[[#This Row],[knnauc]], "")</f>
        <v/>
      </c>
    </row>
    <row r="500" spans="1:29" hidden="1" x14ac:dyDescent="0.25">
      <c r="A500">
        <v>32</v>
      </c>
      <c r="B500">
        <v>8</v>
      </c>
      <c r="C500">
        <v>3</v>
      </c>
      <c r="D500" t="s">
        <v>19</v>
      </c>
      <c r="E500" t="s">
        <v>20</v>
      </c>
      <c r="F500">
        <v>64</v>
      </c>
      <c r="G500">
        <v>32</v>
      </c>
      <c r="H500">
        <v>0.05</v>
      </c>
      <c r="I500">
        <v>2</v>
      </c>
      <c r="J500">
        <v>0</v>
      </c>
      <c r="K500">
        <v>0.66642929806714102</v>
      </c>
      <c r="L500">
        <v>9.3656354870039302E-2</v>
      </c>
      <c r="M500">
        <v>0.13388428653684101</v>
      </c>
      <c r="N500">
        <v>0.94898270600203405</v>
      </c>
      <c r="O500">
        <v>0.66666666666666596</v>
      </c>
      <c r="P500">
        <v>0.4</v>
      </c>
      <c r="Q500">
        <v>0.01</v>
      </c>
      <c r="R500" t="s">
        <v>21</v>
      </c>
      <c r="S500" t="s">
        <v>29</v>
      </c>
      <c r="T500" t="str">
        <f>IF(Table1[[#This Row],[auc]]&gt;=Table1[[#This Row],[knnauc]], "YES", "NO")</f>
        <v>NO</v>
      </c>
      <c r="U500" t="str">
        <f>IF(AND(I500 &gt; I499, K500 &lt; K499), "LOWER", "")</f>
        <v/>
      </c>
      <c r="V500" t="str">
        <f>IF(AND(I500&gt;=I501, I500 &lt; 5), "YES", "NO")</f>
        <v>YES</v>
      </c>
      <c r="W500" s="1" t="str">
        <f>IF(AND(Table1[[#This Row],[Last lower than 5]]="YES", Table1[[#This Row],[better or same as KNN]]="YES"), "YES", "NO")</f>
        <v>NO</v>
      </c>
      <c r="X500" s="1">
        <f>IF(AND(Table1[[#This Row],[Last lower than 5]]="YES", Table1[[#This Row],[last and better]]="NO"), Table1[[#This Row],[knnauc]], "")</f>
        <v>0.94898270600203405</v>
      </c>
      <c r="Y500" s="1" t="str">
        <f>IF(AND(Table1[[#This Row],[Last lower than 5]]="YES", Table1[[#This Row],[last and better]]="YES"), Table1[[#This Row],[auc]], "")</f>
        <v/>
      </c>
      <c r="Z500" s="1" t="str">
        <f>IF(I500=5, "YES", "NO")</f>
        <v>NO</v>
      </c>
      <c r="AA500" s="1" t="str">
        <f>IF(AND(Table1[[#This Row],[5 anomalies]]="YES", Table1[[#This Row],[better or same as KNN]]="YES"), "YES", "NO")</f>
        <v>NO</v>
      </c>
      <c r="AB500" s="1" t="str">
        <f>IF(AND(Table1[[#This Row],[5 anomalies]]="YES", Table1[[#This Row],[5 anomalies and better]]="NO"), Table1[[#This Row],[knnauc]] - Table1[[#This Row],[auc]], "")</f>
        <v/>
      </c>
      <c r="AC500" s="1" t="str">
        <f>IF(AND(Table1[[#This Row],[5 anomalies]]="YES", Table1[[#This Row],[5 anomalies and better]]="YES"), Table1[[#This Row],[auc]] - Table1[[#This Row],[knnauc]], "")</f>
        <v/>
      </c>
    </row>
    <row r="501" spans="1:29" hidden="1" x14ac:dyDescent="0.25">
      <c r="A501">
        <v>32</v>
      </c>
      <c r="B501">
        <v>8</v>
      </c>
      <c r="C501">
        <v>3</v>
      </c>
      <c r="D501" t="s">
        <v>19</v>
      </c>
      <c r="E501" t="s">
        <v>20</v>
      </c>
      <c r="F501">
        <v>64</v>
      </c>
      <c r="G501">
        <v>32</v>
      </c>
      <c r="H501">
        <v>0.05</v>
      </c>
      <c r="I501">
        <v>1</v>
      </c>
      <c r="J501">
        <v>0</v>
      </c>
      <c r="K501">
        <v>0.59333153403782601</v>
      </c>
      <c r="L501">
        <v>0.10821907883743399</v>
      </c>
      <c r="M501">
        <v>0.117337194385077</v>
      </c>
      <c r="N501">
        <v>0.98315236572757203</v>
      </c>
      <c r="O501">
        <v>0.5</v>
      </c>
      <c r="P501">
        <v>0.20408163265306101</v>
      </c>
      <c r="Q501">
        <v>0.05</v>
      </c>
      <c r="R501" t="s">
        <v>21</v>
      </c>
      <c r="S501" t="s">
        <v>29</v>
      </c>
      <c r="T501" t="str">
        <f>IF(Table1[[#This Row],[auc]]&gt;=Table1[[#This Row],[knnauc]], "YES", "NO")</f>
        <v>NO</v>
      </c>
      <c r="U501" t="str">
        <f>IF(AND(I501 &gt; I500, K501 &lt; K500), "LOWER", "")</f>
        <v/>
      </c>
      <c r="V501" t="str">
        <f>IF(AND(I501&gt;=I502, I501 &lt; 5), "YES", "NO")</f>
        <v>NO</v>
      </c>
      <c r="W501" s="1" t="str">
        <f>IF(AND(Table1[[#This Row],[Last lower than 5]]="YES", Table1[[#This Row],[better or same as KNN]]="YES"), "YES", "NO")</f>
        <v>NO</v>
      </c>
      <c r="X501" s="1" t="str">
        <f>IF(AND(Table1[[#This Row],[Last lower than 5]]="YES", Table1[[#This Row],[last and better]]="NO"), Table1[[#This Row],[knnauc]], "")</f>
        <v/>
      </c>
      <c r="Y501" s="1" t="str">
        <f>IF(AND(Table1[[#This Row],[Last lower than 5]]="YES", Table1[[#This Row],[last and better]]="YES"), Table1[[#This Row],[auc]], "")</f>
        <v/>
      </c>
      <c r="Z501" s="1" t="str">
        <f>IF(I501=5, "YES", "NO")</f>
        <v>NO</v>
      </c>
      <c r="AA501" s="1" t="str">
        <f>IF(AND(Table1[[#This Row],[5 anomalies]]="YES", Table1[[#This Row],[better or same as KNN]]="YES"), "YES", "NO")</f>
        <v>NO</v>
      </c>
      <c r="AB501" s="1" t="str">
        <f>IF(AND(Table1[[#This Row],[5 anomalies]]="YES", Table1[[#This Row],[5 anomalies and better]]="NO"), Table1[[#This Row],[knnauc]] - Table1[[#This Row],[auc]], "")</f>
        <v/>
      </c>
      <c r="AC501" s="1" t="str">
        <f>IF(AND(Table1[[#This Row],[5 anomalies]]="YES", Table1[[#This Row],[5 anomalies and better]]="YES"), Table1[[#This Row],[auc]] - Table1[[#This Row],[knnauc]], "")</f>
        <v/>
      </c>
    </row>
    <row r="502" spans="1:29" hidden="1" x14ac:dyDescent="0.25">
      <c r="A502">
        <v>32</v>
      </c>
      <c r="B502">
        <v>8</v>
      </c>
      <c r="C502">
        <v>3</v>
      </c>
      <c r="D502" t="s">
        <v>19</v>
      </c>
      <c r="E502" t="s">
        <v>20</v>
      </c>
      <c r="F502">
        <v>32</v>
      </c>
      <c r="G502">
        <v>16</v>
      </c>
      <c r="H502">
        <v>0.05</v>
      </c>
      <c r="I502">
        <v>2</v>
      </c>
      <c r="J502">
        <v>0.28125</v>
      </c>
      <c r="K502">
        <v>0.85836776216081501</v>
      </c>
      <c r="L502">
        <v>9.8893896906802295E-2</v>
      </c>
      <c r="M502">
        <v>0.13017039283648399</v>
      </c>
      <c r="N502">
        <v>0.95359893703157705</v>
      </c>
      <c r="O502">
        <v>0.65</v>
      </c>
      <c r="P502">
        <v>0.265306122448979</v>
      </c>
      <c r="Q502">
        <v>0.05</v>
      </c>
      <c r="R502" t="s">
        <v>21</v>
      </c>
      <c r="S502" t="s">
        <v>29</v>
      </c>
      <c r="T502" t="str">
        <f>IF(Table1[[#This Row],[auc]]&gt;=Table1[[#This Row],[knnauc]], "YES", "NO")</f>
        <v>NO</v>
      </c>
      <c r="U502" t="str">
        <f>IF(AND(I502 &gt; I501, K502 &lt; K501), "LOWER", "")</f>
        <v/>
      </c>
      <c r="V502" t="str">
        <f>IF(AND(I502&gt;=I503, I502 &lt; 5), "YES", "NO")</f>
        <v>NO</v>
      </c>
      <c r="W502" s="1" t="str">
        <f>IF(AND(Table1[[#This Row],[Last lower than 5]]="YES", Table1[[#This Row],[better or same as KNN]]="YES"), "YES", "NO")</f>
        <v>NO</v>
      </c>
      <c r="X502" s="1" t="str">
        <f>IF(AND(Table1[[#This Row],[Last lower than 5]]="YES", Table1[[#This Row],[last and better]]="NO"), Table1[[#This Row],[knnauc]], "")</f>
        <v/>
      </c>
      <c r="Y502" s="1" t="str">
        <f>IF(AND(Table1[[#This Row],[Last lower than 5]]="YES", Table1[[#This Row],[last and better]]="YES"), Table1[[#This Row],[auc]], "")</f>
        <v/>
      </c>
      <c r="Z502" s="1" t="str">
        <f>IF(I502=5, "YES", "NO")</f>
        <v>NO</v>
      </c>
      <c r="AA502" s="1" t="str">
        <f>IF(AND(Table1[[#This Row],[5 anomalies]]="YES", Table1[[#This Row],[better or same as KNN]]="YES"), "YES", "NO")</f>
        <v>NO</v>
      </c>
      <c r="AB502" s="1" t="str">
        <f>IF(AND(Table1[[#This Row],[5 anomalies]]="YES", Table1[[#This Row],[5 anomalies and better]]="NO"), Table1[[#This Row],[knnauc]] - Table1[[#This Row],[auc]], "")</f>
        <v/>
      </c>
      <c r="AC502" s="1" t="str">
        <f>IF(AND(Table1[[#This Row],[5 anomalies]]="YES", Table1[[#This Row],[5 anomalies and better]]="YES"), Table1[[#This Row],[auc]] - Table1[[#This Row],[knnauc]], "")</f>
        <v/>
      </c>
    </row>
    <row r="503" spans="1:29" x14ac:dyDescent="0.25">
      <c r="A503">
        <v>32</v>
      </c>
      <c r="B503">
        <v>8</v>
      </c>
      <c r="C503">
        <v>3</v>
      </c>
      <c r="D503" t="s">
        <v>19</v>
      </c>
      <c r="E503" t="s">
        <v>20</v>
      </c>
      <c r="F503">
        <v>128</v>
      </c>
      <c r="G503">
        <v>16</v>
      </c>
      <c r="H503">
        <v>0.05</v>
      </c>
      <c r="I503">
        <v>5</v>
      </c>
      <c r="J503">
        <v>0</v>
      </c>
      <c r="K503">
        <v>0.72533062054933795</v>
      </c>
      <c r="L503">
        <v>7.7094598638890594E-2</v>
      </c>
      <c r="M503">
        <v>0.144028914634141</v>
      </c>
      <c r="N503">
        <v>0.89766022380467902</v>
      </c>
      <c r="O503">
        <v>0.8</v>
      </c>
      <c r="P503">
        <v>0.8</v>
      </c>
      <c r="Q503">
        <v>5.0000000000000001E-3</v>
      </c>
      <c r="R503" t="s">
        <v>21</v>
      </c>
      <c r="S503" t="s">
        <v>29</v>
      </c>
      <c r="T503" t="str">
        <f>IF(Table1[[#This Row],[auc]]&gt;=Table1[[#This Row],[knnauc]], "YES", "NO")</f>
        <v>NO</v>
      </c>
      <c r="U503" t="str">
        <f>IF(AND(I503 &gt; I502, K503 &lt; K502), "LOWER", "")</f>
        <v>LOWER</v>
      </c>
      <c r="V503" t="str">
        <f>IF(AND(I503&gt;=I504, I503 &lt; 5), "YES", "NO")</f>
        <v>NO</v>
      </c>
      <c r="W503" s="1" t="str">
        <f>IF(AND(Table1[[#This Row],[Last lower than 5]]="YES", Table1[[#This Row],[better or same as KNN]]="YES"), "YES", "NO")</f>
        <v>NO</v>
      </c>
      <c r="X503" s="1" t="str">
        <f>IF(AND(Table1[[#This Row],[Last lower than 5]]="YES", Table1[[#This Row],[last and better]]="NO"), Table1[[#This Row],[knnauc]], "")</f>
        <v/>
      </c>
      <c r="Y503" s="1" t="str">
        <f>IF(AND(Table1[[#This Row],[Last lower than 5]]="YES", Table1[[#This Row],[last and better]]="YES"), Table1[[#This Row],[auc]], "")</f>
        <v/>
      </c>
      <c r="Z503" s="1" t="str">
        <f>IF(I503=5, "YES", "NO")</f>
        <v>YES</v>
      </c>
      <c r="AA503" s="1" t="str">
        <f>IF(AND(Table1[[#This Row],[5 anomalies]]="YES", Table1[[#This Row],[better or same as KNN]]="YES"), "YES", "NO")</f>
        <v>NO</v>
      </c>
      <c r="AB503" s="1">
        <f>IF(AND(Table1[[#This Row],[5 anomalies]]="YES", Table1[[#This Row],[5 anomalies and better]]="NO"), Table1[[#This Row],[knnauc]] - Table1[[#This Row],[auc]], "")</f>
        <v>0.17232960325534108</v>
      </c>
      <c r="AC503" s="1" t="str">
        <f>IF(AND(Table1[[#This Row],[5 anomalies]]="YES", Table1[[#This Row],[5 anomalies and better]]="YES"), Table1[[#This Row],[auc]] - Table1[[#This Row],[knnauc]], "")</f>
        <v/>
      </c>
    </row>
    <row r="504" spans="1:29" x14ac:dyDescent="0.25">
      <c r="A504">
        <v>32</v>
      </c>
      <c r="B504">
        <v>8</v>
      </c>
      <c r="C504">
        <v>3</v>
      </c>
      <c r="D504" t="s">
        <v>19</v>
      </c>
      <c r="E504" t="s">
        <v>20</v>
      </c>
      <c r="F504">
        <v>32</v>
      </c>
      <c r="G504">
        <v>32</v>
      </c>
      <c r="H504">
        <v>0.05</v>
      </c>
      <c r="I504">
        <v>4</v>
      </c>
      <c r="J504">
        <v>0.14285714285714199</v>
      </c>
      <c r="K504">
        <v>0.95768056968463799</v>
      </c>
      <c r="L504">
        <v>9.3235391828654798E-2</v>
      </c>
      <c r="M504">
        <v>0.14963618728747699</v>
      </c>
      <c r="N504">
        <v>0.79837232960325499</v>
      </c>
      <c r="O504">
        <v>1</v>
      </c>
      <c r="P504">
        <v>0.2</v>
      </c>
      <c r="Q504">
        <v>5.0000000000000001E-3</v>
      </c>
      <c r="R504" t="s">
        <v>21</v>
      </c>
      <c r="S504" t="s">
        <v>29</v>
      </c>
      <c r="T504" t="str">
        <f>IF(Table1[[#This Row],[auc]]&gt;=Table1[[#This Row],[knnauc]], "YES", "NO")</f>
        <v>YES</v>
      </c>
      <c r="U504" t="str">
        <f>IF(AND(I504 &gt; I503, K504 &lt; K503), "LOWER", "")</f>
        <v/>
      </c>
      <c r="V504" t="str">
        <f>IF(AND(I504&gt;=I505, I504 &lt; 5), "YES", "NO")</f>
        <v>NO</v>
      </c>
      <c r="W504" s="1" t="str">
        <f>IF(AND(Table1[[#This Row],[Last lower than 5]]="YES", Table1[[#This Row],[better or same as KNN]]="YES"), "YES", "NO")</f>
        <v>NO</v>
      </c>
      <c r="X504" s="1" t="str">
        <f>IF(AND(Table1[[#This Row],[Last lower than 5]]="YES", Table1[[#This Row],[last and better]]="NO"), Table1[[#This Row],[knnauc]], "")</f>
        <v/>
      </c>
      <c r="Y504" s="1" t="str">
        <f>IF(AND(Table1[[#This Row],[Last lower than 5]]="YES", Table1[[#This Row],[last and better]]="YES"), Table1[[#This Row],[auc]], "")</f>
        <v/>
      </c>
      <c r="Z504" s="1" t="str">
        <f>IF(I504=5, "YES", "NO")</f>
        <v>NO</v>
      </c>
      <c r="AA504" s="1" t="str">
        <f>IF(AND(Table1[[#This Row],[5 anomalies]]="YES", Table1[[#This Row],[better or same as KNN]]="YES"), "YES", "NO")</f>
        <v>NO</v>
      </c>
      <c r="AB504" s="1" t="str">
        <f>IF(AND(Table1[[#This Row],[5 anomalies]]="YES", Table1[[#This Row],[5 anomalies and better]]="NO"), Table1[[#This Row],[knnauc]] - Table1[[#This Row],[auc]], "")</f>
        <v/>
      </c>
      <c r="AC504" s="1" t="str">
        <f>IF(AND(Table1[[#This Row],[5 anomalies]]="YES", Table1[[#This Row],[5 anomalies and better]]="YES"), Table1[[#This Row],[auc]] - Table1[[#This Row],[knnauc]], "")</f>
        <v/>
      </c>
    </row>
    <row r="505" spans="1:29" x14ac:dyDescent="0.25">
      <c r="A505">
        <v>32</v>
      </c>
      <c r="B505">
        <v>8</v>
      </c>
      <c r="C505">
        <v>3</v>
      </c>
      <c r="D505" t="s">
        <v>19</v>
      </c>
      <c r="E505" t="s">
        <v>20</v>
      </c>
      <c r="F505">
        <v>64</v>
      </c>
      <c r="G505">
        <v>16</v>
      </c>
      <c r="H505">
        <v>0.05</v>
      </c>
      <c r="I505">
        <v>5</v>
      </c>
      <c r="J505">
        <v>0</v>
      </c>
      <c r="K505">
        <v>0.80081383519837201</v>
      </c>
      <c r="L505">
        <v>8.1855155937551896E-2</v>
      </c>
      <c r="M505">
        <v>0.105292922862226</v>
      </c>
      <c r="N505">
        <v>0.69816887080366197</v>
      </c>
      <c r="O505">
        <v>1</v>
      </c>
      <c r="P505">
        <v>0.2</v>
      </c>
      <c r="Q505">
        <v>5.0000000000000001E-3</v>
      </c>
      <c r="R505" t="s">
        <v>21</v>
      </c>
      <c r="S505" t="s">
        <v>29</v>
      </c>
      <c r="T505" t="str">
        <f>IF(Table1[[#This Row],[auc]]&gt;=Table1[[#This Row],[knnauc]], "YES", "NO")</f>
        <v>YES</v>
      </c>
      <c r="U505" t="str">
        <f>IF(AND(I505 &gt; I504, K505 &lt; K504), "LOWER", "")</f>
        <v>LOWER</v>
      </c>
      <c r="V505" t="str">
        <f>IF(AND(I505&gt;=I506, I505 &lt; 5), "YES", "NO")</f>
        <v>NO</v>
      </c>
      <c r="W505" s="1" t="str">
        <f>IF(AND(Table1[[#This Row],[Last lower than 5]]="YES", Table1[[#This Row],[better or same as KNN]]="YES"), "YES", "NO")</f>
        <v>NO</v>
      </c>
      <c r="X505" s="1" t="str">
        <f>IF(AND(Table1[[#This Row],[Last lower than 5]]="YES", Table1[[#This Row],[last and better]]="NO"), Table1[[#This Row],[knnauc]], "")</f>
        <v/>
      </c>
      <c r="Y505" s="1" t="str">
        <f>IF(AND(Table1[[#This Row],[Last lower than 5]]="YES", Table1[[#This Row],[last and better]]="YES"), Table1[[#This Row],[auc]], "")</f>
        <v/>
      </c>
      <c r="Z505" s="1" t="str">
        <f>IF(I505=5, "YES", "NO")</f>
        <v>YES</v>
      </c>
      <c r="AA505" s="1" t="str">
        <f>IF(AND(Table1[[#This Row],[5 anomalies]]="YES", Table1[[#This Row],[better or same as KNN]]="YES"), "YES", "NO")</f>
        <v>YES</v>
      </c>
      <c r="AB505" s="1" t="str">
        <f>IF(AND(Table1[[#This Row],[5 anomalies]]="YES", Table1[[#This Row],[5 anomalies and better]]="NO"), Table1[[#This Row],[knnauc]] - Table1[[#This Row],[auc]], "")</f>
        <v/>
      </c>
      <c r="AC505" s="1">
        <f>IF(AND(Table1[[#This Row],[5 anomalies]]="YES", Table1[[#This Row],[5 anomalies and better]]="YES"), Table1[[#This Row],[auc]] - Table1[[#This Row],[knnauc]], "")</f>
        <v>0.10264496439471005</v>
      </c>
    </row>
    <row r="506" spans="1:29" hidden="1" x14ac:dyDescent="0.25">
      <c r="A506">
        <v>32</v>
      </c>
      <c r="B506">
        <v>8</v>
      </c>
      <c r="C506">
        <v>3</v>
      </c>
      <c r="D506" t="s">
        <v>19</v>
      </c>
      <c r="E506" t="s">
        <v>20</v>
      </c>
      <c r="F506">
        <v>32</v>
      </c>
      <c r="G506">
        <v>32</v>
      </c>
      <c r="H506">
        <v>0.05</v>
      </c>
      <c r="I506">
        <v>2</v>
      </c>
      <c r="J506">
        <v>5.5555555555555497E-2</v>
      </c>
      <c r="K506">
        <v>0.71426495318371497</v>
      </c>
      <c r="L506">
        <v>0.104054487889855</v>
      </c>
      <c r="M506">
        <v>0.126716714347193</v>
      </c>
      <c r="N506">
        <v>0.97618701600680902</v>
      </c>
      <c r="O506">
        <v>0.6</v>
      </c>
      <c r="P506">
        <v>0.183673469387755</v>
      </c>
      <c r="Q506">
        <v>0.05</v>
      </c>
      <c r="R506" t="s">
        <v>21</v>
      </c>
      <c r="S506" t="s">
        <v>29</v>
      </c>
      <c r="T506" t="str">
        <f>IF(Table1[[#This Row],[auc]]&gt;=Table1[[#This Row],[knnauc]], "YES", "NO")</f>
        <v>NO</v>
      </c>
      <c r="U506" t="str">
        <f>IF(AND(I506 &gt; I505, K506 &lt; K505), "LOWER", "")</f>
        <v/>
      </c>
      <c r="V506" t="str">
        <f>IF(AND(I506&gt;=I507, I506 &lt; 5), "YES", "NO")</f>
        <v>YES</v>
      </c>
      <c r="W506" s="1" t="str">
        <f>IF(AND(Table1[[#This Row],[Last lower than 5]]="YES", Table1[[#This Row],[better or same as KNN]]="YES"), "YES", "NO")</f>
        <v>NO</v>
      </c>
      <c r="X506" s="1">
        <f>IF(AND(Table1[[#This Row],[Last lower than 5]]="YES", Table1[[#This Row],[last and better]]="NO"), Table1[[#This Row],[knnauc]], "")</f>
        <v>0.97618701600680902</v>
      </c>
      <c r="Y506" s="1" t="str">
        <f>IF(AND(Table1[[#This Row],[Last lower than 5]]="YES", Table1[[#This Row],[last and better]]="YES"), Table1[[#This Row],[auc]], "")</f>
        <v/>
      </c>
      <c r="Z506" s="1" t="str">
        <f>IF(I506=5, "YES", "NO")</f>
        <v>NO</v>
      </c>
      <c r="AA506" s="1" t="str">
        <f>IF(AND(Table1[[#This Row],[5 anomalies]]="YES", Table1[[#This Row],[better or same as KNN]]="YES"), "YES", "NO")</f>
        <v>NO</v>
      </c>
      <c r="AB506" s="1" t="str">
        <f>IF(AND(Table1[[#This Row],[5 anomalies]]="YES", Table1[[#This Row],[5 anomalies and better]]="NO"), Table1[[#This Row],[knnauc]] - Table1[[#This Row],[auc]], "")</f>
        <v/>
      </c>
      <c r="AC506" s="1" t="str">
        <f>IF(AND(Table1[[#This Row],[5 anomalies]]="YES", Table1[[#This Row],[5 anomalies and better]]="YES"), Table1[[#This Row],[auc]] - Table1[[#This Row],[knnauc]], "")</f>
        <v/>
      </c>
    </row>
    <row r="507" spans="1:29" x14ac:dyDescent="0.25">
      <c r="A507">
        <v>32</v>
      </c>
      <c r="B507">
        <v>8</v>
      </c>
      <c r="C507">
        <v>3</v>
      </c>
      <c r="D507" t="s">
        <v>19</v>
      </c>
      <c r="E507" t="s">
        <v>20</v>
      </c>
      <c r="F507">
        <v>64</v>
      </c>
      <c r="G507">
        <v>16</v>
      </c>
      <c r="H507">
        <v>0.05</v>
      </c>
      <c r="I507">
        <v>2</v>
      </c>
      <c r="J507">
        <v>0.18181818181818099</v>
      </c>
      <c r="K507">
        <v>0.71780264496439405</v>
      </c>
      <c r="L507">
        <v>8.1855155937551896E-2</v>
      </c>
      <c r="M507">
        <v>0.105292922862226</v>
      </c>
      <c r="N507">
        <v>0.69816887080366197</v>
      </c>
      <c r="O507">
        <v>1</v>
      </c>
      <c r="P507">
        <v>0.2</v>
      </c>
      <c r="Q507">
        <v>5.0000000000000001E-3</v>
      </c>
      <c r="R507" t="s">
        <v>21</v>
      </c>
      <c r="S507" t="s">
        <v>29</v>
      </c>
      <c r="T507" t="str">
        <f>IF(Table1[[#This Row],[auc]]&gt;=Table1[[#This Row],[knnauc]], "YES", "NO")</f>
        <v>YES</v>
      </c>
      <c r="U507" t="str">
        <f>IF(AND(I507 &gt; I506, K507 &lt; K506), "LOWER", "")</f>
        <v/>
      </c>
      <c r="V507" t="str">
        <f>IF(AND(I507&gt;=I508, I507 &lt; 5), "YES", "NO")</f>
        <v>YES</v>
      </c>
      <c r="W507" s="1" t="str">
        <f>IF(AND(Table1[[#This Row],[Last lower than 5]]="YES", Table1[[#This Row],[better or same as KNN]]="YES"), "YES", "NO")</f>
        <v>YES</v>
      </c>
      <c r="X507" s="1" t="str">
        <f>IF(AND(Table1[[#This Row],[Last lower than 5]]="YES", Table1[[#This Row],[last and better]]="NO"), Table1[[#This Row],[knnauc]], "")</f>
        <v/>
      </c>
      <c r="Y507" s="1">
        <f>IF(AND(Table1[[#This Row],[Last lower than 5]]="YES", Table1[[#This Row],[last and better]]="YES"), Table1[[#This Row],[auc]], "")</f>
        <v>0.71780264496439405</v>
      </c>
      <c r="Z507" s="1" t="str">
        <f>IF(I507=5, "YES", "NO")</f>
        <v>NO</v>
      </c>
      <c r="AA507" s="1" t="str">
        <f>IF(AND(Table1[[#This Row],[5 anomalies]]="YES", Table1[[#This Row],[better or same as KNN]]="YES"), "YES", "NO")</f>
        <v>NO</v>
      </c>
      <c r="AB507" s="1" t="str">
        <f>IF(AND(Table1[[#This Row],[5 anomalies]]="YES", Table1[[#This Row],[5 anomalies and better]]="NO"), Table1[[#This Row],[knnauc]] - Table1[[#This Row],[auc]], "")</f>
        <v/>
      </c>
      <c r="AC507" s="1" t="str">
        <f>IF(AND(Table1[[#This Row],[5 anomalies]]="YES", Table1[[#This Row],[5 anomalies and better]]="YES"), Table1[[#This Row],[auc]] - Table1[[#This Row],[knnauc]], "")</f>
        <v/>
      </c>
    </row>
    <row r="508" spans="1:29" hidden="1" x14ac:dyDescent="0.25">
      <c r="A508">
        <v>32</v>
      </c>
      <c r="B508">
        <v>8</v>
      </c>
      <c r="C508">
        <v>3</v>
      </c>
      <c r="D508" t="s">
        <v>19</v>
      </c>
      <c r="E508" t="s">
        <v>20</v>
      </c>
      <c r="F508">
        <v>512</v>
      </c>
      <c r="G508">
        <v>16</v>
      </c>
      <c r="H508">
        <v>0.05</v>
      </c>
      <c r="I508">
        <v>1</v>
      </c>
      <c r="J508">
        <v>0</v>
      </c>
      <c r="K508">
        <v>0.63265306122448906</v>
      </c>
      <c r="L508">
        <v>9.1973198421782296E-2</v>
      </c>
      <c r="M508">
        <v>0.120489715485304</v>
      </c>
      <c r="N508">
        <v>0.98724230282143299</v>
      </c>
      <c r="O508">
        <v>0.76470588235294101</v>
      </c>
      <c r="P508">
        <v>0.265306122448979</v>
      </c>
      <c r="Q508">
        <v>0.05</v>
      </c>
      <c r="R508" t="s">
        <v>21</v>
      </c>
      <c r="S508" t="s">
        <v>29</v>
      </c>
      <c r="T508" t="str">
        <f>IF(Table1[[#This Row],[auc]]&gt;=Table1[[#This Row],[knnauc]], "YES", "NO")</f>
        <v>NO</v>
      </c>
      <c r="U508" t="str">
        <f>IF(AND(I508 &gt; I507, K508 &lt; K507), "LOWER", "")</f>
        <v/>
      </c>
      <c r="V508" t="str">
        <f>IF(AND(I508&gt;=I509, I508 &lt; 5), "YES", "NO")</f>
        <v>NO</v>
      </c>
      <c r="W508" s="1" t="str">
        <f>IF(AND(Table1[[#This Row],[Last lower than 5]]="YES", Table1[[#This Row],[better or same as KNN]]="YES"), "YES", "NO")</f>
        <v>NO</v>
      </c>
      <c r="X508" s="1" t="str">
        <f>IF(AND(Table1[[#This Row],[Last lower than 5]]="YES", Table1[[#This Row],[last and better]]="NO"), Table1[[#This Row],[knnauc]], "")</f>
        <v/>
      </c>
      <c r="Y508" s="1" t="str">
        <f>IF(AND(Table1[[#This Row],[Last lower than 5]]="YES", Table1[[#This Row],[last and better]]="YES"), Table1[[#This Row],[auc]], "")</f>
        <v/>
      </c>
      <c r="Z508" s="1" t="str">
        <f>IF(I508=5, "YES", "NO")</f>
        <v>NO</v>
      </c>
      <c r="AA508" s="1" t="str">
        <f>IF(AND(Table1[[#This Row],[5 anomalies]]="YES", Table1[[#This Row],[better or same as KNN]]="YES"), "YES", "NO")</f>
        <v>NO</v>
      </c>
      <c r="AB508" s="1" t="str">
        <f>IF(AND(Table1[[#This Row],[5 anomalies]]="YES", Table1[[#This Row],[5 anomalies and better]]="NO"), Table1[[#This Row],[knnauc]] - Table1[[#This Row],[auc]], "")</f>
        <v/>
      </c>
      <c r="AC508" s="1" t="str">
        <f>IF(AND(Table1[[#This Row],[5 anomalies]]="YES", Table1[[#This Row],[5 anomalies and better]]="YES"), Table1[[#This Row],[auc]] - Table1[[#This Row],[knnauc]], "")</f>
        <v/>
      </c>
    </row>
    <row r="509" spans="1:29" hidden="1" x14ac:dyDescent="0.25">
      <c r="A509">
        <v>32</v>
      </c>
      <c r="B509">
        <v>8</v>
      </c>
      <c r="C509">
        <v>3</v>
      </c>
      <c r="D509" t="s">
        <v>19</v>
      </c>
      <c r="E509" t="s">
        <v>20</v>
      </c>
      <c r="F509">
        <v>512</v>
      </c>
      <c r="G509">
        <v>16</v>
      </c>
      <c r="H509">
        <v>0.05</v>
      </c>
      <c r="I509">
        <v>2</v>
      </c>
      <c r="J509">
        <v>7.8431372549019607E-2</v>
      </c>
      <c r="K509">
        <v>0.64247306247015501</v>
      </c>
      <c r="L509">
        <v>9.1973198421782296E-2</v>
      </c>
      <c r="M509">
        <v>0.120489715485304</v>
      </c>
      <c r="N509">
        <v>0.98724230282143299</v>
      </c>
      <c r="O509">
        <v>0.76470588235294101</v>
      </c>
      <c r="P509">
        <v>0.265306122448979</v>
      </c>
      <c r="Q509">
        <v>0.05</v>
      </c>
      <c r="R509" t="s">
        <v>21</v>
      </c>
      <c r="S509" t="s">
        <v>29</v>
      </c>
      <c r="T509" t="str">
        <f>IF(Table1[[#This Row],[auc]]&gt;=Table1[[#This Row],[knnauc]], "YES", "NO")</f>
        <v>NO</v>
      </c>
      <c r="U509" t="str">
        <f>IF(AND(I509 &gt; I508, K509 &lt; K508), "LOWER", "")</f>
        <v/>
      </c>
      <c r="V509" t="str">
        <f>IF(AND(I509&gt;=I510, I509 &lt; 5), "YES", "NO")</f>
        <v>NO</v>
      </c>
      <c r="W509" s="1" t="str">
        <f>IF(AND(Table1[[#This Row],[Last lower than 5]]="YES", Table1[[#This Row],[better or same as KNN]]="YES"), "YES", "NO")</f>
        <v>NO</v>
      </c>
      <c r="X509" s="1" t="str">
        <f>IF(AND(Table1[[#This Row],[Last lower than 5]]="YES", Table1[[#This Row],[last and better]]="NO"), Table1[[#This Row],[knnauc]], "")</f>
        <v/>
      </c>
      <c r="Y509" s="1" t="str">
        <f>IF(AND(Table1[[#This Row],[Last lower than 5]]="YES", Table1[[#This Row],[last and better]]="YES"), Table1[[#This Row],[auc]], "")</f>
        <v/>
      </c>
      <c r="Z509" s="1" t="str">
        <f>IF(I509=5, "YES", "NO")</f>
        <v>NO</v>
      </c>
      <c r="AA509" s="1" t="str">
        <f>IF(AND(Table1[[#This Row],[5 anomalies]]="YES", Table1[[#This Row],[better or same as KNN]]="YES"), "YES", "NO")</f>
        <v>NO</v>
      </c>
      <c r="AB509" s="1" t="str">
        <f>IF(AND(Table1[[#This Row],[5 anomalies]]="YES", Table1[[#This Row],[5 anomalies and better]]="NO"), Table1[[#This Row],[knnauc]] - Table1[[#This Row],[auc]], "")</f>
        <v/>
      </c>
      <c r="AC509" s="1" t="str">
        <f>IF(AND(Table1[[#This Row],[5 anomalies]]="YES", Table1[[#This Row],[5 anomalies and better]]="YES"), Table1[[#This Row],[auc]] - Table1[[#This Row],[knnauc]], "")</f>
        <v/>
      </c>
    </row>
    <row r="510" spans="1:29" hidden="1" x14ac:dyDescent="0.25">
      <c r="A510">
        <v>32</v>
      </c>
      <c r="B510">
        <v>8</v>
      </c>
      <c r="C510">
        <v>3</v>
      </c>
      <c r="D510" t="s">
        <v>19</v>
      </c>
      <c r="E510" t="s">
        <v>20</v>
      </c>
      <c r="F510">
        <v>32</v>
      </c>
      <c r="G510">
        <v>16</v>
      </c>
      <c r="H510">
        <v>0.05</v>
      </c>
      <c r="I510">
        <v>4</v>
      </c>
      <c r="J510">
        <v>0.12698412698412601</v>
      </c>
      <c r="K510">
        <v>0.84537131230925699</v>
      </c>
      <c r="L510">
        <v>0.102657101909135</v>
      </c>
      <c r="M510">
        <v>0.192888806268987</v>
      </c>
      <c r="N510">
        <v>0.89725330620549304</v>
      </c>
      <c r="O510">
        <v>0.33333333333333298</v>
      </c>
      <c r="P510">
        <v>0.2</v>
      </c>
      <c r="Q510">
        <v>0.01</v>
      </c>
      <c r="R510" t="s">
        <v>21</v>
      </c>
      <c r="S510" t="s">
        <v>29</v>
      </c>
      <c r="T510" t="str">
        <f>IF(Table1[[#This Row],[auc]]&gt;=Table1[[#This Row],[knnauc]], "YES", "NO")</f>
        <v>NO</v>
      </c>
      <c r="U510" t="str">
        <f>IF(AND(I510 &gt; I509, K510 &lt; K509), "LOWER", "")</f>
        <v/>
      </c>
      <c r="V510" t="str">
        <f>IF(AND(I510&gt;=I511, I510 &lt; 5), "YES", "NO")</f>
        <v>YES</v>
      </c>
      <c r="W510" s="1" t="str">
        <f>IF(AND(Table1[[#This Row],[Last lower than 5]]="YES", Table1[[#This Row],[better or same as KNN]]="YES"), "YES", "NO")</f>
        <v>NO</v>
      </c>
      <c r="X510" s="1">
        <f>IF(AND(Table1[[#This Row],[Last lower than 5]]="YES", Table1[[#This Row],[last and better]]="NO"), Table1[[#This Row],[knnauc]], "")</f>
        <v>0.89725330620549304</v>
      </c>
      <c r="Y510" s="1" t="str">
        <f>IF(AND(Table1[[#This Row],[Last lower than 5]]="YES", Table1[[#This Row],[last and better]]="YES"), Table1[[#This Row],[auc]], "")</f>
        <v/>
      </c>
      <c r="Z510" s="1" t="str">
        <f>IF(I510=5, "YES", "NO")</f>
        <v>NO</v>
      </c>
      <c r="AA510" s="1" t="str">
        <f>IF(AND(Table1[[#This Row],[5 anomalies]]="YES", Table1[[#This Row],[better or same as KNN]]="YES"), "YES", "NO")</f>
        <v>NO</v>
      </c>
      <c r="AB510" s="1" t="str">
        <f>IF(AND(Table1[[#This Row],[5 anomalies]]="YES", Table1[[#This Row],[5 anomalies and better]]="NO"), Table1[[#This Row],[knnauc]] - Table1[[#This Row],[auc]], "")</f>
        <v/>
      </c>
      <c r="AC510" s="1" t="str">
        <f>IF(AND(Table1[[#This Row],[5 anomalies]]="YES", Table1[[#This Row],[5 anomalies and better]]="YES"), Table1[[#This Row],[auc]] - Table1[[#This Row],[knnauc]], "")</f>
        <v/>
      </c>
    </row>
    <row r="511" spans="1:29" hidden="1" x14ac:dyDescent="0.25">
      <c r="A511">
        <v>32</v>
      </c>
      <c r="B511">
        <v>8</v>
      </c>
      <c r="C511">
        <v>3</v>
      </c>
      <c r="D511" t="s">
        <v>19</v>
      </c>
      <c r="E511" t="s">
        <v>20</v>
      </c>
      <c r="F511">
        <v>64</v>
      </c>
      <c r="G511">
        <v>16</v>
      </c>
      <c r="H511">
        <v>0.05</v>
      </c>
      <c r="I511">
        <v>2</v>
      </c>
      <c r="J511">
        <v>0.33333333333333298</v>
      </c>
      <c r="K511">
        <v>0.93468972533062</v>
      </c>
      <c r="L511">
        <v>9.2811422471424196E-2</v>
      </c>
      <c r="M511">
        <v>0.13541840929552099</v>
      </c>
      <c r="N511">
        <v>0.84862665310274599</v>
      </c>
      <c r="O511">
        <v>1</v>
      </c>
      <c r="P511">
        <v>0.4</v>
      </c>
      <c r="Q511">
        <v>0.01</v>
      </c>
      <c r="R511" t="s">
        <v>21</v>
      </c>
      <c r="S511" t="s">
        <v>29</v>
      </c>
      <c r="T511" t="str">
        <f>IF(Table1[[#This Row],[auc]]&gt;=Table1[[#This Row],[knnauc]], "YES", "NO")</f>
        <v>YES</v>
      </c>
      <c r="U511" t="str">
        <f>IF(AND(I511 &gt; I510, K511 &lt; K510), "LOWER", "")</f>
        <v/>
      </c>
      <c r="V511" t="str">
        <f>IF(AND(I511&gt;=I512, I511 &lt; 5), "YES", "NO")</f>
        <v>NO</v>
      </c>
      <c r="W511" s="1" t="str">
        <f>IF(AND(Table1[[#This Row],[Last lower than 5]]="YES", Table1[[#This Row],[better or same as KNN]]="YES"), "YES", "NO")</f>
        <v>NO</v>
      </c>
      <c r="X511" s="1" t="str">
        <f>IF(AND(Table1[[#This Row],[Last lower than 5]]="YES", Table1[[#This Row],[last and better]]="NO"), Table1[[#This Row],[knnauc]], "")</f>
        <v/>
      </c>
      <c r="Y511" s="1" t="str">
        <f>IF(AND(Table1[[#This Row],[Last lower than 5]]="YES", Table1[[#This Row],[last and better]]="YES"), Table1[[#This Row],[auc]], "")</f>
        <v/>
      </c>
      <c r="Z511" s="1" t="str">
        <f>IF(I511=5, "YES", "NO")</f>
        <v>NO</v>
      </c>
      <c r="AA511" s="1" t="str">
        <f>IF(AND(Table1[[#This Row],[5 anomalies]]="YES", Table1[[#This Row],[better or same as KNN]]="YES"), "YES", "NO")</f>
        <v>NO</v>
      </c>
      <c r="AB511" s="1" t="str">
        <f>IF(AND(Table1[[#This Row],[5 anomalies]]="YES", Table1[[#This Row],[5 anomalies and better]]="NO"), Table1[[#This Row],[knnauc]] - Table1[[#This Row],[auc]], "")</f>
        <v/>
      </c>
      <c r="AC511" s="1" t="str">
        <f>IF(AND(Table1[[#This Row],[5 anomalies]]="YES", Table1[[#This Row],[5 anomalies and better]]="YES"), Table1[[#This Row],[auc]] - Table1[[#This Row],[knnauc]], "")</f>
        <v/>
      </c>
    </row>
    <row r="512" spans="1:29" hidden="1" x14ac:dyDescent="0.25">
      <c r="A512">
        <v>32</v>
      </c>
      <c r="B512">
        <v>8</v>
      </c>
      <c r="C512">
        <v>3</v>
      </c>
      <c r="D512" t="s">
        <v>19</v>
      </c>
      <c r="E512" t="s">
        <v>20</v>
      </c>
      <c r="F512">
        <v>32</v>
      </c>
      <c r="G512">
        <v>32</v>
      </c>
      <c r="H512">
        <v>0.05</v>
      </c>
      <c r="I512">
        <v>5</v>
      </c>
      <c r="J512">
        <v>0.27368421052631497</v>
      </c>
      <c r="K512">
        <v>0.83359976747565701</v>
      </c>
      <c r="L512">
        <v>0.104054487889855</v>
      </c>
      <c r="M512">
        <v>0.126716714347193</v>
      </c>
      <c r="N512">
        <v>0.97618701600680902</v>
      </c>
      <c r="O512">
        <v>0.6</v>
      </c>
      <c r="P512">
        <v>0.183673469387755</v>
      </c>
      <c r="Q512">
        <v>0.05</v>
      </c>
      <c r="R512" t="s">
        <v>21</v>
      </c>
      <c r="S512" t="s">
        <v>29</v>
      </c>
      <c r="T512" t="str">
        <f>IF(Table1[[#This Row],[auc]]&gt;=Table1[[#This Row],[knnauc]], "YES", "NO")</f>
        <v>NO</v>
      </c>
      <c r="U512" t="str">
        <f>IF(AND(I512 &gt; I511, K512 &lt; K511), "LOWER", "")</f>
        <v>LOWER</v>
      </c>
      <c r="V512" t="str">
        <f>IF(AND(I512&gt;=I513, I512 &lt; 5), "YES", "NO")</f>
        <v>NO</v>
      </c>
      <c r="W512" s="1" t="str">
        <f>IF(AND(Table1[[#This Row],[Last lower than 5]]="YES", Table1[[#This Row],[better or same as KNN]]="YES"), "YES", "NO")</f>
        <v>NO</v>
      </c>
      <c r="X512" s="1" t="str">
        <f>IF(AND(Table1[[#This Row],[Last lower than 5]]="YES", Table1[[#This Row],[last and better]]="NO"), Table1[[#This Row],[knnauc]], "")</f>
        <v/>
      </c>
      <c r="Y512" s="1" t="str">
        <f>IF(AND(Table1[[#This Row],[Last lower than 5]]="YES", Table1[[#This Row],[last and better]]="YES"), Table1[[#This Row],[auc]], "")</f>
        <v/>
      </c>
      <c r="Z512" s="1" t="str">
        <f>IF(I512=5, "YES", "NO")</f>
        <v>YES</v>
      </c>
      <c r="AA512" s="1" t="str">
        <f>IF(AND(Table1[[#This Row],[5 anomalies]]="YES", Table1[[#This Row],[better or same as KNN]]="YES"), "YES", "NO")</f>
        <v>NO</v>
      </c>
      <c r="AB512" s="1">
        <f>IF(AND(Table1[[#This Row],[5 anomalies]]="YES", Table1[[#This Row],[5 anomalies and better]]="NO"), Table1[[#This Row],[knnauc]] - Table1[[#This Row],[auc]], "")</f>
        <v>0.14258724853115201</v>
      </c>
      <c r="AC512" s="1" t="str">
        <f>IF(AND(Table1[[#This Row],[5 anomalies]]="YES", Table1[[#This Row],[5 anomalies and better]]="YES"), Table1[[#This Row],[auc]] - Table1[[#This Row],[knnauc]], "")</f>
        <v/>
      </c>
    </row>
    <row r="513" spans="1:29" hidden="1" x14ac:dyDescent="0.25">
      <c r="A513">
        <v>32</v>
      </c>
      <c r="B513">
        <v>8</v>
      </c>
      <c r="C513">
        <v>3</v>
      </c>
      <c r="D513" t="s">
        <v>19</v>
      </c>
      <c r="E513" t="s">
        <v>20</v>
      </c>
      <c r="F513">
        <v>64</v>
      </c>
      <c r="G513">
        <v>16</v>
      </c>
      <c r="H513">
        <v>0.05</v>
      </c>
      <c r="I513">
        <v>3</v>
      </c>
      <c r="J513">
        <v>0.33333333333333298</v>
      </c>
      <c r="K513">
        <v>0.93006103763987702</v>
      </c>
      <c r="L513">
        <v>9.2811422471424196E-2</v>
      </c>
      <c r="M513">
        <v>0.13541840929552099</v>
      </c>
      <c r="N513">
        <v>0.84862665310274599</v>
      </c>
      <c r="O513">
        <v>1</v>
      </c>
      <c r="P513">
        <v>0.4</v>
      </c>
      <c r="Q513">
        <v>0.01</v>
      </c>
      <c r="R513" t="s">
        <v>21</v>
      </c>
      <c r="S513" t="s">
        <v>29</v>
      </c>
      <c r="T513" t="str">
        <f>IF(Table1[[#This Row],[auc]]&gt;=Table1[[#This Row],[knnauc]], "YES", "NO")</f>
        <v>YES</v>
      </c>
      <c r="U513" t="str">
        <f>IF(AND(I513 &gt; I512, K513 &lt; K512), "LOWER", "")</f>
        <v/>
      </c>
      <c r="V513" t="str">
        <f>IF(AND(I513&gt;=I514, I513 &lt; 5), "YES", "NO")</f>
        <v>YES</v>
      </c>
      <c r="W513" s="1" t="str">
        <f>IF(AND(Table1[[#This Row],[Last lower than 5]]="YES", Table1[[#This Row],[better or same as KNN]]="YES"), "YES", "NO")</f>
        <v>YES</v>
      </c>
      <c r="X513" s="1" t="str">
        <f>IF(AND(Table1[[#This Row],[Last lower than 5]]="YES", Table1[[#This Row],[last and better]]="NO"), Table1[[#This Row],[knnauc]], "")</f>
        <v/>
      </c>
      <c r="Y513" s="1">
        <f>IF(AND(Table1[[#This Row],[Last lower than 5]]="YES", Table1[[#This Row],[last and better]]="YES"), Table1[[#This Row],[auc]], "")</f>
        <v>0.93006103763987702</v>
      </c>
      <c r="Z513" s="1" t="str">
        <f>IF(I513=5, "YES", "NO")</f>
        <v>NO</v>
      </c>
      <c r="AA513" s="1" t="str">
        <f>IF(AND(Table1[[#This Row],[5 anomalies]]="YES", Table1[[#This Row],[better or same as KNN]]="YES"), "YES", "NO")</f>
        <v>NO</v>
      </c>
      <c r="AB513" s="1" t="str">
        <f>IF(AND(Table1[[#This Row],[5 anomalies]]="YES", Table1[[#This Row],[5 anomalies and better]]="NO"), Table1[[#This Row],[knnauc]] - Table1[[#This Row],[auc]], "")</f>
        <v/>
      </c>
      <c r="AC513" s="1" t="str">
        <f>IF(AND(Table1[[#This Row],[5 anomalies]]="YES", Table1[[#This Row],[5 anomalies and better]]="YES"), Table1[[#This Row],[auc]] - Table1[[#This Row],[knnauc]], "")</f>
        <v/>
      </c>
    </row>
    <row r="514" spans="1:29" hidden="1" x14ac:dyDescent="0.25">
      <c r="A514">
        <v>32</v>
      </c>
      <c r="B514">
        <v>8</v>
      </c>
      <c r="C514">
        <v>3</v>
      </c>
      <c r="D514" t="s">
        <v>19</v>
      </c>
      <c r="E514" t="s">
        <v>20</v>
      </c>
      <c r="F514">
        <v>64</v>
      </c>
      <c r="G514">
        <v>16</v>
      </c>
      <c r="H514">
        <v>0.05</v>
      </c>
      <c r="I514">
        <v>3</v>
      </c>
      <c r="J514">
        <v>0.14492753623188401</v>
      </c>
      <c r="K514">
        <v>0.78306724520937498</v>
      </c>
      <c r="L514">
        <v>0.113747445187815</v>
      </c>
      <c r="M514">
        <v>0.13932018543197</v>
      </c>
      <c r="N514">
        <v>0.97696555733178303</v>
      </c>
      <c r="O514">
        <v>0.61538461538461497</v>
      </c>
      <c r="P514">
        <v>0.163265306122448</v>
      </c>
      <c r="Q514">
        <v>0.05</v>
      </c>
      <c r="R514" t="s">
        <v>21</v>
      </c>
      <c r="S514" t="s">
        <v>29</v>
      </c>
      <c r="T514" t="str">
        <f>IF(Table1[[#This Row],[auc]]&gt;=Table1[[#This Row],[knnauc]], "YES", "NO")</f>
        <v>NO</v>
      </c>
      <c r="U514" t="str">
        <f>IF(AND(I514 &gt; I513, K514 &lt; K513), "LOWER", "")</f>
        <v/>
      </c>
      <c r="V514" t="str">
        <f>IF(AND(I514&gt;=I515, I514 &lt; 5), "YES", "NO")</f>
        <v>NO</v>
      </c>
      <c r="W514" s="1" t="str">
        <f>IF(AND(Table1[[#This Row],[Last lower than 5]]="YES", Table1[[#This Row],[better or same as KNN]]="YES"), "YES", "NO")</f>
        <v>NO</v>
      </c>
      <c r="X514" s="1" t="str">
        <f>IF(AND(Table1[[#This Row],[Last lower than 5]]="YES", Table1[[#This Row],[last and better]]="NO"), Table1[[#This Row],[knnauc]], "")</f>
        <v/>
      </c>
      <c r="Y514" s="1" t="str">
        <f>IF(AND(Table1[[#This Row],[Last lower than 5]]="YES", Table1[[#This Row],[last and better]]="YES"), Table1[[#This Row],[auc]], "")</f>
        <v/>
      </c>
      <c r="Z514" s="1" t="str">
        <f>IF(I514=5, "YES", "NO")</f>
        <v>NO</v>
      </c>
      <c r="AA514" s="1" t="str">
        <f>IF(AND(Table1[[#This Row],[5 anomalies]]="YES", Table1[[#This Row],[better or same as KNN]]="YES"), "YES", "NO")</f>
        <v>NO</v>
      </c>
      <c r="AB514" s="1" t="str">
        <f>IF(AND(Table1[[#This Row],[5 anomalies]]="YES", Table1[[#This Row],[5 anomalies and better]]="NO"), Table1[[#This Row],[knnauc]] - Table1[[#This Row],[auc]], "")</f>
        <v/>
      </c>
      <c r="AC514" s="1" t="str">
        <f>IF(AND(Table1[[#This Row],[5 anomalies]]="YES", Table1[[#This Row],[5 anomalies and better]]="YES"), Table1[[#This Row],[auc]] - Table1[[#This Row],[knnauc]], "")</f>
        <v/>
      </c>
    </row>
    <row r="515" spans="1:29" hidden="1" x14ac:dyDescent="0.25">
      <c r="A515">
        <v>32</v>
      </c>
      <c r="B515">
        <v>8</v>
      </c>
      <c r="C515">
        <v>3</v>
      </c>
      <c r="D515" t="s">
        <v>19</v>
      </c>
      <c r="E515" t="s">
        <v>20</v>
      </c>
      <c r="F515">
        <v>32</v>
      </c>
      <c r="G515">
        <v>16</v>
      </c>
      <c r="H515">
        <v>0.05</v>
      </c>
      <c r="I515">
        <v>4</v>
      </c>
      <c r="J515">
        <v>0.20799999999999999</v>
      </c>
      <c r="K515">
        <v>0.84643012851122101</v>
      </c>
      <c r="L515">
        <v>9.8893896906802295E-2</v>
      </c>
      <c r="M515">
        <v>0.13017039283648399</v>
      </c>
      <c r="N515">
        <v>0.95359893703157705</v>
      </c>
      <c r="O515">
        <v>0.65</v>
      </c>
      <c r="P515">
        <v>0.265306122448979</v>
      </c>
      <c r="Q515">
        <v>0.05</v>
      </c>
      <c r="R515" t="s">
        <v>21</v>
      </c>
      <c r="S515" t="s">
        <v>29</v>
      </c>
      <c r="T515" t="str">
        <f>IF(Table1[[#This Row],[auc]]&gt;=Table1[[#This Row],[knnauc]], "YES", "NO")</f>
        <v>NO</v>
      </c>
      <c r="U515" t="str">
        <f>IF(AND(I515 &gt; I514, K515 &lt; K514), "LOWER", "")</f>
        <v/>
      </c>
      <c r="V515" t="str">
        <f>IF(AND(I515&gt;=I516, I515 &lt; 5), "YES", "NO")</f>
        <v>YES</v>
      </c>
      <c r="W515" s="1" t="str">
        <f>IF(AND(Table1[[#This Row],[Last lower than 5]]="YES", Table1[[#This Row],[better or same as KNN]]="YES"), "YES", "NO")</f>
        <v>NO</v>
      </c>
      <c r="X515" s="1">
        <f>IF(AND(Table1[[#This Row],[Last lower than 5]]="YES", Table1[[#This Row],[last and better]]="NO"), Table1[[#This Row],[knnauc]], "")</f>
        <v>0.95359893703157705</v>
      </c>
      <c r="Y515" s="1" t="str">
        <f>IF(AND(Table1[[#This Row],[Last lower than 5]]="YES", Table1[[#This Row],[last and better]]="YES"), Table1[[#This Row],[auc]], "")</f>
        <v/>
      </c>
      <c r="Z515" s="1" t="str">
        <f>IF(I515=5, "YES", "NO")</f>
        <v>NO</v>
      </c>
      <c r="AA515" s="1" t="str">
        <f>IF(AND(Table1[[#This Row],[5 anomalies]]="YES", Table1[[#This Row],[better or same as KNN]]="YES"), "YES", "NO")</f>
        <v>NO</v>
      </c>
      <c r="AB515" s="1" t="str">
        <f>IF(AND(Table1[[#This Row],[5 anomalies]]="YES", Table1[[#This Row],[5 anomalies and better]]="NO"), Table1[[#This Row],[knnauc]] - Table1[[#This Row],[auc]], "")</f>
        <v/>
      </c>
      <c r="AC515" s="1" t="str">
        <f>IF(AND(Table1[[#This Row],[5 anomalies]]="YES", Table1[[#This Row],[5 anomalies and better]]="YES"), Table1[[#This Row],[auc]] - Table1[[#This Row],[knnauc]], "")</f>
        <v/>
      </c>
    </row>
    <row r="516" spans="1:29" x14ac:dyDescent="0.25">
      <c r="A516">
        <v>32</v>
      </c>
      <c r="B516">
        <v>8</v>
      </c>
      <c r="C516">
        <v>3</v>
      </c>
      <c r="D516" t="s">
        <v>19</v>
      </c>
      <c r="E516" t="s">
        <v>20</v>
      </c>
      <c r="F516">
        <v>64</v>
      </c>
      <c r="G516">
        <v>32</v>
      </c>
      <c r="H516">
        <v>0.05</v>
      </c>
      <c r="I516">
        <v>3</v>
      </c>
      <c r="J516">
        <v>0.4</v>
      </c>
      <c r="K516">
        <v>0.97253306205493395</v>
      </c>
      <c r="L516">
        <v>0.10429682756776899</v>
      </c>
      <c r="M516">
        <v>0.159258936036032</v>
      </c>
      <c r="N516">
        <v>0.698779247202441</v>
      </c>
      <c r="O516">
        <v>0.33333333333333298</v>
      </c>
      <c r="P516">
        <v>0.2</v>
      </c>
      <c r="Q516">
        <v>5.0000000000000001E-3</v>
      </c>
      <c r="R516" t="s">
        <v>21</v>
      </c>
      <c r="S516" t="s">
        <v>29</v>
      </c>
      <c r="T516" t="str">
        <f>IF(Table1[[#This Row],[auc]]&gt;=Table1[[#This Row],[knnauc]], "YES", "NO")</f>
        <v>YES</v>
      </c>
      <c r="U516" t="str">
        <f>IF(AND(I516 &gt; I515, K516 &lt; K515), "LOWER", "")</f>
        <v/>
      </c>
      <c r="V516" t="str">
        <f>IF(AND(I516&gt;=I517, I516 &lt; 5), "YES", "NO")</f>
        <v>YES</v>
      </c>
      <c r="W516" s="1" t="str">
        <f>IF(AND(Table1[[#This Row],[Last lower than 5]]="YES", Table1[[#This Row],[better or same as KNN]]="YES"), "YES", "NO")</f>
        <v>YES</v>
      </c>
      <c r="X516" s="1" t="str">
        <f>IF(AND(Table1[[#This Row],[Last lower than 5]]="YES", Table1[[#This Row],[last and better]]="NO"), Table1[[#This Row],[knnauc]], "")</f>
        <v/>
      </c>
      <c r="Y516" s="1">
        <f>IF(AND(Table1[[#This Row],[Last lower than 5]]="YES", Table1[[#This Row],[last and better]]="YES"), Table1[[#This Row],[auc]], "")</f>
        <v>0.97253306205493395</v>
      </c>
      <c r="Z516" s="1" t="str">
        <f>IF(I516=5, "YES", "NO")</f>
        <v>NO</v>
      </c>
      <c r="AA516" s="1" t="str">
        <f>IF(AND(Table1[[#This Row],[5 anomalies]]="YES", Table1[[#This Row],[better or same as KNN]]="YES"), "YES", "NO")</f>
        <v>NO</v>
      </c>
      <c r="AB516" s="1" t="str">
        <f>IF(AND(Table1[[#This Row],[5 anomalies]]="YES", Table1[[#This Row],[5 anomalies and better]]="NO"), Table1[[#This Row],[knnauc]] - Table1[[#This Row],[auc]], "")</f>
        <v/>
      </c>
      <c r="AC516" s="1" t="str">
        <f>IF(AND(Table1[[#This Row],[5 anomalies]]="YES", Table1[[#This Row],[5 anomalies and better]]="YES"), Table1[[#This Row],[auc]] - Table1[[#This Row],[knnauc]], "")</f>
        <v/>
      </c>
    </row>
    <row r="517" spans="1:29" hidden="1" x14ac:dyDescent="0.25">
      <c r="A517">
        <v>32</v>
      </c>
      <c r="B517">
        <v>8</v>
      </c>
      <c r="C517">
        <v>3</v>
      </c>
      <c r="D517" t="s">
        <v>19</v>
      </c>
      <c r="E517" t="s">
        <v>20</v>
      </c>
      <c r="F517">
        <v>32</v>
      </c>
      <c r="G517">
        <v>32</v>
      </c>
      <c r="H517">
        <v>0.05</v>
      </c>
      <c r="I517">
        <v>2</v>
      </c>
      <c r="J517">
        <v>0.296296296296296</v>
      </c>
      <c r="K517">
        <v>0.86520854526958202</v>
      </c>
      <c r="L517">
        <v>8.2165396455796E-2</v>
      </c>
      <c r="M517">
        <v>0.113290466499864</v>
      </c>
      <c r="N517">
        <v>0.89766022380467902</v>
      </c>
      <c r="O517">
        <v>0.6</v>
      </c>
      <c r="P517">
        <v>0.3</v>
      </c>
      <c r="Q517">
        <v>0.01</v>
      </c>
      <c r="R517" t="s">
        <v>21</v>
      </c>
      <c r="S517" t="s">
        <v>29</v>
      </c>
      <c r="T517" t="str">
        <f>IF(Table1[[#This Row],[auc]]&gt;=Table1[[#This Row],[knnauc]], "YES", "NO")</f>
        <v>NO</v>
      </c>
      <c r="U517" t="str">
        <f>IF(AND(I517 &gt; I516, K517 &lt; K516), "LOWER", "")</f>
        <v/>
      </c>
      <c r="V517" t="str">
        <f>IF(AND(I517&gt;=I518, I517 &lt; 5), "YES", "NO")</f>
        <v>NO</v>
      </c>
      <c r="W517" s="1" t="str">
        <f>IF(AND(Table1[[#This Row],[Last lower than 5]]="YES", Table1[[#This Row],[better or same as KNN]]="YES"), "YES", "NO")</f>
        <v>NO</v>
      </c>
      <c r="X517" s="1" t="str">
        <f>IF(AND(Table1[[#This Row],[Last lower than 5]]="YES", Table1[[#This Row],[last and better]]="NO"), Table1[[#This Row],[knnauc]], "")</f>
        <v/>
      </c>
      <c r="Y517" s="1" t="str">
        <f>IF(AND(Table1[[#This Row],[Last lower than 5]]="YES", Table1[[#This Row],[last and better]]="YES"), Table1[[#This Row],[auc]], "")</f>
        <v/>
      </c>
      <c r="Z517" s="1" t="str">
        <f>IF(I517=5, "YES", "NO")</f>
        <v>NO</v>
      </c>
      <c r="AA517" s="1" t="str">
        <f>IF(AND(Table1[[#This Row],[5 anomalies]]="YES", Table1[[#This Row],[better or same as KNN]]="YES"), "YES", "NO")</f>
        <v>NO</v>
      </c>
      <c r="AB517" s="1" t="str">
        <f>IF(AND(Table1[[#This Row],[5 anomalies]]="YES", Table1[[#This Row],[5 anomalies and better]]="NO"), Table1[[#This Row],[knnauc]] - Table1[[#This Row],[auc]], "")</f>
        <v/>
      </c>
      <c r="AC517" s="1" t="str">
        <f>IF(AND(Table1[[#This Row],[5 anomalies]]="YES", Table1[[#This Row],[5 anomalies and better]]="YES"), Table1[[#This Row],[auc]] - Table1[[#This Row],[knnauc]], "")</f>
        <v/>
      </c>
    </row>
    <row r="518" spans="1:29" x14ac:dyDescent="0.25">
      <c r="A518">
        <v>32</v>
      </c>
      <c r="B518">
        <v>8</v>
      </c>
      <c r="C518">
        <v>3</v>
      </c>
      <c r="D518" t="s">
        <v>19</v>
      </c>
      <c r="E518" t="s">
        <v>20</v>
      </c>
      <c r="F518">
        <v>64</v>
      </c>
      <c r="G518">
        <v>16</v>
      </c>
      <c r="H518">
        <v>0.05</v>
      </c>
      <c r="I518">
        <v>4</v>
      </c>
      <c r="J518">
        <v>0</v>
      </c>
      <c r="K518">
        <v>0.75137334689725299</v>
      </c>
      <c r="L518">
        <v>8.1855155937551896E-2</v>
      </c>
      <c r="M518">
        <v>0.105292922862226</v>
      </c>
      <c r="N518">
        <v>0.69816887080366197</v>
      </c>
      <c r="O518">
        <v>1</v>
      </c>
      <c r="P518">
        <v>0.2</v>
      </c>
      <c r="Q518">
        <v>5.0000000000000001E-3</v>
      </c>
      <c r="R518" t="s">
        <v>21</v>
      </c>
      <c r="S518" t="s">
        <v>29</v>
      </c>
      <c r="T518" t="str">
        <f>IF(Table1[[#This Row],[auc]]&gt;=Table1[[#This Row],[knnauc]], "YES", "NO")</f>
        <v>YES</v>
      </c>
      <c r="U518" t="str">
        <f>IF(AND(I518 &gt; I517, K518 &lt; K517), "LOWER", "")</f>
        <v>LOWER</v>
      </c>
      <c r="V518" t="str">
        <f>IF(AND(I518&gt;=I519, I518 &lt; 5), "YES", "NO")</f>
        <v>YES</v>
      </c>
      <c r="W518" s="1" t="str">
        <f>IF(AND(Table1[[#This Row],[Last lower than 5]]="YES", Table1[[#This Row],[better or same as KNN]]="YES"), "YES", "NO")</f>
        <v>YES</v>
      </c>
      <c r="X518" s="1" t="str">
        <f>IF(AND(Table1[[#This Row],[Last lower than 5]]="YES", Table1[[#This Row],[last and better]]="NO"), Table1[[#This Row],[knnauc]], "")</f>
        <v/>
      </c>
      <c r="Y518" s="1">
        <f>IF(AND(Table1[[#This Row],[Last lower than 5]]="YES", Table1[[#This Row],[last and better]]="YES"), Table1[[#This Row],[auc]], "")</f>
        <v>0.75137334689725299</v>
      </c>
      <c r="Z518" s="1" t="str">
        <f>IF(I518=5, "YES", "NO")</f>
        <v>NO</v>
      </c>
      <c r="AA518" s="1" t="str">
        <f>IF(AND(Table1[[#This Row],[5 anomalies]]="YES", Table1[[#This Row],[better or same as KNN]]="YES"), "YES", "NO")</f>
        <v>NO</v>
      </c>
      <c r="AB518" s="1" t="str">
        <f>IF(AND(Table1[[#This Row],[5 anomalies]]="YES", Table1[[#This Row],[5 anomalies and better]]="NO"), Table1[[#This Row],[knnauc]] - Table1[[#This Row],[auc]], "")</f>
        <v/>
      </c>
      <c r="AC518" s="1" t="str">
        <f>IF(AND(Table1[[#This Row],[5 anomalies]]="YES", Table1[[#This Row],[5 anomalies and better]]="YES"), Table1[[#This Row],[auc]] - Table1[[#This Row],[knnauc]], "")</f>
        <v/>
      </c>
    </row>
    <row r="519" spans="1:29" hidden="1" x14ac:dyDescent="0.25">
      <c r="A519">
        <v>32</v>
      </c>
      <c r="B519">
        <v>8</v>
      </c>
      <c r="C519">
        <v>3</v>
      </c>
      <c r="D519" t="s">
        <v>19</v>
      </c>
      <c r="E519" t="s">
        <v>20</v>
      </c>
      <c r="F519">
        <v>64</v>
      </c>
      <c r="G519">
        <v>32</v>
      </c>
      <c r="H519">
        <v>0.05</v>
      </c>
      <c r="I519">
        <v>3</v>
      </c>
      <c r="J519">
        <v>0.17910447761194001</v>
      </c>
      <c r="K519">
        <v>0.86593518383955803</v>
      </c>
      <c r="L519">
        <v>0.10821907883743399</v>
      </c>
      <c r="M519">
        <v>0.117337194385077</v>
      </c>
      <c r="N519">
        <v>0.98315236572757203</v>
      </c>
      <c r="O519">
        <v>0.5</v>
      </c>
      <c r="P519">
        <v>0.20408163265306101</v>
      </c>
      <c r="Q519">
        <v>0.05</v>
      </c>
      <c r="R519" t="s">
        <v>21</v>
      </c>
      <c r="S519" t="s">
        <v>29</v>
      </c>
      <c r="T519" t="str">
        <f>IF(Table1[[#This Row],[auc]]&gt;=Table1[[#This Row],[knnauc]], "YES", "NO")</f>
        <v>NO</v>
      </c>
      <c r="U519" t="str">
        <f>IF(AND(I519 &gt; I518, K519 &lt; K518), "LOWER", "")</f>
        <v/>
      </c>
      <c r="V519" t="str">
        <f>IF(AND(I519&gt;=I520, I519 &lt; 5), "YES", "NO")</f>
        <v>NO</v>
      </c>
      <c r="W519" s="1" t="str">
        <f>IF(AND(Table1[[#This Row],[Last lower than 5]]="YES", Table1[[#This Row],[better or same as KNN]]="YES"), "YES", "NO")</f>
        <v>NO</v>
      </c>
      <c r="X519" s="1" t="str">
        <f>IF(AND(Table1[[#This Row],[Last lower than 5]]="YES", Table1[[#This Row],[last and better]]="NO"), Table1[[#This Row],[knnauc]], "")</f>
        <v/>
      </c>
      <c r="Y519" s="1" t="str">
        <f>IF(AND(Table1[[#This Row],[Last lower than 5]]="YES", Table1[[#This Row],[last and better]]="YES"), Table1[[#This Row],[auc]], "")</f>
        <v/>
      </c>
      <c r="Z519" s="1" t="str">
        <f>IF(I519=5, "YES", "NO")</f>
        <v>NO</v>
      </c>
      <c r="AA519" s="1" t="str">
        <f>IF(AND(Table1[[#This Row],[5 anomalies]]="YES", Table1[[#This Row],[better or same as KNN]]="YES"), "YES", "NO")</f>
        <v>NO</v>
      </c>
      <c r="AB519" s="1" t="str">
        <f>IF(AND(Table1[[#This Row],[5 anomalies]]="YES", Table1[[#This Row],[5 anomalies and better]]="NO"), Table1[[#This Row],[knnauc]] - Table1[[#This Row],[auc]], "")</f>
        <v/>
      </c>
      <c r="AC519" s="1" t="str">
        <f>IF(AND(Table1[[#This Row],[5 anomalies]]="YES", Table1[[#This Row],[5 anomalies and better]]="YES"), Table1[[#This Row],[auc]] - Table1[[#This Row],[knnauc]], "")</f>
        <v/>
      </c>
    </row>
    <row r="520" spans="1:29" hidden="1" x14ac:dyDescent="0.25">
      <c r="A520">
        <v>32</v>
      </c>
      <c r="B520">
        <v>8</v>
      </c>
      <c r="C520">
        <v>3</v>
      </c>
      <c r="D520" t="s">
        <v>19</v>
      </c>
      <c r="E520" t="s">
        <v>20</v>
      </c>
      <c r="F520">
        <v>128</v>
      </c>
      <c r="G520">
        <v>16</v>
      </c>
      <c r="H520">
        <v>0.05</v>
      </c>
      <c r="I520">
        <v>5</v>
      </c>
      <c r="J520">
        <v>0.16666666666666599</v>
      </c>
      <c r="K520">
        <v>0.84506612410986703</v>
      </c>
      <c r="L520">
        <v>0.115010858711783</v>
      </c>
      <c r="M520">
        <v>0.16217513288053501</v>
      </c>
      <c r="N520">
        <v>0.84821973550356</v>
      </c>
      <c r="O520">
        <v>1</v>
      </c>
      <c r="P520">
        <v>0.2</v>
      </c>
      <c r="Q520">
        <v>0.01</v>
      </c>
      <c r="R520" t="s">
        <v>21</v>
      </c>
      <c r="S520" t="s">
        <v>29</v>
      </c>
      <c r="T520" t="str">
        <f>IF(Table1[[#This Row],[auc]]&gt;=Table1[[#This Row],[knnauc]], "YES", "NO")</f>
        <v>NO</v>
      </c>
      <c r="U520" t="str">
        <f>IF(AND(I520 &gt; I519, K520 &lt; K519), "LOWER", "")</f>
        <v>LOWER</v>
      </c>
      <c r="V520" t="str">
        <f>IF(AND(I520&gt;=I521, I520 &lt; 5), "YES", "NO")</f>
        <v>NO</v>
      </c>
      <c r="W520" s="1" t="str">
        <f>IF(AND(Table1[[#This Row],[Last lower than 5]]="YES", Table1[[#This Row],[better or same as KNN]]="YES"), "YES", "NO")</f>
        <v>NO</v>
      </c>
      <c r="X520" s="1" t="str">
        <f>IF(AND(Table1[[#This Row],[Last lower than 5]]="YES", Table1[[#This Row],[last and better]]="NO"), Table1[[#This Row],[knnauc]], "")</f>
        <v/>
      </c>
      <c r="Y520" s="1" t="str">
        <f>IF(AND(Table1[[#This Row],[Last lower than 5]]="YES", Table1[[#This Row],[last and better]]="YES"), Table1[[#This Row],[auc]], "")</f>
        <v/>
      </c>
      <c r="Z520" s="1" t="str">
        <f>IF(I520=5, "YES", "NO")</f>
        <v>YES</v>
      </c>
      <c r="AA520" s="1" t="str">
        <f>IF(AND(Table1[[#This Row],[5 anomalies]]="YES", Table1[[#This Row],[better or same as KNN]]="YES"), "YES", "NO")</f>
        <v>NO</v>
      </c>
      <c r="AB520" s="1">
        <f>IF(AND(Table1[[#This Row],[5 anomalies]]="YES", Table1[[#This Row],[5 anomalies and better]]="NO"), Table1[[#This Row],[knnauc]] - Table1[[#This Row],[auc]], "")</f>
        <v>3.1536113936929677E-3</v>
      </c>
      <c r="AC520" s="1" t="str">
        <f>IF(AND(Table1[[#This Row],[5 anomalies]]="YES", Table1[[#This Row],[5 anomalies and better]]="YES"), Table1[[#This Row],[auc]] - Table1[[#This Row],[knnauc]], "")</f>
        <v/>
      </c>
    </row>
    <row r="521" spans="1:29" x14ac:dyDescent="0.25">
      <c r="A521">
        <v>32</v>
      </c>
      <c r="B521">
        <v>8</v>
      </c>
      <c r="C521">
        <v>3</v>
      </c>
      <c r="D521" t="s">
        <v>19</v>
      </c>
      <c r="E521" t="s">
        <v>20</v>
      </c>
      <c r="F521">
        <v>64</v>
      </c>
      <c r="G521">
        <v>32</v>
      </c>
      <c r="H521">
        <v>0.05</v>
      </c>
      <c r="I521">
        <v>4</v>
      </c>
      <c r="J521">
        <v>0.23529411764705799</v>
      </c>
      <c r="K521">
        <v>0.95849440488301096</v>
      </c>
      <c r="L521">
        <v>0.10429682756776899</v>
      </c>
      <c r="M521">
        <v>0.159258936036032</v>
      </c>
      <c r="N521">
        <v>0.698779247202441</v>
      </c>
      <c r="O521">
        <v>0.33333333333333298</v>
      </c>
      <c r="P521">
        <v>0.2</v>
      </c>
      <c r="Q521">
        <v>5.0000000000000001E-3</v>
      </c>
      <c r="R521" t="s">
        <v>21</v>
      </c>
      <c r="S521" t="s">
        <v>29</v>
      </c>
      <c r="T521" t="str">
        <f>IF(Table1[[#This Row],[auc]]&gt;=Table1[[#This Row],[knnauc]], "YES", "NO")</f>
        <v>YES</v>
      </c>
      <c r="U521" t="str">
        <f>IF(AND(I521 &gt; I520, K521 &lt; K520), "LOWER", "")</f>
        <v/>
      </c>
      <c r="V521" t="str">
        <f>IF(AND(I521&gt;=I522, I521 &lt; 5), "YES", "NO")</f>
        <v>YES</v>
      </c>
      <c r="W521" s="1" t="str">
        <f>IF(AND(Table1[[#This Row],[Last lower than 5]]="YES", Table1[[#This Row],[better or same as KNN]]="YES"), "YES", "NO")</f>
        <v>YES</v>
      </c>
      <c r="X521" s="1" t="str">
        <f>IF(AND(Table1[[#This Row],[Last lower than 5]]="YES", Table1[[#This Row],[last and better]]="NO"), Table1[[#This Row],[knnauc]], "")</f>
        <v/>
      </c>
      <c r="Y521" s="1">
        <f>IF(AND(Table1[[#This Row],[Last lower than 5]]="YES", Table1[[#This Row],[last and better]]="YES"), Table1[[#This Row],[auc]], "")</f>
        <v>0.95849440488301096</v>
      </c>
      <c r="Z521" s="1" t="str">
        <f>IF(I521=5, "YES", "NO")</f>
        <v>NO</v>
      </c>
      <c r="AA521" s="1" t="str">
        <f>IF(AND(Table1[[#This Row],[5 anomalies]]="YES", Table1[[#This Row],[better or same as KNN]]="YES"), "YES", "NO")</f>
        <v>NO</v>
      </c>
      <c r="AB521" s="1" t="str">
        <f>IF(AND(Table1[[#This Row],[5 anomalies]]="YES", Table1[[#This Row],[5 anomalies and better]]="NO"), Table1[[#This Row],[knnauc]] - Table1[[#This Row],[auc]], "")</f>
        <v/>
      </c>
      <c r="AC521" s="1" t="str">
        <f>IF(AND(Table1[[#This Row],[5 anomalies]]="YES", Table1[[#This Row],[5 anomalies and better]]="YES"), Table1[[#This Row],[auc]] - Table1[[#This Row],[knnauc]], "")</f>
        <v/>
      </c>
    </row>
    <row r="522" spans="1:29" x14ac:dyDescent="0.25">
      <c r="A522">
        <v>32</v>
      </c>
      <c r="B522">
        <v>8</v>
      </c>
      <c r="C522">
        <v>3</v>
      </c>
      <c r="D522" t="s">
        <v>19</v>
      </c>
      <c r="E522" t="s">
        <v>20</v>
      </c>
      <c r="F522">
        <v>128</v>
      </c>
      <c r="G522">
        <v>16</v>
      </c>
      <c r="H522">
        <v>0.05</v>
      </c>
      <c r="I522">
        <v>3</v>
      </c>
      <c r="J522">
        <v>0.25</v>
      </c>
      <c r="K522">
        <v>0.60417090539165796</v>
      </c>
      <c r="L522">
        <v>7.7094598638890594E-2</v>
      </c>
      <c r="M522">
        <v>0.144028914634141</v>
      </c>
      <c r="N522">
        <v>0.89766022380467902</v>
      </c>
      <c r="O522">
        <v>0.8</v>
      </c>
      <c r="P522">
        <v>0.8</v>
      </c>
      <c r="Q522">
        <v>5.0000000000000001E-3</v>
      </c>
      <c r="R522" t="s">
        <v>21</v>
      </c>
      <c r="S522" t="s">
        <v>29</v>
      </c>
      <c r="T522" t="str">
        <f>IF(Table1[[#This Row],[auc]]&gt;=Table1[[#This Row],[knnauc]], "YES", "NO")</f>
        <v>NO</v>
      </c>
      <c r="U522" t="str">
        <f>IF(AND(I522 &gt; I521, K522 &lt; K521), "LOWER", "")</f>
        <v/>
      </c>
      <c r="V522" t="str">
        <f>IF(AND(I522&gt;=I523, I522 &lt; 5), "YES", "NO")</f>
        <v>YES</v>
      </c>
      <c r="W522" s="1" t="str">
        <f>IF(AND(Table1[[#This Row],[Last lower than 5]]="YES", Table1[[#This Row],[better or same as KNN]]="YES"), "YES", "NO")</f>
        <v>NO</v>
      </c>
      <c r="X522" s="1">
        <f>IF(AND(Table1[[#This Row],[Last lower than 5]]="YES", Table1[[#This Row],[last and better]]="NO"), Table1[[#This Row],[knnauc]], "")</f>
        <v>0.89766022380467902</v>
      </c>
      <c r="Y522" s="1" t="str">
        <f>IF(AND(Table1[[#This Row],[Last lower than 5]]="YES", Table1[[#This Row],[last and better]]="YES"), Table1[[#This Row],[auc]], "")</f>
        <v/>
      </c>
      <c r="Z522" s="1" t="str">
        <f>IF(I522=5, "YES", "NO")</f>
        <v>NO</v>
      </c>
      <c r="AA522" s="1" t="str">
        <f>IF(AND(Table1[[#This Row],[5 anomalies]]="YES", Table1[[#This Row],[better or same as KNN]]="YES"), "YES", "NO")</f>
        <v>NO</v>
      </c>
      <c r="AB522" s="1" t="str">
        <f>IF(AND(Table1[[#This Row],[5 anomalies]]="YES", Table1[[#This Row],[5 anomalies and better]]="NO"), Table1[[#This Row],[knnauc]] - Table1[[#This Row],[auc]], "")</f>
        <v/>
      </c>
      <c r="AC522" s="1" t="str">
        <f>IF(AND(Table1[[#This Row],[5 anomalies]]="YES", Table1[[#This Row],[5 anomalies and better]]="YES"), Table1[[#This Row],[auc]] - Table1[[#This Row],[knnauc]], "")</f>
        <v/>
      </c>
    </row>
    <row r="523" spans="1:29" hidden="1" x14ac:dyDescent="0.25">
      <c r="A523">
        <v>32</v>
      </c>
      <c r="B523">
        <v>8</v>
      </c>
      <c r="C523">
        <v>3</v>
      </c>
      <c r="D523" t="s">
        <v>19</v>
      </c>
      <c r="E523" t="s">
        <v>20</v>
      </c>
      <c r="F523">
        <v>128</v>
      </c>
      <c r="G523">
        <v>16</v>
      </c>
      <c r="H523">
        <v>0.05</v>
      </c>
      <c r="I523">
        <v>2</v>
      </c>
      <c r="J523">
        <v>0.133333333333333</v>
      </c>
      <c r="K523">
        <v>0.71073245167853505</v>
      </c>
      <c r="L523">
        <v>0.115010858711783</v>
      </c>
      <c r="M523">
        <v>0.16217513288053501</v>
      </c>
      <c r="N523">
        <v>0.84821973550356</v>
      </c>
      <c r="O523">
        <v>1</v>
      </c>
      <c r="P523">
        <v>0.2</v>
      </c>
      <c r="Q523">
        <v>0.01</v>
      </c>
      <c r="R523" t="s">
        <v>21</v>
      </c>
      <c r="S523" t="s">
        <v>29</v>
      </c>
      <c r="T523" t="str">
        <f>IF(Table1[[#This Row],[auc]]&gt;=Table1[[#This Row],[knnauc]], "YES", "NO")</f>
        <v>NO</v>
      </c>
      <c r="U523" t="str">
        <f>IF(AND(I523 &gt; I522, K523 &lt; K522), "LOWER", "")</f>
        <v/>
      </c>
      <c r="V523" t="str">
        <f>IF(AND(I523&gt;=I524, I523 &lt; 5), "YES", "NO")</f>
        <v>YES</v>
      </c>
      <c r="W523" s="1" t="str">
        <f>IF(AND(Table1[[#This Row],[Last lower than 5]]="YES", Table1[[#This Row],[better or same as KNN]]="YES"), "YES", "NO")</f>
        <v>NO</v>
      </c>
      <c r="X523" s="1">
        <f>IF(AND(Table1[[#This Row],[Last lower than 5]]="YES", Table1[[#This Row],[last and better]]="NO"), Table1[[#This Row],[knnauc]], "")</f>
        <v>0.84821973550356</v>
      </c>
      <c r="Y523" s="1" t="str">
        <f>IF(AND(Table1[[#This Row],[Last lower than 5]]="YES", Table1[[#This Row],[last and better]]="YES"), Table1[[#This Row],[auc]], "")</f>
        <v/>
      </c>
      <c r="Z523" s="1" t="str">
        <f>IF(I523=5, "YES", "NO")</f>
        <v>NO</v>
      </c>
      <c r="AA523" s="1" t="str">
        <f>IF(AND(Table1[[#This Row],[5 anomalies]]="YES", Table1[[#This Row],[better or same as KNN]]="YES"), "YES", "NO")</f>
        <v>NO</v>
      </c>
      <c r="AB523" s="1" t="str">
        <f>IF(AND(Table1[[#This Row],[5 anomalies]]="YES", Table1[[#This Row],[5 anomalies and better]]="NO"), Table1[[#This Row],[knnauc]] - Table1[[#This Row],[auc]], "")</f>
        <v/>
      </c>
      <c r="AC523" s="1" t="str">
        <f>IF(AND(Table1[[#This Row],[5 anomalies]]="YES", Table1[[#This Row],[5 anomalies and better]]="YES"), Table1[[#This Row],[auc]] - Table1[[#This Row],[knnauc]], "")</f>
        <v/>
      </c>
    </row>
    <row r="524" spans="1:29" hidden="1" x14ac:dyDescent="0.25">
      <c r="A524">
        <v>32</v>
      </c>
      <c r="B524">
        <v>8</v>
      </c>
      <c r="C524">
        <v>3</v>
      </c>
      <c r="D524" t="s">
        <v>19</v>
      </c>
      <c r="E524" t="s">
        <v>20</v>
      </c>
      <c r="F524">
        <v>128</v>
      </c>
      <c r="G524">
        <v>16</v>
      </c>
      <c r="H524">
        <v>0.05</v>
      </c>
      <c r="I524">
        <v>2</v>
      </c>
      <c r="J524">
        <v>0</v>
      </c>
      <c r="K524">
        <v>0.76651026636493802</v>
      </c>
      <c r="L524">
        <v>0.116333911954702</v>
      </c>
      <c r="M524">
        <v>0.15769541392052</v>
      </c>
      <c r="N524">
        <v>0.98475097058151795</v>
      </c>
      <c r="O524">
        <v>0.63157894736842102</v>
      </c>
      <c r="P524">
        <v>0.24489795918367299</v>
      </c>
      <c r="Q524">
        <v>0.05</v>
      </c>
      <c r="R524" t="s">
        <v>21</v>
      </c>
      <c r="S524" t="s">
        <v>29</v>
      </c>
      <c r="T524" t="str">
        <f>IF(Table1[[#This Row],[auc]]&gt;=Table1[[#This Row],[knnauc]], "YES", "NO")</f>
        <v>NO</v>
      </c>
      <c r="U524" t="str">
        <f>IF(AND(I524 &gt; I523, K524 &lt; K523), "LOWER", "")</f>
        <v/>
      </c>
      <c r="V524" t="str">
        <f>IF(AND(I524&gt;=I525, I524 &lt; 5), "YES", "NO")</f>
        <v>NO</v>
      </c>
      <c r="W524" s="1" t="str">
        <f>IF(AND(Table1[[#This Row],[Last lower than 5]]="YES", Table1[[#This Row],[better or same as KNN]]="YES"), "YES", "NO")</f>
        <v>NO</v>
      </c>
      <c r="X524" s="1" t="str">
        <f>IF(AND(Table1[[#This Row],[Last lower than 5]]="YES", Table1[[#This Row],[last and better]]="NO"), Table1[[#This Row],[knnauc]], "")</f>
        <v/>
      </c>
      <c r="Y524" s="1" t="str">
        <f>IF(AND(Table1[[#This Row],[Last lower than 5]]="YES", Table1[[#This Row],[last and better]]="YES"), Table1[[#This Row],[auc]], "")</f>
        <v/>
      </c>
      <c r="Z524" s="1" t="str">
        <f>IF(I524=5, "YES", "NO")</f>
        <v>NO</v>
      </c>
      <c r="AA524" s="1" t="str">
        <f>IF(AND(Table1[[#This Row],[5 anomalies]]="YES", Table1[[#This Row],[better or same as KNN]]="YES"), "YES", "NO")</f>
        <v>NO</v>
      </c>
      <c r="AB524" s="1" t="str">
        <f>IF(AND(Table1[[#This Row],[5 anomalies]]="YES", Table1[[#This Row],[5 anomalies and better]]="NO"), Table1[[#This Row],[knnauc]] - Table1[[#This Row],[auc]], "")</f>
        <v/>
      </c>
      <c r="AC524" s="1" t="str">
        <f>IF(AND(Table1[[#This Row],[5 anomalies]]="YES", Table1[[#This Row],[5 anomalies and better]]="YES"), Table1[[#This Row],[auc]] - Table1[[#This Row],[knnauc]], "")</f>
        <v/>
      </c>
    </row>
    <row r="525" spans="1:29" x14ac:dyDescent="0.25">
      <c r="A525">
        <v>32</v>
      </c>
      <c r="B525">
        <v>8</v>
      </c>
      <c r="C525">
        <v>3</v>
      </c>
      <c r="D525" t="s">
        <v>19</v>
      </c>
      <c r="E525" t="s">
        <v>20</v>
      </c>
      <c r="F525">
        <v>512</v>
      </c>
      <c r="G525">
        <v>32</v>
      </c>
      <c r="H525">
        <v>0.05</v>
      </c>
      <c r="I525">
        <v>5</v>
      </c>
      <c r="J525">
        <v>0</v>
      </c>
      <c r="K525">
        <v>0.84781281790437402</v>
      </c>
      <c r="L525">
        <v>0.149507587523563</v>
      </c>
      <c r="M525">
        <v>0.18794272218506</v>
      </c>
      <c r="N525">
        <v>0.796541200406917</v>
      </c>
      <c r="O525">
        <v>1</v>
      </c>
      <c r="P525">
        <v>0.2</v>
      </c>
      <c r="Q525">
        <v>5.0000000000000001E-3</v>
      </c>
      <c r="R525" t="s">
        <v>21</v>
      </c>
      <c r="S525" t="s">
        <v>29</v>
      </c>
      <c r="T525" t="str">
        <f>IF(Table1[[#This Row],[auc]]&gt;=Table1[[#This Row],[knnauc]], "YES", "NO")</f>
        <v>YES</v>
      </c>
      <c r="U525" t="str">
        <f>IF(AND(I525 &gt; I524, K525 &lt; K524), "LOWER", "")</f>
        <v/>
      </c>
      <c r="V525" t="str">
        <f>IF(AND(I525&gt;=I526, I525 &lt; 5), "YES", "NO")</f>
        <v>NO</v>
      </c>
      <c r="W525" s="1" t="str">
        <f>IF(AND(Table1[[#This Row],[Last lower than 5]]="YES", Table1[[#This Row],[better or same as KNN]]="YES"), "YES", "NO")</f>
        <v>NO</v>
      </c>
      <c r="X525" s="1" t="str">
        <f>IF(AND(Table1[[#This Row],[Last lower than 5]]="YES", Table1[[#This Row],[last and better]]="NO"), Table1[[#This Row],[knnauc]], "")</f>
        <v/>
      </c>
      <c r="Y525" s="1" t="str">
        <f>IF(AND(Table1[[#This Row],[Last lower than 5]]="YES", Table1[[#This Row],[last and better]]="YES"), Table1[[#This Row],[auc]], "")</f>
        <v/>
      </c>
      <c r="Z525" s="1" t="str">
        <f>IF(I525=5, "YES", "NO")</f>
        <v>YES</v>
      </c>
      <c r="AA525" s="1" t="str">
        <f>IF(AND(Table1[[#This Row],[5 anomalies]]="YES", Table1[[#This Row],[better or same as KNN]]="YES"), "YES", "NO")</f>
        <v>YES</v>
      </c>
      <c r="AB525" s="1" t="str">
        <f>IF(AND(Table1[[#This Row],[5 anomalies]]="YES", Table1[[#This Row],[5 anomalies and better]]="NO"), Table1[[#This Row],[knnauc]] - Table1[[#This Row],[auc]], "")</f>
        <v/>
      </c>
      <c r="AC525" s="1">
        <f>IF(AND(Table1[[#This Row],[5 anomalies]]="YES", Table1[[#This Row],[5 anomalies and better]]="YES"), Table1[[#This Row],[auc]] - Table1[[#This Row],[knnauc]], "")</f>
        <v>5.1271617497457012E-2</v>
      </c>
    </row>
    <row r="526" spans="1:29" hidden="1" x14ac:dyDescent="0.25">
      <c r="A526">
        <v>32</v>
      </c>
      <c r="B526">
        <v>8</v>
      </c>
      <c r="C526">
        <v>3</v>
      </c>
      <c r="D526" t="s">
        <v>19</v>
      </c>
      <c r="E526" t="s">
        <v>20</v>
      </c>
      <c r="F526">
        <v>128</v>
      </c>
      <c r="G526">
        <v>32</v>
      </c>
      <c r="H526">
        <v>0.05</v>
      </c>
      <c r="I526">
        <v>2</v>
      </c>
      <c r="J526">
        <v>0.14285714285714199</v>
      </c>
      <c r="K526">
        <v>0.82217700915564595</v>
      </c>
      <c r="L526">
        <v>9.6924344612483504E-2</v>
      </c>
      <c r="M526">
        <v>0.11994589388089701</v>
      </c>
      <c r="N526">
        <v>0.84755849440488296</v>
      </c>
      <c r="O526">
        <v>0.8</v>
      </c>
      <c r="P526">
        <v>0.4</v>
      </c>
      <c r="Q526">
        <v>0.01</v>
      </c>
      <c r="R526" t="s">
        <v>21</v>
      </c>
      <c r="S526" t="s">
        <v>29</v>
      </c>
      <c r="T526" t="str">
        <f>IF(Table1[[#This Row],[auc]]&gt;=Table1[[#This Row],[knnauc]], "YES", "NO")</f>
        <v>NO</v>
      </c>
      <c r="U526" t="str">
        <f>IF(AND(I526 &gt; I525, K526 &lt; K525), "LOWER", "")</f>
        <v/>
      </c>
      <c r="V526" t="str">
        <f>IF(AND(I526&gt;=I527, I526 &lt; 5), "YES", "NO")</f>
        <v>NO</v>
      </c>
      <c r="W526" s="1" t="str">
        <f>IF(AND(Table1[[#This Row],[Last lower than 5]]="YES", Table1[[#This Row],[better or same as KNN]]="YES"), "YES", "NO")</f>
        <v>NO</v>
      </c>
      <c r="X526" s="1" t="str">
        <f>IF(AND(Table1[[#This Row],[Last lower than 5]]="YES", Table1[[#This Row],[last and better]]="NO"), Table1[[#This Row],[knnauc]], "")</f>
        <v/>
      </c>
      <c r="Y526" s="1" t="str">
        <f>IF(AND(Table1[[#This Row],[Last lower than 5]]="YES", Table1[[#This Row],[last and better]]="YES"), Table1[[#This Row],[auc]], "")</f>
        <v/>
      </c>
      <c r="Z526" s="1" t="str">
        <f>IF(I526=5, "YES", "NO")</f>
        <v>NO</v>
      </c>
      <c r="AA526" s="1" t="str">
        <f>IF(AND(Table1[[#This Row],[5 anomalies]]="YES", Table1[[#This Row],[better or same as KNN]]="YES"), "YES", "NO")</f>
        <v>NO</v>
      </c>
      <c r="AB526" s="1" t="str">
        <f>IF(AND(Table1[[#This Row],[5 anomalies]]="YES", Table1[[#This Row],[5 anomalies and better]]="NO"), Table1[[#This Row],[knnauc]] - Table1[[#This Row],[auc]], "")</f>
        <v/>
      </c>
      <c r="AC526" s="1" t="str">
        <f>IF(AND(Table1[[#This Row],[5 anomalies]]="YES", Table1[[#This Row],[5 anomalies and better]]="YES"), Table1[[#This Row],[auc]] - Table1[[#This Row],[knnauc]], "")</f>
        <v/>
      </c>
    </row>
    <row r="527" spans="1:29" hidden="1" x14ac:dyDescent="0.25">
      <c r="A527">
        <v>32</v>
      </c>
      <c r="B527">
        <v>8</v>
      </c>
      <c r="C527">
        <v>3</v>
      </c>
      <c r="D527" t="s">
        <v>19</v>
      </c>
      <c r="E527" t="s">
        <v>20</v>
      </c>
      <c r="F527">
        <v>64</v>
      </c>
      <c r="G527">
        <v>32</v>
      </c>
      <c r="H527">
        <v>0.05</v>
      </c>
      <c r="I527">
        <v>4</v>
      </c>
      <c r="J527">
        <v>0.32098765432098703</v>
      </c>
      <c r="K527">
        <v>0.85061349056407898</v>
      </c>
      <c r="L527">
        <v>0.10821907883743399</v>
      </c>
      <c r="M527">
        <v>0.117337194385077</v>
      </c>
      <c r="N527">
        <v>0.98315236572757203</v>
      </c>
      <c r="O527">
        <v>0.5</v>
      </c>
      <c r="P527">
        <v>0.20408163265306101</v>
      </c>
      <c r="Q527">
        <v>0.05</v>
      </c>
      <c r="R527" t="s">
        <v>21</v>
      </c>
      <c r="S527" t="s">
        <v>29</v>
      </c>
      <c r="T527" t="str">
        <f>IF(Table1[[#This Row],[auc]]&gt;=Table1[[#This Row],[knnauc]], "YES", "NO")</f>
        <v>NO</v>
      </c>
      <c r="U527" t="str">
        <f>IF(AND(I527 &gt; I526, K527 &lt; K526), "LOWER", "")</f>
        <v/>
      </c>
      <c r="V527" t="str">
        <f>IF(AND(I527&gt;=I528, I527 &lt; 5), "YES", "NO")</f>
        <v>YES</v>
      </c>
      <c r="W527" s="1" t="str">
        <f>IF(AND(Table1[[#This Row],[Last lower than 5]]="YES", Table1[[#This Row],[better or same as KNN]]="YES"), "YES", "NO")</f>
        <v>NO</v>
      </c>
      <c r="X527" s="1">
        <f>IF(AND(Table1[[#This Row],[Last lower than 5]]="YES", Table1[[#This Row],[last and better]]="NO"), Table1[[#This Row],[knnauc]], "")</f>
        <v>0.98315236572757203</v>
      </c>
      <c r="Y527" s="1" t="str">
        <f>IF(AND(Table1[[#This Row],[Last lower than 5]]="YES", Table1[[#This Row],[last and better]]="YES"), Table1[[#This Row],[auc]], "")</f>
        <v/>
      </c>
      <c r="Z527" s="1" t="str">
        <f>IF(I527=5, "YES", "NO")</f>
        <v>NO</v>
      </c>
      <c r="AA527" s="1" t="str">
        <f>IF(AND(Table1[[#This Row],[5 anomalies]]="YES", Table1[[#This Row],[better or same as KNN]]="YES"), "YES", "NO")</f>
        <v>NO</v>
      </c>
      <c r="AB527" s="1" t="str">
        <f>IF(AND(Table1[[#This Row],[5 anomalies]]="YES", Table1[[#This Row],[5 anomalies and better]]="NO"), Table1[[#This Row],[knnauc]] - Table1[[#This Row],[auc]], "")</f>
        <v/>
      </c>
      <c r="AC527" s="1" t="str">
        <f>IF(AND(Table1[[#This Row],[5 anomalies]]="YES", Table1[[#This Row],[5 anomalies and better]]="YES"), Table1[[#This Row],[auc]] - Table1[[#This Row],[knnauc]], "")</f>
        <v/>
      </c>
    </row>
    <row r="528" spans="1:29" hidden="1" x14ac:dyDescent="0.25">
      <c r="A528">
        <v>32</v>
      </c>
      <c r="B528">
        <v>8</v>
      </c>
      <c r="C528">
        <v>3</v>
      </c>
      <c r="D528" t="s">
        <v>19</v>
      </c>
      <c r="E528" t="s">
        <v>20</v>
      </c>
      <c r="F528">
        <v>128</v>
      </c>
      <c r="G528">
        <v>32</v>
      </c>
      <c r="H528">
        <v>0.05</v>
      </c>
      <c r="I528">
        <v>3</v>
      </c>
      <c r="J528">
        <v>0.15384615384615299</v>
      </c>
      <c r="K528">
        <v>0.80651068158697803</v>
      </c>
      <c r="L528">
        <v>9.6924344612483504E-2</v>
      </c>
      <c r="M528">
        <v>0.11994589388089701</v>
      </c>
      <c r="N528">
        <v>0.84755849440488296</v>
      </c>
      <c r="O528">
        <v>0.8</v>
      </c>
      <c r="P528">
        <v>0.4</v>
      </c>
      <c r="Q528">
        <v>0.01</v>
      </c>
      <c r="R528" t="s">
        <v>21</v>
      </c>
      <c r="S528" t="s">
        <v>29</v>
      </c>
      <c r="T528" t="str">
        <f>IF(Table1[[#This Row],[auc]]&gt;=Table1[[#This Row],[knnauc]], "YES", "NO")</f>
        <v>NO</v>
      </c>
      <c r="U528" t="str">
        <f>IF(AND(I528 &gt; I527, K528 &lt; K527), "LOWER", "")</f>
        <v/>
      </c>
      <c r="V528" t="str">
        <f>IF(AND(I528&gt;=I529, I528 &lt; 5), "YES", "NO")</f>
        <v>YES</v>
      </c>
      <c r="W528" s="1" t="str">
        <f>IF(AND(Table1[[#This Row],[Last lower than 5]]="YES", Table1[[#This Row],[better or same as KNN]]="YES"), "YES", "NO")</f>
        <v>NO</v>
      </c>
      <c r="X528" s="1">
        <f>IF(AND(Table1[[#This Row],[Last lower than 5]]="YES", Table1[[#This Row],[last and better]]="NO"), Table1[[#This Row],[knnauc]], "")</f>
        <v>0.84755849440488296</v>
      </c>
      <c r="Y528" s="1" t="str">
        <f>IF(AND(Table1[[#This Row],[Last lower than 5]]="YES", Table1[[#This Row],[last and better]]="YES"), Table1[[#This Row],[auc]], "")</f>
        <v/>
      </c>
      <c r="Z528" s="1" t="str">
        <f>IF(I528=5, "YES", "NO")</f>
        <v>NO</v>
      </c>
      <c r="AA528" s="1" t="str">
        <f>IF(AND(Table1[[#This Row],[5 anomalies]]="YES", Table1[[#This Row],[better or same as KNN]]="YES"), "YES", "NO")</f>
        <v>NO</v>
      </c>
      <c r="AB528" s="1" t="str">
        <f>IF(AND(Table1[[#This Row],[5 anomalies]]="YES", Table1[[#This Row],[5 anomalies and better]]="NO"), Table1[[#This Row],[knnauc]] - Table1[[#This Row],[auc]], "")</f>
        <v/>
      </c>
      <c r="AC528" s="1" t="str">
        <f>IF(AND(Table1[[#This Row],[5 anomalies]]="YES", Table1[[#This Row],[5 anomalies and better]]="YES"), Table1[[#This Row],[auc]] - Table1[[#This Row],[knnauc]], "")</f>
        <v/>
      </c>
    </row>
    <row r="529" spans="1:29" hidden="1" x14ac:dyDescent="0.25">
      <c r="A529">
        <v>32</v>
      </c>
      <c r="B529">
        <v>8</v>
      </c>
      <c r="C529">
        <v>3</v>
      </c>
      <c r="D529" t="s">
        <v>19</v>
      </c>
      <c r="E529" t="s">
        <v>20</v>
      </c>
      <c r="F529">
        <v>128</v>
      </c>
      <c r="G529">
        <v>32</v>
      </c>
      <c r="H529">
        <v>0.05</v>
      </c>
      <c r="I529">
        <v>3</v>
      </c>
      <c r="J529">
        <v>0.145454545454545</v>
      </c>
      <c r="K529">
        <v>0.74345506259472205</v>
      </c>
      <c r="L529">
        <v>0.13153003273615901</v>
      </c>
      <c r="M529">
        <v>0.17117566824651301</v>
      </c>
      <c r="N529">
        <v>0.97197251230095205</v>
      </c>
      <c r="O529">
        <v>0.63636363636363602</v>
      </c>
      <c r="P529">
        <v>0.28571428571428498</v>
      </c>
      <c r="Q529">
        <v>0.05</v>
      </c>
      <c r="R529" t="s">
        <v>21</v>
      </c>
      <c r="S529" t="s">
        <v>29</v>
      </c>
      <c r="T529" t="str">
        <f>IF(Table1[[#This Row],[auc]]&gt;=Table1[[#This Row],[knnauc]], "YES", "NO")</f>
        <v>NO</v>
      </c>
      <c r="U529" t="str">
        <f>IF(AND(I529 &gt; I528, K529 &lt; K528), "LOWER", "")</f>
        <v/>
      </c>
      <c r="V529" t="str">
        <f>IF(AND(I529&gt;=I530, I529 &lt; 5), "YES", "NO")</f>
        <v>YES</v>
      </c>
      <c r="W529" s="1" t="str">
        <f>IF(AND(Table1[[#This Row],[Last lower than 5]]="YES", Table1[[#This Row],[better or same as KNN]]="YES"), "YES", "NO")</f>
        <v>NO</v>
      </c>
      <c r="X529" s="1">
        <f>IF(AND(Table1[[#This Row],[Last lower than 5]]="YES", Table1[[#This Row],[last and better]]="NO"), Table1[[#This Row],[knnauc]], "")</f>
        <v>0.97197251230095205</v>
      </c>
      <c r="Y529" s="1" t="str">
        <f>IF(AND(Table1[[#This Row],[Last lower than 5]]="YES", Table1[[#This Row],[last and better]]="YES"), Table1[[#This Row],[auc]], "")</f>
        <v/>
      </c>
      <c r="Z529" s="1" t="str">
        <f>IF(I529=5, "YES", "NO")</f>
        <v>NO</v>
      </c>
      <c r="AA529" s="1" t="str">
        <f>IF(AND(Table1[[#This Row],[5 anomalies]]="YES", Table1[[#This Row],[better or same as KNN]]="YES"), "YES", "NO")</f>
        <v>NO</v>
      </c>
      <c r="AB529" s="1" t="str">
        <f>IF(AND(Table1[[#This Row],[5 anomalies]]="YES", Table1[[#This Row],[5 anomalies and better]]="NO"), Table1[[#This Row],[knnauc]] - Table1[[#This Row],[auc]], "")</f>
        <v/>
      </c>
      <c r="AC529" s="1" t="str">
        <f>IF(AND(Table1[[#This Row],[5 anomalies]]="YES", Table1[[#This Row],[5 anomalies and better]]="YES"), Table1[[#This Row],[auc]] - Table1[[#This Row],[knnauc]], "")</f>
        <v/>
      </c>
    </row>
    <row r="530" spans="1:29" x14ac:dyDescent="0.25">
      <c r="A530">
        <v>32</v>
      </c>
      <c r="B530">
        <v>8</v>
      </c>
      <c r="C530">
        <v>3</v>
      </c>
      <c r="D530" t="s">
        <v>19</v>
      </c>
      <c r="E530" t="s">
        <v>20</v>
      </c>
      <c r="F530">
        <v>512</v>
      </c>
      <c r="G530">
        <v>16</v>
      </c>
      <c r="H530">
        <v>0.05</v>
      </c>
      <c r="I530">
        <v>3</v>
      </c>
      <c r="J530">
        <v>0.25</v>
      </c>
      <c r="K530">
        <v>0.88738555442522904</v>
      </c>
      <c r="L530">
        <v>7.8833538597745001E-2</v>
      </c>
      <c r="M530">
        <v>0.12383681479997</v>
      </c>
      <c r="N530">
        <v>0.79959308240081395</v>
      </c>
      <c r="O530" t="s">
        <v>23</v>
      </c>
      <c r="P530">
        <v>0</v>
      </c>
      <c r="Q530">
        <v>5.0000000000000001E-3</v>
      </c>
      <c r="R530" t="s">
        <v>21</v>
      </c>
      <c r="S530" t="s">
        <v>29</v>
      </c>
      <c r="T530" t="str">
        <f>IF(Table1[[#This Row],[auc]]&gt;=Table1[[#This Row],[knnauc]], "YES", "NO")</f>
        <v>YES</v>
      </c>
      <c r="U530" t="str">
        <f>IF(AND(I530 &gt; I529, K530 &lt; K529), "LOWER", "")</f>
        <v/>
      </c>
      <c r="V530" t="str">
        <f>IF(AND(I530&gt;=I531, I530 &lt; 5), "YES", "NO")</f>
        <v>YES</v>
      </c>
      <c r="W530" s="1" t="str">
        <f>IF(AND(Table1[[#This Row],[Last lower than 5]]="YES", Table1[[#This Row],[better or same as KNN]]="YES"), "YES", "NO")</f>
        <v>YES</v>
      </c>
      <c r="X530" s="1" t="str">
        <f>IF(AND(Table1[[#This Row],[Last lower than 5]]="YES", Table1[[#This Row],[last and better]]="NO"), Table1[[#This Row],[knnauc]], "")</f>
        <v/>
      </c>
      <c r="Y530" s="1">
        <f>IF(AND(Table1[[#This Row],[Last lower than 5]]="YES", Table1[[#This Row],[last and better]]="YES"), Table1[[#This Row],[auc]], "")</f>
        <v>0.88738555442522904</v>
      </c>
      <c r="Z530" s="1" t="str">
        <f>IF(I530=5, "YES", "NO")</f>
        <v>NO</v>
      </c>
      <c r="AA530" s="1" t="str">
        <f>IF(AND(Table1[[#This Row],[5 anomalies]]="YES", Table1[[#This Row],[better or same as KNN]]="YES"), "YES", "NO")</f>
        <v>NO</v>
      </c>
      <c r="AB530" s="1" t="str">
        <f>IF(AND(Table1[[#This Row],[5 anomalies]]="YES", Table1[[#This Row],[5 anomalies and better]]="NO"), Table1[[#This Row],[knnauc]] - Table1[[#This Row],[auc]], "")</f>
        <v/>
      </c>
      <c r="AC530" s="1" t="str">
        <f>IF(AND(Table1[[#This Row],[5 anomalies]]="YES", Table1[[#This Row],[5 anomalies and better]]="YES"), Table1[[#This Row],[auc]] - Table1[[#This Row],[knnauc]], "")</f>
        <v/>
      </c>
    </row>
    <row r="531" spans="1:29" hidden="1" x14ac:dyDescent="0.25">
      <c r="A531">
        <v>32</v>
      </c>
      <c r="B531">
        <v>8</v>
      </c>
      <c r="C531">
        <v>3</v>
      </c>
      <c r="D531" t="s">
        <v>19</v>
      </c>
      <c r="E531" t="s">
        <v>20</v>
      </c>
      <c r="F531">
        <v>512</v>
      </c>
      <c r="G531">
        <v>16</v>
      </c>
      <c r="H531">
        <v>0.05</v>
      </c>
      <c r="I531">
        <v>3</v>
      </c>
      <c r="J531">
        <v>0.3</v>
      </c>
      <c r="K531">
        <v>0.74150559511698799</v>
      </c>
      <c r="L531">
        <v>8.8402062349902499E-2</v>
      </c>
      <c r="M531">
        <v>0.13025144136516301</v>
      </c>
      <c r="N531">
        <v>0.99806714140386499</v>
      </c>
      <c r="O531">
        <v>0.75</v>
      </c>
      <c r="P531">
        <v>0.3</v>
      </c>
      <c r="Q531">
        <v>0.01</v>
      </c>
      <c r="R531" t="s">
        <v>21</v>
      </c>
      <c r="S531" t="s">
        <v>29</v>
      </c>
      <c r="T531" t="str">
        <f>IF(Table1[[#This Row],[auc]]&gt;=Table1[[#This Row],[knnauc]], "YES", "NO")</f>
        <v>NO</v>
      </c>
      <c r="U531" t="str">
        <f>IF(AND(I531 &gt; I530, K531 &lt; K530), "LOWER", "")</f>
        <v/>
      </c>
      <c r="V531" t="str">
        <f>IF(AND(I531&gt;=I532, I531 &lt; 5), "YES", "NO")</f>
        <v>YES</v>
      </c>
      <c r="W531" s="1" t="str">
        <f>IF(AND(Table1[[#This Row],[Last lower than 5]]="YES", Table1[[#This Row],[better or same as KNN]]="YES"), "YES", "NO")</f>
        <v>NO</v>
      </c>
      <c r="X531" s="1">
        <f>IF(AND(Table1[[#This Row],[Last lower than 5]]="YES", Table1[[#This Row],[last and better]]="NO"), Table1[[#This Row],[knnauc]], "")</f>
        <v>0.99806714140386499</v>
      </c>
      <c r="Y531" s="1" t="str">
        <f>IF(AND(Table1[[#This Row],[Last lower than 5]]="YES", Table1[[#This Row],[last and better]]="YES"), Table1[[#This Row],[auc]], "")</f>
        <v/>
      </c>
      <c r="Z531" s="1" t="str">
        <f>IF(I531=5, "YES", "NO")</f>
        <v>NO</v>
      </c>
      <c r="AA531" s="1" t="str">
        <f>IF(AND(Table1[[#This Row],[5 anomalies]]="YES", Table1[[#This Row],[better or same as KNN]]="YES"), "YES", "NO")</f>
        <v>NO</v>
      </c>
      <c r="AB531" s="1" t="str">
        <f>IF(AND(Table1[[#This Row],[5 anomalies]]="YES", Table1[[#This Row],[5 anomalies and better]]="NO"), Table1[[#This Row],[knnauc]] - Table1[[#This Row],[auc]], "")</f>
        <v/>
      </c>
      <c r="AC531" s="1" t="str">
        <f>IF(AND(Table1[[#This Row],[5 anomalies]]="YES", Table1[[#This Row],[5 anomalies and better]]="YES"), Table1[[#This Row],[auc]] - Table1[[#This Row],[knnauc]], "")</f>
        <v/>
      </c>
    </row>
    <row r="532" spans="1:29" x14ac:dyDescent="0.25">
      <c r="A532">
        <v>32</v>
      </c>
      <c r="B532">
        <v>8</v>
      </c>
      <c r="C532">
        <v>3</v>
      </c>
      <c r="D532" t="s">
        <v>19</v>
      </c>
      <c r="E532" t="s">
        <v>20</v>
      </c>
      <c r="F532">
        <v>32</v>
      </c>
      <c r="G532">
        <v>16</v>
      </c>
      <c r="H532">
        <v>0.05</v>
      </c>
      <c r="I532">
        <v>1</v>
      </c>
      <c r="J532">
        <v>0</v>
      </c>
      <c r="K532">
        <v>0.669175991861648</v>
      </c>
      <c r="L532">
        <v>8.8984513879520499E-2</v>
      </c>
      <c r="M532">
        <v>0.122304754553221</v>
      </c>
      <c r="N532">
        <v>0.79735503560528997</v>
      </c>
      <c r="O532">
        <v>1</v>
      </c>
      <c r="P532">
        <v>0.2</v>
      </c>
      <c r="Q532">
        <v>5.0000000000000001E-3</v>
      </c>
      <c r="R532" t="s">
        <v>21</v>
      </c>
      <c r="S532" t="s">
        <v>29</v>
      </c>
      <c r="T532" t="str">
        <f>IF(Table1[[#This Row],[auc]]&gt;=Table1[[#This Row],[knnauc]], "YES", "NO")</f>
        <v>NO</v>
      </c>
      <c r="U532" t="str">
        <f>IF(AND(I532 &gt; I531, K532 &lt; K531), "LOWER", "")</f>
        <v/>
      </c>
      <c r="V532" t="str">
        <f>IF(AND(I532&gt;=I533, I532 &lt; 5), "YES", "NO")</f>
        <v>NO</v>
      </c>
      <c r="W532" s="1" t="str">
        <f>IF(AND(Table1[[#This Row],[Last lower than 5]]="YES", Table1[[#This Row],[better or same as KNN]]="YES"), "YES", "NO")</f>
        <v>NO</v>
      </c>
      <c r="X532" s="1" t="str">
        <f>IF(AND(Table1[[#This Row],[Last lower than 5]]="YES", Table1[[#This Row],[last and better]]="NO"), Table1[[#This Row],[knnauc]], "")</f>
        <v/>
      </c>
      <c r="Y532" s="1" t="str">
        <f>IF(AND(Table1[[#This Row],[Last lower than 5]]="YES", Table1[[#This Row],[last and better]]="YES"), Table1[[#This Row],[auc]], "")</f>
        <v/>
      </c>
      <c r="Z532" s="1" t="str">
        <f>IF(I532=5, "YES", "NO")</f>
        <v>NO</v>
      </c>
      <c r="AA532" s="1" t="str">
        <f>IF(AND(Table1[[#This Row],[5 anomalies]]="YES", Table1[[#This Row],[better or same as KNN]]="YES"), "YES", "NO")</f>
        <v>NO</v>
      </c>
      <c r="AB532" s="1" t="str">
        <f>IF(AND(Table1[[#This Row],[5 anomalies]]="YES", Table1[[#This Row],[5 anomalies and better]]="NO"), Table1[[#This Row],[knnauc]] - Table1[[#This Row],[auc]], "")</f>
        <v/>
      </c>
      <c r="AC532" s="1" t="str">
        <f>IF(AND(Table1[[#This Row],[5 anomalies]]="YES", Table1[[#This Row],[5 anomalies and better]]="YES"), Table1[[#This Row],[auc]] - Table1[[#This Row],[knnauc]], "")</f>
        <v/>
      </c>
    </row>
    <row r="533" spans="1:29" x14ac:dyDescent="0.25">
      <c r="A533">
        <v>32</v>
      </c>
      <c r="B533">
        <v>8</v>
      </c>
      <c r="C533">
        <v>3</v>
      </c>
      <c r="D533" t="s">
        <v>19</v>
      </c>
      <c r="E533" t="s">
        <v>20</v>
      </c>
      <c r="F533">
        <v>32</v>
      </c>
      <c r="G533">
        <v>16</v>
      </c>
      <c r="H533">
        <v>0.05</v>
      </c>
      <c r="I533">
        <v>2</v>
      </c>
      <c r="J533">
        <v>0</v>
      </c>
      <c r="K533">
        <v>0.86815869786368205</v>
      </c>
      <c r="L533">
        <v>8.8984513879520499E-2</v>
      </c>
      <c r="M533">
        <v>0.122304754553221</v>
      </c>
      <c r="N533">
        <v>0.79735503560528997</v>
      </c>
      <c r="O533">
        <v>1</v>
      </c>
      <c r="P533">
        <v>0.2</v>
      </c>
      <c r="Q533">
        <v>5.0000000000000001E-3</v>
      </c>
      <c r="R533" t="s">
        <v>21</v>
      </c>
      <c r="S533" t="s">
        <v>29</v>
      </c>
      <c r="T533" t="str">
        <f>IF(Table1[[#This Row],[auc]]&gt;=Table1[[#This Row],[knnauc]], "YES", "NO")</f>
        <v>YES</v>
      </c>
      <c r="U533" t="str">
        <f>IF(AND(I533 &gt; I532, K533 &lt; K532), "LOWER", "")</f>
        <v/>
      </c>
      <c r="V533" t="str">
        <f>IF(AND(I533&gt;=I534, I533 &lt; 5), "YES", "NO")</f>
        <v>NO</v>
      </c>
      <c r="W533" s="1" t="str">
        <f>IF(AND(Table1[[#This Row],[Last lower than 5]]="YES", Table1[[#This Row],[better or same as KNN]]="YES"), "YES", "NO")</f>
        <v>NO</v>
      </c>
      <c r="X533" s="1" t="str">
        <f>IF(AND(Table1[[#This Row],[Last lower than 5]]="YES", Table1[[#This Row],[last and better]]="NO"), Table1[[#This Row],[knnauc]], "")</f>
        <v/>
      </c>
      <c r="Y533" s="1" t="str">
        <f>IF(AND(Table1[[#This Row],[Last lower than 5]]="YES", Table1[[#This Row],[last and better]]="YES"), Table1[[#This Row],[auc]], "")</f>
        <v/>
      </c>
      <c r="Z533" s="1" t="str">
        <f>IF(I533=5, "YES", "NO")</f>
        <v>NO</v>
      </c>
      <c r="AA533" s="1" t="str">
        <f>IF(AND(Table1[[#This Row],[5 anomalies]]="YES", Table1[[#This Row],[better or same as KNN]]="YES"), "YES", "NO")</f>
        <v>NO</v>
      </c>
      <c r="AB533" s="1" t="str">
        <f>IF(AND(Table1[[#This Row],[5 anomalies]]="YES", Table1[[#This Row],[5 anomalies and better]]="NO"), Table1[[#This Row],[knnauc]] - Table1[[#This Row],[auc]], "")</f>
        <v/>
      </c>
      <c r="AC533" s="1" t="str">
        <f>IF(AND(Table1[[#This Row],[5 anomalies]]="YES", Table1[[#This Row],[5 anomalies and better]]="YES"), Table1[[#This Row],[auc]] - Table1[[#This Row],[knnauc]], "")</f>
        <v/>
      </c>
    </row>
    <row r="534" spans="1:29" x14ac:dyDescent="0.25">
      <c r="A534">
        <v>32</v>
      </c>
      <c r="B534">
        <v>8</v>
      </c>
      <c r="C534">
        <v>3</v>
      </c>
      <c r="D534" t="s">
        <v>19</v>
      </c>
      <c r="E534" t="s">
        <v>20</v>
      </c>
      <c r="F534">
        <v>32</v>
      </c>
      <c r="G534">
        <v>16</v>
      </c>
      <c r="H534">
        <v>0.05</v>
      </c>
      <c r="I534">
        <v>3</v>
      </c>
      <c r="J534">
        <v>5.4054054054054002E-2</v>
      </c>
      <c r="K534">
        <v>0.94465920651068103</v>
      </c>
      <c r="L534">
        <v>8.8984513879520499E-2</v>
      </c>
      <c r="M534">
        <v>0.122304754553221</v>
      </c>
      <c r="N534">
        <v>0.79735503560528997</v>
      </c>
      <c r="O534">
        <v>1</v>
      </c>
      <c r="P534">
        <v>0.2</v>
      </c>
      <c r="Q534">
        <v>5.0000000000000001E-3</v>
      </c>
      <c r="R534" t="s">
        <v>21</v>
      </c>
      <c r="S534" t="s">
        <v>29</v>
      </c>
      <c r="T534" t="str">
        <f>IF(Table1[[#This Row],[auc]]&gt;=Table1[[#This Row],[knnauc]], "YES", "NO")</f>
        <v>YES</v>
      </c>
      <c r="U534" t="str">
        <f>IF(AND(I534 &gt; I533, K534 &lt; K533), "LOWER", "")</f>
        <v/>
      </c>
      <c r="V534" t="str">
        <f>IF(AND(I534&gt;=I535, I534 &lt; 5), "YES", "NO")</f>
        <v>NO</v>
      </c>
      <c r="W534" s="1" t="str">
        <f>IF(AND(Table1[[#This Row],[Last lower than 5]]="YES", Table1[[#This Row],[better or same as KNN]]="YES"), "YES", "NO")</f>
        <v>NO</v>
      </c>
      <c r="X534" s="1" t="str">
        <f>IF(AND(Table1[[#This Row],[Last lower than 5]]="YES", Table1[[#This Row],[last and better]]="NO"), Table1[[#This Row],[knnauc]], "")</f>
        <v/>
      </c>
      <c r="Y534" s="1" t="str">
        <f>IF(AND(Table1[[#This Row],[Last lower than 5]]="YES", Table1[[#This Row],[last and better]]="YES"), Table1[[#This Row],[auc]], "")</f>
        <v/>
      </c>
      <c r="Z534" s="1" t="str">
        <f>IF(I534=5, "YES", "NO")</f>
        <v>NO</v>
      </c>
      <c r="AA534" s="1" t="str">
        <f>IF(AND(Table1[[#This Row],[5 anomalies]]="YES", Table1[[#This Row],[better or same as KNN]]="YES"), "YES", "NO")</f>
        <v>NO</v>
      </c>
      <c r="AB534" s="1" t="str">
        <f>IF(AND(Table1[[#This Row],[5 anomalies]]="YES", Table1[[#This Row],[5 anomalies and better]]="NO"), Table1[[#This Row],[knnauc]] - Table1[[#This Row],[auc]], "")</f>
        <v/>
      </c>
      <c r="AC534" s="1" t="str">
        <f>IF(AND(Table1[[#This Row],[5 anomalies]]="YES", Table1[[#This Row],[5 anomalies and better]]="YES"), Table1[[#This Row],[auc]] - Table1[[#This Row],[knnauc]], "")</f>
        <v/>
      </c>
    </row>
    <row r="535" spans="1:29" x14ac:dyDescent="0.25">
      <c r="A535">
        <v>32</v>
      </c>
      <c r="B535">
        <v>8</v>
      </c>
      <c r="C535">
        <v>3</v>
      </c>
      <c r="D535" t="s">
        <v>19</v>
      </c>
      <c r="E535" t="s">
        <v>20</v>
      </c>
      <c r="F535">
        <v>32</v>
      </c>
      <c r="G535">
        <v>16</v>
      </c>
      <c r="H535">
        <v>0.05</v>
      </c>
      <c r="I535">
        <v>4</v>
      </c>
      <c r="J535">
        <v>0.17142857142857101</v>
      </c>
      <c r="K535">
        <v>0.97232960325534001</v>
      </c>
      <c r="L535">
        <v>8.8984513879520499E-2</v>
      </c>
      <c r="M535">
        <v>0.122304754553221</v>
      </c>
      <c r="N535">
        <v>0.79735503560528997</v>
      </c>
      <c r="O535">
        <v>1</v>
      </c>
      <c r="P535">
        <v>0.2</v>
      </c>
      <c r="Q535">
        <v>5.0000000000000001E-3</v>
      </c>
      <c r="R535" t="s">
        <v>21</v>
      </c>
      <c r="S535" t="s">
        <v>29</v>
      </c>
      <c r="T535" t="str">
        <f>IF(Table1[[#This Row],[auc]]&gt;=Table1[[#This Row],[knnauc]], "YES", "NO")</f>
        <v>YES</v>
      </c>
      <c r="U535" t="str">
        <f>IF(AND(I535 &gt; I534, K535 &lt; K534), "LOWER", "")</f>
        <v/>
      </c>
      <c r="V535" t="str">
        <f>IF(AND(I535&gt;=I536, I535 &lt; 5), "YES", "NO")</f>
        <v>YES</v>
      </c>
      <c r="W535" s="1" t="str">
        <f>IF(AND(Table1[[#This Row],[Last lower than 5]]="YES", Table1[[#This Row],[better or same as KNN]]="YES"), "YES", "NO")</f>
        <v>YES</v>
      </c>
      <c r="X535" s="1" t="str">
        <f>IF(AND(Table1[[#This Row],[Last lower than 5]]="YES", Table1[[#This Row],[last and better]]="NO"), Table1[[#This Row],[knnauc]], "")</f>
        <v/>
      </c>
      <c r="Y535" s="1">
        <f>IF(AND(Table1[[#This Row],[Last lower than 5]]="YES", Table1[[#This Row],[last and better]]="YES"), Table1[[#This Row],[auc]], "")</f>
        <v>0.97232960325534001</v>
      </c>
      <c r="Z535" s="1" t="str">
        <f>IF(I535=5, "YES", "NO")</f>
        <v>NO</v>
      </c>
      <c r="AA535" s="1" t="str">
        <f>IF(AND(Table1[[#This Row],[5 anomalies]]="YES", Table1[[#This Row],[better or same as KNN]]="YES"), "YES", "NO")</f>
        <v>NO</v>
      </c>
      <c r="AB535" s="1" t="str">
        <f>IF(AND(Table1[[#This Row],[5 anomalies]]="YES", Table1[[#This Row],[5 anomalies and better]]="NO"), Table1[[#This Row],[knnauc]] - Table1[[#This Row],[auc]], "")</f>
        <v/>
      </c>
      <c r="AC535" s="1" t="str">
        <f>IF(AND(Table1[[#This Row],[5 anomalies]]="YES", Table1[[#This Row],[5 anomalies and better]]="YES"), Table1[[#This Row],[auc]] - Table1[[#This Row],[knnauc]], "")</f>
        <v/>
      </c>
    </row>
    <row r="536" spans="1:29" hidden="1" x14ac:dyDescent="0.25">
      <c r="A536">
        <v>32</v>
      </c>
      <c r="B536">
        <v>8</v>
      </c>
      <c r="C536">
        <v>3</v>
      </c>
      <c r="D536" t="s">
        <v>19</v>
      </c>
      <c r="E536" t="s">
        <v>20</v>
      </c>
      <c r="F536">
        <v>512</v>
      </c>
      <c r="G536">
        <v>32</v>
      </c>
      <c r="H536">
        <v>0.05</v>
      </c>
      <c r="I536">
        <v>3</v>
      </c>
      <c r="J536">
        <v>0.375</v>
      </c>
      <c r="K536">
        <v>0.81566632756866697</v>
      </c>
      <c r="L536">
        <v>8.49901187037643E-2</v>
      </c>
      <c r="M536">
        <v>0.12579745072364301</v>
      </c>
      <c r="N536">
        <v>0.84740590030518803</v>
      </c>
      <c r="O536">
        <v>0.8</v>
      </c>
      <c r="P536">
        <v>0.4</v>
      </c>
      <c r="Q536">
        <v>0.01</v>
      </c>
      <c r="R536" t="s">
        <v>21</v>
      </c>
      <c r="S536" t="s">
        <v>29</v>
      </c>
      <c r="T536" t="str">
        <f>IF(Table1[[#This Row],[auc]]&gt;=Table1[[#This Row],[knnauc]], "YES", "NO")</f>
        <v>NO</v>
      </c>
      <c r="U536" t="str">
        <f>IF(AND(I536 &gt; I535, K536 &lt; K535), "LOWER", "")</f>
        <v/>
      </c>
      <c r="V536" t="str">
        <f>IF(AND(I536&gt;=I537, I536 &lt; 5), "YES", "NO")</f>
        <v>YES</v>
      </c>
      <c r="W536" s="1" t="str">
        <f>IF(AND(Table1[[#This Row],[Last lower than 5]]="YES", Table1[[#This Row],[better or same as KNN]]="YES"), "YES", "NO")</f>
        <v>NO</v>
      </c>
      <c r="X536" s="1">
        <f>IF(AND(Table1[[#This Row],[Last lower than 5]]="YES", Table1[[#This Row],[last and better]]="NO"), Table1[[#This Row],[knnauc]], "")</f>
        <v>0.84740590030518803</v>
      </c>
      <c r="Y536" s="1" t="str">
        <f>IF(AND(Table1[[#This Row],[Last lower than 5]]="YES", Table1[[#This Row],[last and better]]="YES"), Table1[[#This Row],[auc]], "")</f>
        <v/>
      </c>
      <c r="Z536" s="1" t="str">
        <f>IF(I536=5, "YES", "NO")</f>
        <v>NO</v>
      </c>
      <c r="AA536" s="1" t="str">
        <f>IF(AND(Table1[[#This Row],[5 anomalies]]="YES", Table1[[#This Row],[better or same as KNN]]="YES"), "YES", "NO")</f>
        <v>NO</v>
      </c>
      <c r="AB536" s="1" t="str">
        <f>IF(AND(Table1[[#This Row],[5 anomalies]]="YES", Table1[[#This Row],[5 anomalies and better]]="NO"), Table1[[#This Row],[knnauc]] - Table1[[#This Row],[auc]], "")</f>
        <v/>
      </c>
      <c r="AC536" s="1" t="str">
        <f>IF(AND(Table1[[#This Row],[5 anomalies]]="YES", Table1[[#This Row],[5 anomalies and better]]="YES"), Table1[[#This Row],[auc]] - Table1[[#This Row],[knnauc]], "")</f>
        <v/>
      </c>
    </row>
    <row r="537" spans="1:29" hidden="1" x14ac:dyDescent="0.25">
      <c r="A537">
        <v>32</v>
      </c>
      <c r="B537">
        <v>8</v>
      </c>
      <c r="C537">
        <v>3</v>
      </c>
      <c r="D537" t="s">
        <v>19</v>
      </c>
      <c r="E537" t="s">
        <v>20</v>
      </c>
      <c r="F537">
        <v>32</v>
      </c>
      <c r="G537">
        <v>16</v>
      </c>
      <c r="H537">
        <v>0.05</v>
      </c>
      <c r="I537">
        <v>1</v>
      </c>
      <c r="J537">
        <v>6.7796610169491497E-2</v>
      </c>
      <c r="K537">
        <v>0.67873855544252204</v>
      </c>
      <c r="L537">
        <v>0.102657101909135</v>
      </c>
      <c r="M537">
        <v>0.192888806268987</v>
      </c>
      <c r="N537">
        <v>0.89725330620549304</v>
      </c>
      <c r="O537">
        <v>0.33333333333333298</v>
      </c>
      <c r="P537">
        <v>0.2</v>
      </c>
      <c r="Q537">
        <v>0.01</v>
      </c>
      <c r="R537" t="s">
        <v>21</v>
      </c>
      <c r="S537" t="s">
        <v>29</v>
      </c>
      <c r="T537" t="str">
        <f>IF(Table1[[#This Row],[auc]]&gt;=Table1[[#This Row],[knnauc]], "YES", "NO")</f>
        <v>NO</v>
      </c>
      <c r="U537" t="str">
        <f>IF(AND(I537 &gt; I536, K537 &lt; K536), "LOWER", "")</f>
        <v/>
      </c>
      <c r="V537" t="str">
        <f>IF(AND(I537&gt;=I538, I537 &lt; 5), "YES", "NO")</f>
        <v>NO</v>
      </c>
      <c r="W537" s="1" t="str">
        <f>IF(AND(Table1[[#This Row],[Last lower than 5]]="YES", Table1[[#This Row],[better or same as KNN]]="YES"), "YES", "NO")</f>
        <v>NO</v>
      </c>
      <c r="X537" s="1" t="str">
        <f>IF(AND(Table1[[#This Row],[Last lower than 5]]="YES", Table1[[#This Row],[last and better]]="NO"), Table1[[#This Row],[knnauc]], "")</f>
        <v/>
      </c>
      <c r="Y537" s="1" t="str">
        <f>IF(AND(Table1[[#This Row],[Last lower than 5]]="YES", Table1[[#This Row],[last and better]]="YES"), Table1[[#This Row],[auc]], "")</f>
        <v/>
      </c>
      <c r="Z537" s="1" t="str">
        <f>IF(I537=5, "YES", "NO")</f>
        <v>NO</v>
      </c>
      <c r="AA537" s="1" t="str">
        <f>IF(AND(Table1[[#This Row],[5 anomalies]]="YES", Table1[[#This Row],[better or same as KNN]]="YES"), "YES", "NO")</f>
        <v>NO</v>
      </c>
      <c r="AB537" s="1" t="str">
        <f>IF(AND(Table1[[#This Row],[5 anomalies]]="YES", Table1[[#This Row],[5 anomalies and better]]="NO"), Table1[[#This Row],[knnauc]] - Table1[[#This Row],[auc]], "")</f>
        <v/>
      </c>
      <c r="AC537" s="1" t="str">
        <f>IF(AND(Table1[[#This Row],[5 anomalies]]="YES", Table1[[#This Row],[5 anomalies and better]]="YES"), Table1[[#This Row],[auc]] - Table1[[#This Row],[knnauc]], "")</f>
        <v/>
      </c>
    </row>
    <row r="538" spans="1:29" hidden="1" x14ac:dyDescent="0.25">
      <c r="A538">
        <v>32</v>
      </c>
      <c r="B538">
        <v>8</v>
      </c>
      <c r="C538">
        <v>3</v>
      </c>
      <c r="D538" t="s">
        <v>19</v>
      </c>
      <c r="E538" t="s">
        <v>20</v>
      </c>
      <c r="F538">
        <v>32</v>
      </c>
      <c r="G538">
        <v>16</v>
      </c>
      <c r="H538">
        <v>0.05</v>
      </c>
      <c r="I538">
        <v>2</v>
      </c>
      <c r="J538">
        <v>9.3023255813953404E-2</v>
      </c>
      <c r="K538">
        <v>0.74837232960325495</v>
      </c>
      <c r="L538">
        <v>0.102657101909135</v>
      </c>
      <c r="M538">
        <v>0.192888806268987</v>
      </c>
      <c r="N538">
        <v>0.89725330620549304</v>
      </c>
      <c r="O538">
        <v>0.33333333333333298</v>
      </c>
      <c r="P538">
        <v>0.2</v>
      </c>
      <c r="Q538">
        <v>0.01</v>
      </c>
      <c r="R538" t="s">
        <v>21</v>
      </c>
      <c r="S538" t="s">
        <v>29</v>
      </c>
      <c r="T538" t="str">
        <f>IF(Table1[[#This Row],[auc]]&gt;=Table1[[#This Row],[knnauc]], "YES", "NO")</f>
        <v>NO</v>
      </c>
      <c r="U538" t="str">
        <f>IF(AND(I538 &gt; I537, K538 &lt; K537), "LOWER", "")</f>
        <v/>
      </c>
      <c r="V538" t="str">
        <f>IF(AND(I538&gt;=I539, I538 &lt; 5), "YES", "NO")</f>
        <v>NO</v>
      </c>
      <c r="W538" s="1" t="str">
        <f>IF(AND(Table1[[#This Row],[Last lower than 5]]="YES", Table1[[#This Row],[better or same as KNN]]="YES"), "YES", "NO")</f>
        <v>NO</v>
      </c>
      <c r="X538" s="1" t="str">
        <f>IF(AND(Table1[[#This Row],[Last lower than 5]]="YES", Table1[[#This Row],[last and better]]="NO"), Table1[[#This Row],[knnauc]], "")</f>
        <v/>
      </c>
      <c r="Y538" s="1" t="str">
        <f>IF(AND(Table1[[#This Row],[Last lower than 5]]="YES", Table1[[#This Row],[last and better]]="YES"), Table1[[#This Row],[auc]], "")</f>
        <v/>
      </c>
      <c r="Z538" s="1" t="str">
        <f>IF(I538=5, "YES", "NO")</f>
        <v>NO</v>
      </c>
      <c r="AA538" s="1" t="str">
        <f>IF(AND(Table1[[#This Row],[5 anomalies]]="YES", Table1[[#This Row],[better or same as KNN]]="YES"), "YES", "NO")</f>
        <v>NO</v>
      </c>
      <c r="AB538" s="1" t="str">
        <f>IF(AND(Table1[[#This Row],[5 anomalies]]="YES", Table1[[#This Row],[5 anomalies and better]]="NO"), Table1[[#This Row],[knnauc]] - Table1[[#This Row],[auc]], "")</f>
        <v/>
      </c>
      <c r="AC538" s="1" t="str">
        <f>IF(AND(Table1[[#This Row],[5 anomalies]]="YES", Table1[[#This Row],[5 anomalies and better]]="YES"), Table1[[#This Row],[auc]] - Table1[[#This Row],[knnauc]], "")</f>
        <v/>
      </c>
    </row>
    <row r="539" spans="1:29" hidden="1" x14ac:dyDescent="0.25">
      <c r="A539">
        <v>32</v>
      </c>
      <c r="B539">
        <v>8</v>
      </c>
      <c r="C539">
        <v>3</v>
      </c>
      <c r="D539" t="s">
        <v>19</v>
      </c>
      <c r="E539" t="s">
        <v>20</v>
      </c>
      <c r="F539">
        <v>32</v>
      </c>
      <c r="G539">
        <v>16</v>
      </c>
      <c r="H539">
        <v>0.05</v>
      </c>
      <c r="I539">
        <v>3</v>
      </c>
      <c r="J539">
        <v>0.18181818181818099</v>
      </c>
      <c r="K539">
        <v>0.88636826042726302</v>
      </c>
      <c r="L539">
        <v>0.102657101909135</v>
      </c>
      <c r="M539">
        <v>0.192888806268987</v>
      </c>
      <c r="N539">
        <v>0.89725330620549304</v>
      </c>
      <c r="O539">
        <v>0.33333333333333298</v>
      </c>
      <c r="P539">
        <v>0.2</v>
      </c>
      <c r="Q539">
        <v>0.01</v>
      </c>
      <c r="R539" t="s">
        <v>21</v>
      </c>
      <c r="S539" t="s">
        <v>29</v>
      </c>
      <c r="T539" t="str">
        <f>IF(Table1[[#This Row],[auc]]&gt;=Table1[[#This Row],[knnauc]], "YES", "NO")</f>
        <v>NO</v>
      </c>
      <c r="U539" t="str">
        <f>IF(AND(I539 &gt; I538, K539 &lt; K538), "LOWER", "")</f>
        <v/>
      </c>
      <c r="V539" t="str">
        <f>IF(AND(I539&gt;=I540, I539 &lt; 5), "YES", "NO")</f>
        <v>NO</v>
      </c>
      <c r="W539" s="1" t="str">
        <f>IF(AND(Table1[[#This Row],[Last lower than 5]]="YES", Table1[[#This Row],[better or same as KNN]]="YES"), "YES", "NO")</f>
        <v>NO</v>
      </c>
      <c r="X539" s="1" t="str">
        <f>IF(AND(Table1[[#This Row],[Last lower than 5]]="YES", Table1[[#This Row],[last and better]]="NO"), Table1[[#This Row],[knnauc]], "")</f>
        <v/>
      </c>
      <c r="Y539" s="1" t="str">
        <f>IF(AND(Table1[[#This Row],[Last lower than 5]]="YES", Table1[[#This Row],[last and better]]="YES"), Table1[[#This Row],[auc]], "")</f>
        <v/>
      </c>
      <c r="Z539" s="1" t="str">
        <f>IF(I539=5, "YES", "NO")</f>
        <v>NO</v>
      </c>
      <c r="AA539" s="1" t="str">
        <f>IF(AND(Table1[[#This Row],[5 anomalies]]="YES", Table1[[#This Row],[better or same as KNN]]="YES"), "YES", "NO")</f>
        <v>NO</v>
      </c>
      <c r="AB539" s="1" t="str">
        <f>IF(AND(Table1[[#This Row],[5 anomalies]]="YES", Table1[[#This Row],[5 anomalies and better]]="NO"), Table1[[#This Row],[knnauc]] - Table1[[#This Row],[auc]], "")</f>
        <v/>
      </c>
      <c r="AC539" s="1" t="str">
        <f>IF(AND(Table1[[#This Row],[5 anomalies]]="YES", Table1[[#This Row],[5 anomalies and better]]="YES"), Table1[[#This Row],[auc]] - Table1[[#This Row],[knnauc]], "")</f>
        <v/>
      </c>
    </row>
    <row r="540" spans="1:29" hidden="1" x14ac:dyDescent="0.25">
      <c r="A540">
        <v>32</v>
      </c>
      <c r="B540">
        <v>8</v>
      </c>
      <c r="C540">
        <v>3</v>
      </c>
      <c r="D540" t="s">
        <v>19</v>
      </c>
      <c r="E540" t="s">
        <v>20</v>
      </c>
      <c r="F540">
        <v>32</v>
      </c>
      <c r="G540">
        <v>16</v>
      </c>
      <c r="H540">
        <v>0.05</v>
      </c>
      <c r="I540">
        <v>5</v>
      </c>
      <c r="J540">
        <v>0.16666666666666599</v>
      </c>
      <c r="K540">
        <v>0.91353001017294</v>
      </c>
      <c r="L540">
        <v>0.102657101909135</v>
      </c>
      <c r="M540">
        <v>0.192888806268987</v>
      </c>
      <c r="N540">
        <v>0.89725330620549304</v>
      </c>
      <c r="O540">
        <v>0.33333333333333298</v>
      </c>
      <c r="P540">
        <v>0.2</v>
      </c>
      <c r="Q540">
        <v>0.01</v>
      </c>
      <c r="R540" t="s">
        <v>21</v>
      </c>
      <c r="S540" t="s">
        <v>29</v>
      </c>
      <c r="T540" t="str">
        <f>IF(Table1[[#This Row],[auc]]&gt;=Table1[[#This Row],[knnauc]], "YES", "NO")</f>
        <v>YES</v>
      </c>
      <c r="U540" t="str">
        <f>IF(AND(I540 &gt; I539, K540 &lt; K539), "LOWER", "")</f>
        <v/>
      </c>
      <c r="V540" t="str">
        <f>IF(AND(I540&gt;=I541, I540 &lt; 5), "YES", "NO")</f>
        <v>NO</v>
      </c>
      <c r="W540" s="1" t="str">
        <f>IF(AND(Table1[[#This Row],[Last lower than 5]]="YES", Table1[[#This Row],[better or same as KNN]]="YES"), "YES", "NO")</f>
        <v>NO</v>
      </c>
      <c r="X540" s="1" t="str">
        <f>IF(AND(Table1[[#This Row],[Last lower than 5]]="YES", Table1[[#This Row],[last and better]]="NO"), Table1[[#This Row],[knnauc]], "")</f>
        <v/>
      </c>
      <c r="Y540" s="1" t="str">
        <f>IF(AND(Table1[[#This Row],[Last lower than 5]]="YES", Table1[[#This Row],[last and better]]="YES"), Table1[[#This Row],[auc]], "")</f>
        <v/>
      </c>
      <c r="Z540" s="1" t="str">
        <f>IF(I540=5, "YES", "NO")</f>
        <v>YES</v>
      </c>
      <c r="AA540" s="1" t="str">
        <f>IF(AND(Table1[[#This Row],[5 anomalies]]="YES", Table1[[#This Row],[better or same as KNN]]="YES"), "YES", "NO")</f>
        <v>YES</v>
      </c>
      <c r="AB540" s="1" t="str">
        <f>IF(AND(Table1[[#This Row],[5 anomalies]]="YES", Table1[[#This Row],[5 anomalies and better]]="NO"), Table1[[#This Row],[knnauc]] - Table1[[#This Row],[auc]], "")</f>
        <v/>
      </c>
      <c r="AC540" s="1">
        <f>IF(AND(Table1[[#This Row],[5 anomalies]]="YES", Table1[[#This Row],[5 anomalies and better]]="YES"), Table1[[#This Row],[auc]] - Table1[[#This Row],[knnauc]], "")</f>
        <v>1.6276703967446959E-2</v>
      </c>
    </row>
    <row r="541" spans="1:29" hidden="1" x14ac:dyDescent="0.25">
      <c r="A541">
        <v>32</v>
      </c>
      <c r="B541">
        <v>8</v>
      </c>
      <c r="C541">
        <v>3</v>
      </c>
      <c r="D541" t="s">
        <v>19</v>
      </c>
      <c r="E541" t="s">
        <v>20</v>
      </c>
      <c r="F541">
        <v>512</v>
      </c>
      <c r="G541">
        <v>16</v>
      </c>
      <c r="H541">
        <v>0.05</v>
      </c>
      <c r="I541">
        <v>5</v>
      </c>
      <c r="J541">
        <v>0.27586206896551702</v>
      </c>
      <c r="K541">
        <v>0.91603172296385504</v>
      </c>
      <c r="L541">
        <v>9.1973198421782296E-2</v>
      </c>
      <c r="M541">
        <v>0.120489715485304</v>
      </c>
      <c r="N541">
        <v>0.98724230282143299</v>
      </c>
      <c r="O541">
        <v>0.76470588235294101</v>
      </c>
      <c r="P541">
        <v>0.265306122448979</v>
      </c>
      <c r="Q541">
        <v>0.05</v>
      </c>
      <c r="R541" t="s">
        <v>21</v>
      </c>
      <c r="S541" t="s">
        <v>29</v>
      </c>
      <c r="T541" t="str">
        <f>IF(Table1[[#This Row],[auc]]&gt;=Table1[[#This Row],[knnauc]], "YES", "NO")</f>
        <v>NO</v>
      </c>
      <c r="U541" t="str">
        <f>IF(AND(I541 &gt; I540, K541 &lt; K540), "LOWER", "")</f>
        <v/>
      </c>
      <c r="V541" t="str">
        <f>IF(AND(I541&gt;=I542, I541 &lt; 5), "YES", "NO")</f>
        <v>NO</v>
      </c>
      <c r="W541" s="1" t="str">
        <f>IF(AND(Table1[[#This Row],[Last lower than 5]]="YES", Table1[[#This Row],[better or same as KNN]]="YES"), "YES", "NO")</f>
        <v>NO</v>
      </c>
      <c r="X541" s="1" t="str">
        <f>IF(AND(Table1[[#This Row],[Last lower than 5]]="YES", Table1[[#This Row],[last and better]]="NO"), Table1[[#This Row],[knnauc]], "")</f>
        <v/>
      </c>
      <c r="Y541" s="1" t="str">
        <f>IF(AND(Table1[[#This Row],[Last lower than 5]]="YES", Table1[[#This Row],[last and better]]="YES"), Table1[[#This Row],[auc]], "")</f>
        <v/>
      </c>
      <c r="Z541" s="1" t="str">
        <f>IF(I541=5, "YES", "NO")</f>
        <v>YES</v>
      </c>
      <c r="AA541" s="1" t="str">
        <f>IF(AND(Table1[[#This Row],[5 anomalies]]="YES", Table1[[#This Row],[better or same as KNN]]="YES"), "YES", "NO")</f>
        <v>NO</v>
      </c>
      <c r="AB541" s="1">
        <f>IF(AND(Table1[[#This Row],[5 anomalies]]="YES", Table1[[#This Row],[5 anomalies and better]]="NO"), Table1[[#This Row],[knnauc]] - Table1[[#This Row],[auc]], "")</f>
        <v>7.1210579857577949E-2</v>
      </c>
      <c r="AC541" s="1" t="str">
        <f>IF(AND(Table1[[#This Row],[5 anomalies]]="YES", Table1[[#This Row],[5 anomalies and better]]="YES"), Table1[[#This Row],[auc]] - Table1[[#This Row],[knnauc]], "")</f>
        <v/>
      </c>
    </row>
    <row r="542" spans="1:29" hidden="1" x14ac:dyDescent="0.25">
      <c r="A542">
        <v>32</v>
      </c>
      <c r="B542">
        <v>8</v>
      </c>
      <c r="C542">
        <v>3</v>
      </c>
      <c r="D542" t="s">
        <v>19</v>
      </c>
      <c r="E542" t="s">
        <v>20</v>
      </c>
      <c r="F542">
        <v>32</v>
      </c>
      <c r="G542">
        <v>16</v>
      </c>
      <c r="H542">
        <v>0.05</v>
      </c>
      <c r="I542">
        <v>1</v>
      </c>
      <c r="J542">
        <v>0.18518518518518501</v>
      </c>
      <c r="K542">
        <v>0.88746444661282597</v>
      </c>
      <c r="L542">
        <v>9.8893896906802295E-2</v>
      </c>
      <c r="M542">
        <v>0.13017039283648399</v>
      </c>
      <c r="N542">
        <v>0.95359893703157705</v>
      </c>
      <c r="O542">
        <v>0.65</v>
      </c>
      <c r="P542">
        <v>0.265306122448979</v>
      </c>
      <c r="Q542">
        <v>0.05</v>
      </c>
      <c r="R542" t="s">
        <v>21</v>
      </c>
      <c r="S542" t="s">
        <v>29</v>
      </c>
      <c r="T542" t="str">
        <f>IF(Table1[[#This Row],[auc]]&gt;=Table1[[#This Row],[knnauc]], "YES", "NO")</f>
        <v>NO</v>
      </c>
      <c r="U542" t="str">
        <f>IF(AND(I542 &gt; I541, K542 &lt; K541), "LOWER", "")</f>
        <v/>
      </c>
      <c r="V542" t="str">
        <f>IF(AND(I542&gt;=I543, I542 &lt; 5), "YES", "NO")</f>
        <v>NO</v>
      </c>
      <c r="W542" s="1" t="str">
        <f>IF(AND(Table1[[#This Row],[Last lower than 5]]="YES", Table1[[#This Row],[better or same as KNN]]="YES"), "YES", "NO")</f>
        <v>NO</v>
      </c>
      <c r="X542" s="1" t="str">
        <f>IF(AND(Table1[[#This Row],[Last lower than 5]]="YES", Table1[[#This Row],[last and better]]="NO"), Table1[[#This Row],[knnauc]], "")</f>
        <v/>
      </c>
      <c r="Y542" s="1" t="str">
        <f>IF(AND(Table1[[#This Row],[Last lower than 5]]="YES", Table1[[#This Row],[last and better]]="YES"), Table1[[#This Row],[auc]], "")</f>
        <v/>
      </c>
      <c r="Z542" s="1" t="str">
        <f>IF(I542=5, "YES", "NO")</f>
        <v>NO</v>
      </c>
      <c r="AA542" s="1" t="str">
        <f>IF(AND(Table1[[#This Row],[5 anomalies]]="YES", Table1[[#This Row],[better or same as KNN]]="YES"), "YES", "NO")</f>
        <v>NO</v>
      </c>
      <c r="AB542" s="1" t="str">
        <f>IF(AND(Table1[[#This Row],[5 anomalies]]="YES", Table1[[#This Row],[5 anomalies and better]]="NO"), Table1[[#This Row],[knnauc]] - Table1[[#This Row],[auc]], "")</f>
        <v/>
      </c>
      <c r="AC542" s="1" t="str">
        <f>IF(AND(Table1[[#This Row],[5 anomalies]]="YES", Table1[[#This Row],[5 anomalies and better]]="YES"), Table1[[#This Row],[auc]] - Table1[[#This Row],[knnauc]], "")</f>
        <v/>
      </c>
    </row>
    <row r="543" spans="1:29" hidden="1" x14ac:dyDescent="0.25">
      <c r="A543">
        <v>32</v>
      </c>
      <c r="B543">
        <v>8</v>
      </c>
      <c r="C543">
        <v>3</v>
      </c>
      <c r="D543" t="s">
        <v>19</v>
      </c>
      <c r="E543" t="s">
        <v>20</v>
      </c>
      <c r="F543">
        <v>64</v>
      </c>
      <c r="G543">
        <v>32</v>
      </c>
      <c r="H543">
        <v>0.05</v>
      </c>
      <c r="I543">
        <v>5</v>
      </c>
      <c r="J543">
        <v>0.45454545454545398</v>
      </c>
      <c r="K543">
        <v>0.91863724126476598</v>
      </c>
      <c r="L543">
        <v>0.10821907883743399</v>
      </c>
      <c r="M543">
        <v>0.117337194385077</v>
      </c>
      <c r="N543">
        <v>0.98315236572757203</v>
      </c>
      <c r="O543">
        <v>0.5</v>
      </c>
      <c r="P543">
        <v>0.20408163265306101</v>
      </c>
      <c r="Q543">
        <v>0.05</v>
      </c>
      <c r="R543" t="s">
        <v>21</v>
      </c>
      <c r="S543" t="s">
        <v>29</v>
      </c>
      <c r="T543" t="str">
        <f>IF(Table1[[#This Row],[auc]]&gt;=Table1[[#This Row],[knnauc]], "YES", "NO")</f>
        <v>NO</v>
      </c>
      <c r="U543" t="str">
        <f>IF(AND(I543 &gt; I542, K543 &lt; K542), "LOWER", "")</f>
        <v/>
      </c>
      <c r="V543" t="str">
        <f>IF(AND(I543&gt;=I544, I543 &lt; 5), "YES", "NO")</f>
        <v>NO</v>
      </c>
      <c r="W543" s="1" t="str">
        <f>IF(AND(Table1[[#This Row],[Last lower than 5]]="YES", Table1[[#This Row],[better or same as KNN]]="YES"), "YES", "NO")</f>
        <v>NO</v>
      </c>
      <c r="X543" s="1" t="str">
        <f>IF(AND(Table1[[#This Row],[Last lower than 5]]="YES", Table1[[#This Row],[last and better]]="NO"), Table1[[#This Row],[knnauc]], "")</f>
        <v/>
      </c>
      <c r="Y543" s="1" t="str">
        <f>IF(AND(Table1[[#This Row],[Last lower than 5]]="YES", Table1[[#This Row],[last and better]]="YES"), Table1[[#This Row],[auc]], "")</f>
        <v/>
      </c>
      <c r="Z543" s="1" t="str">
        <f>IF(I543=5, "YES", "NO")</f>
        <v>YES</v>
      </c>
      <c r="AA543" s="1" t="str">
        <f>IF(AND(Table1[[#This Row],[5 anomalies]]="YES", Table1[[#This Row],[better or same as KNN]]="YES"), "YES", "NO")</f>
        <v>NO</v>
      </c>
      <c r="AB543" s="1">
        <f>IF(AND(Table1[[#This Row],[5 anomalies]]="YES", Table1[[#This Row],[5 anomalies and better]]="NO"), Table1[[#This Row],[knnauc]] - Table1[[#This Row],[auc]], "")</f>
        <v>6.4515124462806051E-2</v>
      </c>
      <c r="AC543" s="1" t="str">
        <f>IF(AND(Table1[[#This Row],[5 anomalies]]="YES", Table1[[#This Row],[5 anomalies and better]]="YES"), Table1[[#This Row],[auc]] - Table1[[#This Row],[knnauc]], "")</f>
        <v/>
      </c>
    </row>
    <row r="544" spans="1:29" hidden="1" x14ac:dyDescent="0.25">
      <c r="A544">
        <v>32</v>
      </c>
      <c r="B544">
        <v>8</v>
      </c>
      <c r="C544">
        <v>3</v>
      </c>
      <c r="D544" t="s">
        <v>19</v>
      </c>
      <c r="E544" t="s">
        <v>20</v>
      </c>
      <c r="F544">
        <v>32</v>
      </c>
      <c r="G544">
        <v>16</v>
      </c>
      <c r="H544">
        <v>0.05</v>
      </c>
      <c r="I544">
        <v>3</v>
      </c>
      <c r="J544">
        <v>0.34285714285714203</v>
      </c>
      <c r="K544">
        <v>0.88786928810181198</v>
      </c>
      <c r="L544">
        <v>9.8893896906802295E-2</v>
      </c>
      <c r="M544">
        <v>0.13017039283648399</v>
      </c>
      <c r="N544">
        <v>0.95359893703157705</v>
      </c>
      <c r="O544">
        <v>0.65</v>
      </c>
      <c r="P544">
        <v>0.265306122448979</v>
      </c>
      <c r="Q544">
        <v>0.05</v>
      </c>
      <c r="R544" t="s">
        <v>21</v>
      </c>
      <c r="S544" t="s">
        <v>29</v>
      </c>
      <c r="T544" t="str">
        <f>IF(Table1[[#This Row],[auc]]&gt;=Table1[[#This Row],[knnauc]], "YES", "NO")</f>
        <v>NO</v>
      </c>
      <c r="U544" t="str">
        <f>IF(AND(I544 &gt; I543, K544 &lt; K543), "LOWER", "")</f>
        <v/>
      </c>
      <c r="V544" t="str">
        <f>IF(AND(I544&gt;=I545, I544 &lt; 5), "YES", "NO")</f>
        <v>NO</v>
      </c>
      <c r="W544" s="1" t="str">
        <f>IF(AND(Table1[[#This Row],[Last lower than 5]]="YES", Table1[[#This Row],[better or same as KNN]]="YES"), "YES", "NO")</f>
        <v>NO</v>
      </c>
      <c r="X544" s="1" t="str">
        <f>IF(AND(Table1[[#This Row],[Last lower than 5]]="YES", Table1[[#This Row],[last and better]]="NO"), Table1[[#This Row],[knnauc]], "")</f>
        <v/>
      </c>
      <c r="Y544" s="1" t="str">
        <f>IF(AND(Table1[[#This Row],[Last lower than 5]]="YES", Table1[[#This Row],[last and better]]="YES"), Table1[[#This Row],[auc]], "")</f>
        <v/>
      </c>
      <c r="Z544" s="1" t="str">
        <f>IF(I544=5, "YES", "NO")</f>
        <v>NO</v>
      </c>
      <c r="AA544" s="1" t="str">
        <f>IF(AND(Table1[[#This Row],[5 anomalies]]="YES", Table1[[#This Row],[better or same as KNN]]="YES"), "YES", "NO")</f>
        <v>NO</v>
      </c>
      <c r="AB544" s="1" t="str">
        <f>IF(AND(Table1[[#This Row],[5 anomalies]]="YES", Table1[[#This Row],[5 anomalies and better]]="NO"), Table1[[#This Row],[knnauc]] - Table1[[#This Row],[auc]], "")</f>
        <v/>
      </c>
      <c r="AC544" s="1" t="str">
        <f>IF(AND(Table1[[#This Row],[5 anomalies]]="YES", Table1[[#This Row],[5 anomalies and better]]="YES"), Table1[[#This Row],[auc]] - Table1[[#This Row],[knnauc]], "")</f>
        <v/>
      </c>
    </row>
    <row r="545" spans="1:29" hidden="1" x14ac:dyDescent="0.25">
      <c r="A545">
        <v>32</v>
      </c>
      <c r="B545">
        <v>8</v>
      </c>
      <c r="C545">
        <v>3</v>
      </c>
      <c r="D545" t="s">
        <v>19</v>
      </c>
      <c r="E545" t="s">
        <v>20</v>
      </c>
      <c r="F545">
        <v>128</v>
      </c>
      <c r="G545">
        <v>16</v>
      </c>
      <c r="H545">
        <v>0.05</v>
      </c>
      <c r="I545">
        <v>5</v>
      </c>
      <c r="J545">
        <v>0.16129032258064499</v>
      </c>
      <c r="K545">
        <v>0.84875537193514194</v>
      </c>
      <c r="L545">
        <v>0.116333911954702</v>
      </c>
      <c r="M545">
        <v>0.15769541392052</v>
      </c>
      <c r="N545">
        <v>0.98475097058151795</v>
      </c>
      <c r="O545">
        <v>0.63157894736842102</v>
      </c>
      <c r="P545">
        <v>0.24489795918367299</v>
      </c>
      <c r="Q545">
        <v>0.05</v>
      </c>
      <c r="R545" t="s">
        <v>21</v>
      </c>
      <c r="S545" t="s">
        <v>29</v>
      </c>
      <c r="T545" t="str">
        <f>IF(Table1[[#This Row],[auc]]&gt;=Table1[[#This Row],[knnauc]], "YES", "NO")</f>
        <v>NO</v>
      </c>
      <c r="U545" t="str">
        <f>IF(AND(I545 &gt; I544, K545 &lt; K544), "LOWER", "")</f>
        <v>LOWER</v>
      </c>
      <c r="V545" t="str">
        <f>IF(AND(I545&gt;=I546, I545 &lt; 5), "YES", "NO")</f>
        <v>NO</v>
      </c>
      <c r="W545" s="1" t="str">
        <f>IF(AND(Table1[[#This Row],[Last lower than 5]]="YES", Table1[[#This Row],[better or same as KNN]]="YES"), "YES", "NO")</f>
        <v>NO</v>
      </c>
      <c r="X545" s="1" t="str">
        <f>IF(AND(Table1[[#This Row],[Last lower than 5]]="YES", Table1[[#This Row],[last and better]]="NO"), Table1[[#This Row],[knnauc]], "")</f>
        <v/>
      </c>
      <c r="Y545" s="1" t="str">
        <f>IF(AND(Table1[[#This Row],[Last lower than 5]]="YES", Table1[[#This Row],[last and better]]="YES"), Table1[[#This Row],[auc]], "")</f>
        <v/>
      </c>
      <c r="Z545" s="1" t="str">
        <f>IF(I545=5, "YES", "NO")</f>
        <v>YES</v>
      </c>
      <c r="AA545" s="1" t="str">
        <f>IF(AND(Table1[[#This Row],[5 anomalies]]="YES", Table1[[#This Row],[better or same as KNN]]="YES"), "YES", "NO")</f>
        <v>NO</v>
      </c>
      <c r="AB545" s="1">
        <f>IF(AND(Table1[[#This Row],[5 anomalies]]="YES", Table1[[#This Row],[5 anomalies and better]]="NO"), Table1[[#This Row],[knnauc]] - Table1[[#This Row],[auc]], "")</f>
        <v>0.135995598646376</v>
      </c>
      <c r="AC545" s="1" t="str">
        <f>IF(AND(Table1[[#This Row],[5 anomalies]]="YES", Table1[[#This Row],[5 anomalies and better]]="YES"), Table1[[#This Row],[auc]] - Table1[[#This Row],[knnauc]], "")</f>
        <v/>
      </c>
    </row>
    <row r="546" spans="1:29" x14ac:dyDescent="0.25">
      <c r="A546">
        <v>32</v>
      </c>
      <c r="B546">
        <v>8</v>
      </c>
      <c r="C546">
        <v>3</v>
      </c>
      <c r="D546" t="s">
        <v>19</v>
      </c>
      <c r="E546" t="s">
        <v>20</v>
      </c>
      <c r="F546">
        <v>32</v>
      </c>
      <c r="G546">
        <v>32</v>
      </c>
      <c r="H546">
        <v>0.05</v>
      </c>
      <c r="I546">
        <v>1</v>
      </c>
      <c r="J546">
        <v>6.4516129032257993E-2</v>
      </c>
      <c r="K546">
        <v>0.92655137334689697</v>
      </c>
      <c r="L546">
        <v>9.3235391828654798E-2</v>
      </c>
      <c r="M546">
        <v>0.14963618728747699</v>
      </c>
      <c r="N546">
        <v>0.79837232960325499</v>
      </c>
      <c r="O546">
        <v>1</v>
      </c>
      <c r="P546">
        <v>0.2</v>
      </c>
      <c r="Q546">
        <v>5.0000000000000001E-3</v>
      </c>
      <c r="R546" t="s">
        <v>21</v>
      </c>
      <c r="S546" t="s">
        <v>29</v>
      </c>
      <c r="T546" t="str">
        <f>IF(Table1[[#This Row],[auc]]&gt;=Table1[[#This Row],[knnauc]], "YES", "NO")</f>
        <v>YES</v>
      </c>
      <c r="U546" t="str">
        <f>IF(AND(I546 &gt; I545, K546 &lt; K545), "LOWER", "")</f>
        <v/>
      </c>
      <c r="V546" t="str">
        <f>IF(AND(I546&gt;=I547, I546 &lt; 5), "YES", "NO")</f>
        <v>NO</v>
      </c>
      <c r="W546" s="1" t="str">
        <f>IF(AND(Table1[[#This Row],[Last lower than 5]]="YES", Table1[[#This Row],[better or same as KNN]]="YES"), "YES", "NO")</f>
        <v>NO</v>
      </c>
      <c r="X546" s="1" t="str">
        <f>IF(AND(Table1[[#This Row],[Last lower than 5]]="YES", Table1[[#This Row],[last and better]]="NO"), Table1[[#This Row],[knnauc]], "")</f>
        <v/>
      </c>
      <c r="Y546" s="1" t="str">
        <f>IF(AND(Table1[[#This Row],[Last lower than 5]]="YES", Table1[[#This Row],[last and better]]="YES"), Table1[[#This Row],[auc]], "")</f>
        <v/>
      </c>
      <c r="Z546" s="1" t="str">
        <f>IF(I546=5, "YES", "NO")</f>
        <v>NO</v>
      </c>
      <c r="AA546" s="1" t="str">
        <f>IF(AND(Table1[[#This Row],[5 anomalies]]="YES", Table1[[#This Row],[better or same as KNN]]="YES"), "YES", "NO")</f>
        <v>NO</v>
      </c>
      <c r="AB546" s="1" t="str">
        <f>IF(AND(Table1[[#This Row],[5 anomalies]]="YES", Table1[[#This Row],[5 anomalies and better]]="NO"), Table1[[#This Row],[knnauc]] - Table1[[#This Row],[auc]], "")</f>
        <v/>
      </c>
      <c r="AC546" s="1" t="str">
        <f>IF(AND(Table1[[#This Row],[5 anomalies]]="YES", Table1[[#This Row],[5 anomalies and better]]="YES"), Table1[[#This Row],[auc]] - Table1[[#This Row],[knnauc]], "")</f>
        <v/>
      </c>
    </row>
    <row r="547" spans="1:29" x14ac:dyDescent="0.25">
      <c r="A547">
        <v>32</v>
      </c>
      <c r="B547">
        <v>8</v>
      </c>
      <c r="C547">
        <v>3</v>
      </c>
      <c r="D547" t="s">
        <v>19</v>
      </c>
      <c r="E547" t="s">
        <v>20</v>
      </c>
      <c r="F547">
        <v>32</v>
      </c>
      <c r="G547">
        <v>32</v>
      </c>
      <c r="H547">
        <v>0.05</v>
      </c>
      <c r="I547">
        <v>2</v>
      </c>
      <c r="J547">
        <v>0</v>
      </c>
      <c r="K547">
        <v>0.94994913530010106</v>
      </c>
      <c r="L547">
        <v>9.3235391828654798E-2</v>
      </c>
      <c r="M547">
        <v>0.14963618728747699</v>
      </c>
      <c r="N547">
        <v>0.79837232960325499</v>
      </c>
      <c r="O547">
        <v>1</v>
      </c>
      <c r="P547">
        <v>0.2</v>
      </c>
      <c r="Q547">
        <v>5.0000000000000001E-3</v>
      </c>
      <c r="R547" t="s">
        <v>21</v>
      </c>
      <c r="S547" t="s">
        <v>29</v>
      </c>
      <c r="T547" t="str">
        <f>IF(Table1[[#This Row],[auc]]&gt;=Table1[[#This Row],[knnauc]], "YES", "NO")</f>
        <v>YES</v>
      </c>
      <c r="U547" t="str">
        <f>IF(AND(I547 &gt; I546, K547 &lt; K546), "LOWER", "")</f>
        <v/>
      </c>
      <c r="V547" t="str">
        <f>IF(AND(I547&gt;=I548, I547 &lt; 5), "YES", "NO")</f>
        <v>NO</v>
      </c>
      <c r="W547" s="1" t="str">
        <f>IF(AND(Table1[[#This Row],[Last lower than 5]]="YES", Table1[[#This Row],[better or same as KNN]]="YES"), "YES", "NO")</f>
        <v>NO</v>
      </c>
      <c r="X547" s="1" t="str">
        <f>IF(AND(Table1[[#This Row],[Last lower than 5]]="YES", Table1[[#This Row],[last and better]]="NO"), Table1[[#This Row],[knnauc]], "")</f>
        <v/>
      </c>
      <c r="Y547" s="1" t="str">
        <f>IF(AND(Table1[[#This Row],[Last lower than 5]]="YES", Table1[[#This Row],[last and better]]="YES"), Table1[[#This Row],[auc]], "")</f>
        <v/>
      </c>
      <c r="Z547" s="1" t="str">
        <f>IF(I547=5, "YES", "NO")</f>
        <v>NO</v>
      </c>
      <c r="AA547" s="1" t="str">
        <f>IF(AND(Table1[[#This Row],[5 anomalies]]="YES", Table1[[#This Row],[better or same as KNN]]="YES"), "YES", "NO")</f>
        <v>NO</v>
      </c>
      <c r="AB547" s="1" t="str">
        <f>IF(AND(Table1[[#This Row],[5 anomalies]]="YES", Table1[[#This Row],[5 anomalies and better]]="NO"), Table1[[#This Row],[knnauc]] - Table1[[#This Row],[auc]], "")</f>
        <v/>
      </c>
      <c r="AC547" s="1" t="str">
        <f>IF(AND(Table1[[#This Row],[5 anomalies]]="YES", Table1[[#This Row],[5 anomalies and better]]="YES"), Table1[[#This Row],[auc]] - Table1[[#This Row],[knnauc]], "")</f>
        <v/>
      </c>
    </row>
    <row r="548" spans="1:29" x14ac:dyDescent="0.25">
      <c r="A548">
        <v>32</v>
      </c>
      <c r="B548">
        <v>8</v>
      </c>
      <c r="C548">
        <v>3</v>
      </c>
      <c r="D548" t="s">
        <v>19</v>
      </c>
      <c r="E548" t="s">
        <v>20</v>
      </c>
      <c r="F548">
        <v>32</v>
      </c>
      <c r="G548">
        <v>32</v>
      </c>
      <c r="H548">
        <v>0.05</v>
      </c>
      <c r="I548">
        <v>3</v>
      </c>
      <c r="J548">
        <v>0</v>
      </c>
      <c r="K548">
        <v>0.96154628687690702</v>
      </c>
      <c r="L548">
        <v>9.3235391828654798E-2</v>
      </c>
      <c r="M548">
        <v>0.14963618728747699</v>
      </c>
      <c r="N548">
        <v>0.79837232960325499</v>
      </c>
      <c r="O548">
        <v>1</v>
      </c>
      <c r="P548">
        <v>0.2</v>
      </c>
      <c r="Q548">
        <v>5.0000000000000001E-3</v>
      </c>
      <c r="R548" t="s">
        <v>21</v>
      </c>
      <c r="S548" t="s">
        <v>29</v>
      </c>
      <c r="T548" t="str">
        <f>IF(Table1[[#This Row],[auc]]&gt;=Table1[[#This Row],[knnauc]], "YES", "NO")</f>
        <v>YES</v>
      </c>
      <c r="U548" t="str">
        <f>IF(AND(I548 &gt; I547, K548 &lt; K547), "LOWER", "")</f>
        <v/>
      </c>
      <c r="V548" t="str">
        <f>IF(AND(I548&gt;=I549, I548 &lt; 5), "YES", "NO")</f>
        <v>NO</v>
      </c>
      <c r="W548" s="1" t="str">
        <f>IF(AND(Table1[[#This Row],[Last lower than 5]]="YES", Table1[[#This Row],[better or same as KNN]]="YES"), "YES", "NO")</f>
        <v>NO</v>
      </c>
      <c r="X548" s="1" t="str">
        <f>IF(AND(Table1[[#This Row],[Last lower than 5]]="YES", Table1[[#This Row],[last and better]]="NO"), Table1[[#This Row],[knnauc]], "")</f>
        <v/>
      </c>
      <c r="Y548" s="1" t="str">
        <f>IF(AND(Table1[[#This Row],[Last lower than 5]]="YES", Table1[[#This Row],[last and better]]="YES"), Table1[[#This Row],[auc]], "")</f>
        <v/>
      </c>
      <c r="Z548" s="1" t="str">
        <f>IF(I548=5, "YES", "NO")</f>
        <v>NO</v>
      </c>
      <c r="AA548" s="1" t="str">
        <f>IF(AND(Table1[[#This Row],[5 anomalies]]="YES", Table1[[#This Row],[better or same as KNN]]="YES"), "YES", "NO")</f>
        <v>NO</v>
      </c>
      <c r="AB548" s="1" t="str">
        <f>IF(AND(Table1[[#This Row],[5 anomalies]]="YES", Table1[[#This Row],[5 anomalies and better]]="NO"), Table1[[#This Row],[knnauc]] - Table1[[#This Row],[auc]], "")</f>
        <v/>
      </c>
      <c r="AC548" s="1" t="str">
        <f>IF(AND(Table1[[#This Row],[5 anomalies]]="YES", Table1[[#This Row],[5 anomalies and better]]="YES"), Table1[[#This Row],[auc]] - Table1[[#This Row],[knnauc]], "")</f>
        <v/>
      </c>
    </row>
    <row r="549" spans="1:29" hidden="1" x14ac:dyDescent="0.25">
      <c r="A549">
        <v>32</v>
      </c>
      <c r="B549">
        <v>8</v>
      </c>
      <c r="C549">
        <v>3</v>
      </c>
      <c r="D549" t="s">
        <v>19</v>
      </c>
      <c r="E549" t="s">
        <v>20</v>
      </c>
      <c r="F549">
        <v>512</v>
      </c>
      <c r="G549">
        <v>32</v>
      </c>
      <c r="H549">
        <v>0.05</v>
      </c>
      <c r="I549">
        <v>5</v>
      </c>
      <c r="J549">
        <v>0.23529411764705799</v>
      </c>
      <c r="K549">
        <v>0.85768056968463802</v>
      </c>
      <c r="L549">
        <v>8.49901187037643E-2</v>
      </c>
      <c r="M549">
        <v>0.12579745072364301</v>
      </c>
      <c r="N549">
        <v>0.84740590030518803</v>
      </c>
      <c r="O549">
        <v>0.8</v>
      </c>
      <c r="P549">
        <v>0.4</v>
      </c>
      <c r="Q549">
        <v>0.01</v>
      </c>
      <c r="R549" t="s">
        <v>21</v>
      </c>
      <c r="S549" t="s">
        <v>29</v>
      </c>
      <c r="T549" t="str">
        <f>IF(Table1[[#This Row],[auc]]&gt;=Table1[[#This Row],[knnauc]], "YES", "NO")</f>
        <v>YES</v>
      </c>
      <c r="U549" t="str">
        <f>IF(AND(I549 &gt; I548, K549 &lt; K548), "LOWER", "")</f>
        <v>LOWER</v>
      </c>
      <c r="V549" t="str">
        <f>IF(AND(I549&gt;=I550, I549 &lt; 5), "YES", "NO")</f>
        <v>NO</v>
      </c>
      <c r="W549" s="1" t="str">
        <f>IF(AND(Table1[[#This Row],[Last lower than 5]]="YES", Table1[[#This Row],[better or same as KNN]]="YES"), "YES", "NO")</f>
        <v>NO</v>
      </c>
      <c r="X549" s="1" t="str">
        <f>IF(AND(Table1[[#This Row],[Last lower than 5]]="YES", Table1[[#This Row],[last and better]]="NO"), Table1[[#This Row],[knnauc]], "")</f>
        <v/>
      </c>
      <c r="Y549" s="1" t="str">
        <f>IF(AND(Table1[[#This Row],[Last lower than 5]]="YES", Table1[[#This Row],[last and better]]="YES"), Table1[[#This Row],[auc]], "")</f>
        <v/>
      </c>
      <c r="Z549" s="1" t="str">
        <f>IF(I549=5, "YES", "NO")</f>
        <v>YES</v>
      </c>
      <c r="AA549" s="1" t="str">
        <f>IF(AND(Table1[[#This Row],[5 anomalies]]="YES", Table1[[#This Row],[better or same as KNN]]="YES"), "YES", "NO")</f>
        <v>YES</v>
      </c>
      <c r="AB549" s="1" t="str">
        <f>IF(AND(Table1[[#This Row],[5 anomalies]]="YES", Table1[[#This Row],[5 anomalies and better]]="NO"), Table1[[#This Row],[knnauc]] - Table1[[#This Row],[auc]], "")</f>
        <v/>
      </c>
      <c r="AC549" s="1">
        <f>IF(AND(Table1[[#This Row],[5 anomalies]]="YES", Table1[[#This Row],[5 anomalies and better]]="YES"), Table1[[#This Row],[auc]] - Table1[[#This Row],[knnauc]], "")</f>
        <v>1.0274669379449985E-2</v>
      </c>
    </row>
    <row r="550" spans="1:29" hidden="1" x14ac:dyDescent="0.25">
      <c r="A550">
        <v>32</v>
      </c>
      <c r="B550">
        <v>8</v>
      </c>
      <c r="C550">
        <v>3</v>
      </c>
      <c r="D550" t="s">
        <v>19</v>
      </c>
      <c r="E550" t="s">
        <v>20</v>
      </c>
      <c r="F550">
        <v>32</v>
      </c>
      <c r="G550">
        <v>32</v>
      </c>
      <c r="H550">
        <v>0.05</v>
      </c>
      <c r="I550">
        <v>1</v>
      </c>
      <c r="J550">
        <v>0.22222222222222199</v>
      </c>
      <c r="K550">
        <v>0.88504577822990804</v>
      </c>
      <c r="L550">
        <v>8.2165396455796E-2</v>
      </c>
      <c r="M550">
        <v>0.113290466499864</v>
      </c>
      <c r="N550">
        <v>0.89766022380467902</v>
      </c>
      <c r="O550">
        <v>0.6</v>
      </c>
      <c r="P550">
        <v>0.3</v>
      </c>
      <c r="Q550">
        <v>0.01</v>
      </c>
      <c r="R550" t="s">
        <v>21</v>
      </c>
      <c r="S550" t="s">
        <v>29</v>
      </c>
      <c r="T550" t="str">
        <f>IF(Table1[[#This Row],[auc]]&gt;=Table1[[#This Row],[knnauc]], "YES", "NO")</f>
        <v>NO</v>
      </c>
      <c r="U550" t="str">
        <f>IF(AND(I550 &gt; I549, K550 &lt; K549), "LOWER", "")</f>
        <v/>
      </c>
      <c r="V550" t="str">
        <f>IF(AND(I550&gt;=I551, I550 &lt; 5), "YES", "NO")</f>
        <v>NO</v>
      </c>
      <c r="W550" s="1" t="str">
        <f>IF(AND(Table1[[#This Row],[Last lower than 5]]="YES", Table1[[#This Row],[better or same as KNN]]="YES"), "YES", "NO")</f>
        <v>NO</v>
      </c>
      <c r="X550" s="1" t="str">
        <f>IF(AND(Table1[[#This Row],[Last lower than 5]]="YES", Table1[[#This Row],[last and better]]="NO"), Table1[[#This Row],[knnauc]], "")</f>
        <v/>
      </c>
      <c r="Y550" s="1" t="str">
        <f>IF(AND(Table1[[#This Row],[Last lower than 5]]="YES", Table1[[#This Row],[last and better]]="YES"), Table1[[#This Row],[auc]], "")</f>
        <v/>
      </c>
      <c r="Z550" s="1" t="str">
        <f>IF(I550=5, "YES", "NO")</f>
        <v>NO</v>
      </c>
      <c r="AA550" s="1" t="str">
        <f>IF(AND(Table1[[#This Row],[5 anomalies]]="YES", Table1[[#This Row],[better or same as KNN]]="YES"), "YES", "NO")</f>
        <v>NO</v>
      </c>
      <c r="AB550" s="1" t="str">
        <f>IF(AND(Table1[[#This Row],[5 anomalies]]="YES", Table1[[#This Row],[5 anomalies and better]]="NO"), Table1[[#This Row],[knnauc]] - Table1[[#This Row],[auc]], "")</f>
        <v/>
      </c>
      <c r="AC550" s="1" t="str">
        <f>IF(AND(Table1[[#This Row],[5 anomalies]]="YES", Table1[[#This Row],[5 anomalies and better]]="YES"), Table1[[#This Row],[auc]] - Table1[[#This Row],[knnauc]], "")</f>
        <v/>
      </c>
    </row>
    <row r="551" spans="1:29" hidden="1" x14ac:dyDescent="0.25">
      <c r="A551">
        <v>32</v>
      </c>
      <c r="B551">
        <v>8</v>
      </c>
      <c r="C551">
        <v>3</v>
      </c>
      <c r="D551" t="s">
        <v>19</v>
      </c>
      <c r="E551" t="s">
        <v>20</v>
      </c>
      <c r="F551">
        <v>32</v>
      </c>
      <c r="G551">
        <v>32</v>
      </c>
      <c r="H551">
        <v>0.05</v>
      </c>
      <c r="I551">
        <v>3</v>
      </c>
      <c r="J551">
        <v>0.4</v>
      </c>
      <c r="K551">
        <v>0.88646998982706005</v>
      </c>
      <c r="L551">
        <v>8.2165396455796E-2</v>
      </c>
      <c r="M551">
        <v>0.113290466499864</v>
      </c>
      <c r="N551">
        <v>0.89766022380467902</v>
      </c>
      <c r="O551">
        <v>0.6</v>
      </c>
      <c r="P551">
        <v>0.3</v>
      </c>
      <c r="Q551">
        <v>0.01</v>
      </c>
      <c r="R551" t="s">
        <v>21</v>
      </c>
      <c r="S551" t="s">
        <v>29</v>
      </c>
      <c r="T551" t="str">
        <f>IF(Table1[[#This Row],[auc]]&gt;=Table1[[#This Row],[knnauc]], "YES", "NO")</f>
        <v>NO</v>
      </c>
      <c r="U551" t="str">
        <f>IF(AND(I551 &gt; I550, K551 &lt; K550), "LOWER", "")</f>
        <v/>
      </c>
      <c r="V551" t="str">
        <f>IF(AND(I551&gt;=I552, I551 &lt; 5), "YES", "NO")</f>
        <v>NO</v>
      </c>
      <c r="W551" s="1" t="str">
        <f>IF(AND(Table1[[#This Row],[Last lower than 5]]="YES", Table1[[#This Row],[better or same as KNN]]="YES"), "YES", "NO")</f>
        <v>NO</v>
      </c>
      <c r="X551" s="1" t="str">
        <f>IF(AND(Table1[[#This Row],[Last lower than 5]]="YES", Table1[[#This Row],[last and better]]="NO"), Table1[[#This Row],[knnauc]], "")</f>
        <v/>
      </c>
      <c r="Y551" s="1" t="str">
        <f>IF(AND(Table1[[#This Row],[Last lower than 5]]="YES", Table1[[#This Row],[last and better]]="YES"), Table1[[#This Row],[auc]], "")</f>
        <v/>
      </c>
      <c r="Z551" s="1" t="str">
        <f>IF(I551=5, "YES", "NO")</f>
        <v>NO</v>
      </c>
      <c r="AA551" s="1" t="str">
        <f>IF(AND(Table1[[#This Row],[5 anomalies]]="YES", Table1[[#This Row],[better or same as KNN]]="YES"), "YES", "NO")</f>
        <v>NO</v>
      </c>
      <c r="AB551" s="1" t="str">
        <f>IF(AND(Table1[[#This Row],[5 anomalies]]="YES", Table1[[#This Row],[5 anomalies and better]]="NO"), Table1[[#This Row],[knnauc]] - Table1[[#This Row],[auc]], "")</f>
        <v/>
      </c>
      <c r="AC551" s="1" t="str">
        <f>IF(AND(Table1[[#This Row],[5 anomalies]]="YES", Table1[[#This Row],[5 anomalies and better]]="YES"), Table1[[#This Row],[auc]] - Table1[[#This Row],[knnauc]], "")</f>
        <v/>
      </c>
    </row>
    <row r="552" spans="1:29" hidden="1" x14ac:dyDescent="0.25">
      <c r="A552">
        <v>32</v>
      </c>
      <c r="B552">
        <v>8</v>
      </c>
      <c r="C552">
        <v>3</v>
      </c>
      <c r="D552" t="s">
        <v>19</v>
      </c>
      <c r="E552" t="s">
        <v>20</v>
      </c>
      <c r="F552">
        <v>32</v>
      </c>
      <c r="G552">
        <v>32</v>
      </c>
      <c r="H552">
        <v>0.05</v>
      </c>
      <c r="I552">
        <v>4</v>
      </c>
      <c r="J552">
        <v>0.32432432432432401</v>
      </c>
      <c r="K552">
        <v>0.91810783316378397</v>
      </c>
      <c r="L552">
        <v>8.2165396455796E-2</v>
      </c>
      <c r="M552">
        <v>0.113290466499864</v>
      </c>
      <c r="N552">
        <v>0.89766022380467902</v>
      </c>
      <c r="O552">
        <v>0.6</v>
      </c>
      <c r="P552">
        <v>0.3</v>
      </c>
      <c r="Q552">
        <v>0.01</v>
      </c>
      <c r="R552" t="s">
        <v>21</v>
      </c>
      <c r="S552" t="s">
        <v>29</v>
      </c>
      <c r="T552" t="str">
        <f>IF(Table1[[#This Row],[auc]]&gt;=Table1[[#This Row],[knnauc]], "YES", "NO")</f>
        <v>YES</v>
      </c>
      <c r="U552" t="str">
        <f>IF(AND(I552 &gt; I551, K552 &lt; K551), "LOWER", "")</f>
        <v/>
      </c>
      <c r="V552" t="str">
        <f>IF(AND(I552&gt;=I553, I552 &lt; 5), "YES", "NO")</f>
        <v>YES</v>
      </c>
      <c r="W552" s="1" t="str">
        <f>IF(AND(Table1[[#This Row],[Last lower than 5]]="YES", Table1[[#This Row],[better or same as KNN]]="YES"), "YES", "NO")</f>
        <v>YES</v>
      </c>
      <c r="X552" s="1" t="str">
        <f>IF(AND(Table1[[#This Row],[Last lower than 5]]="YES", Table1[[#This Row],[last and better]]="NO"), Table1[[#This Row],[knnauc]], "")</f>
        <v/>
      </c>
      <c r="Y552" s="1">
        <f>IF(AND(Table1[[#This Row],[Last lower than 5]]="YES", Table1[[#This Row],[last and better]]="YES"), Table1[[#This Row],[auc]], "")</f>
        <v>0.91810783316378397</v>
      </c>
      <c r="Z552" s="1" t="str">
        <f>IF(I552=5, "YES", "NO")</f>
        <v>NO</v>
      </c>
      <c r="AA552" s="1" t="str">
        <f>IF(AND(Table1[[#This Row],[5 anomalies]]="YES", Table1[[#This Row],[better or same as KNN]]="YES"), "YES", "NO")</f>
        <v>NO</v>
      </c>
      <c r="AB552" s="1" t="str">
        <f>IF(AND(Table1[[#This Row],[5 anomalies]]="YES", Table1[[#This Row],[5 anomalies and better]]="NO"), Table1[[#This Row],[knnauc]] - Table1[[#This Row],[auc]], "")</f>
        <v/>
      </c>
      <c r="AC552" s="1" t="str">
        <f>IF(AND(Table1[[#This Row],[5 anomalies]]="YES", Table1[[#This Row],[5 anomalies and better]]="YES"), Table1[[#This Row],[auc]] - Table1[[#This Row],[knnauc]], "")</f>
        <v/>
      </c>
    </row>
    <row r="553" spans="1:29" hidden="1" x14ac:dyDescent="0.25">
      <c r="A553">
        <v>32</v>
      </c>
      <c r="B553">
        <v>8</v>
      </c>
      <c r="C553">
        <v>3</v>
      </c>
      <c r="D553" t="s">
        <v>19</v>
      </c>
      <c r="E553" t="s">
        <v>20</v>
      </c>
      <c r="F553">
        <v>32</v>
      </c>
      <c r="G553">
        <v>32</v>
      </c>
      <c r="H553">
        <v>0.05</v>
      </c>
      <c r="I553">
        <v>1</v>
      </c>
      <c r="J553">
        <v>7.1428571428571397E-2</v>
      </c>
      <c r="K553">
        <v>0.74438931218468996</v>
      </c>
      <c r="L553">
        <v>0.104054487889855</v>
      </c>
      <c r="M553">
        <v>0.126716714347193</v>
      </c>
      <c r="N553">
        <v>0.97618701600680902</v>
      </c>
      <c r="O553">
        <v>0.6</v>
      </c>
      <c r="P553">
        <v>0.183673469387755</v>
      </c>
      <c r="Q553">
        <v>0.05</v>
      </c>
      <c r="R553" t="s">
        <v>21</v>
      </c>
      <c r="S553" t="s">
        <v>29</v>
      </c>
      <c r="T553" t="str">
        <f>IF(Table1[[#This Row],[auc]]&gt;=Table1[[#This Row],[knnauc]], "YES", "NO")</f>
        <v>NO</v>
      </c>
      <c r="U553" t="str">
        <f>IF(AND(I553 &gt; I552, K553 &lt; K552), "LOWER", "")</f>
        <v/>
      </c>
      <c r="V553" t="str">
        <f>IF(AND(I553&gt;=I554, I553 &lt; 5), "YES", "NO")</f>
        <v>NO</v>
      </c>
      <c r="W553" s="1" t="str">
        <f>IF(AND(Table1[[#This Row],[Last lower than 5]]="YES", Table1[[#This Row],[better or same as KNN]]="YES"), "YES", "NO")</f>
        <v>NO</v>
      </c>
      <c r="X553" s="1" t="str">
        <f>IF(AND(Table1[[#This Row],[Last lower than 5]]="YES", Table1[[#This Row],[last and better]]="NO"), Table1[[#This Row],[knnauc]], "")</f>
        <v/>
      </c>
      <c r="Y553" s="1" t="str">
        <f>IF(AND(Table1[[#This Row],[Last lower than 5]]="YES", Table1[[#This Row],[last and better]]="YES"), Table1[[#This Row],[auc]], "")</f>
        <v/>
      </c>
      <c r="Z553" s="1" t="str">
        <f>IF(I553=5, "YES", "NO")</f>
        <v>NO</v>
      </c>
      <c r="AA553" s="1" t="str">
        <f>IF(AND(Table1[[#This Row],[5 anomalies]]="YES", Table1[[#This Row],[better or same as KNN]]="YES"), "YES", "NO")</f>
        <v>NO</v>
      </c>
      <c r="AB553" s="1" t="str">
        <f>IF(AND(Table1[[#This Row],[5 anomalies]]="YES", Table1[[#This Row],[5 anomalies and better]]="NO"), Table1[[#This Row],[knnauc]] - Table1[[#This Row],[auc]], "")</f>
        <v/>
      </c>
      <c r="AC553" s="1" t="str">
        <f>IF(AND(Table1[[#This Row],[5 anomalies]]="YES", Table1[[#This Row],[5 anomalies and better]]="YES"), Table1[[#This Row],[auc]] - Table1[[#This Row],[knnauc]], "")</f>
        <v/>
      </c>
    </row>
    <row r="554" spans="1:29" hidden="1" x14ac:dyDescent="0.25">
      <c r="A554">
        <v>32</v>
      </c>
      <c r="B554">
        <v>8</v>
      </c>
      <c r="C554">
        <v>3</v>
      </c>
      <c r="D554" t="s">
        <v>19</v>
      </c>
      <c r="E554" t="s">
        <v>20</v>
      </c>
      <c r="F554">
        <v>32</v>
      </c>
      <c r="G554">
        <v>32</v>
      </c>
      <c r="H554">
        <v>0.05</v>
      </c>
      <c r="I554">
        <v>3</v>
      </c>
      <c r="J554">
        <v>5.9701492537313397E-2</v>
      </c>
      <c r="K554">
        <v>0.80206365353872899</v>
      </c>
      <c r="L554">
        <v>0.104054487889855</v>
      </c>
      <c r="M554">
        <v>0.126716714347193</v>
      </c>
      <c r="N554">
        <v>0.97618701600680902</v>
      </c>
      <c r="O554">
        <v>0.6</v>
      </c>
      <c r="P554">
        <v>0.183673469387755</v>
      </c>
      <c r="Q554">
        <v>0.05</v>
      </c>
      <c r="R554" t="s">
        <v>21</v>
      </c>
      <c r="S554" t="s">
        <v>29</v>
      </c>
      <c r="T554" t="str">
        <f>IF(Table1[[#This Row],[auc]]&gt;=Table1[[#This Row],[knnauc]], "YES", "NO")</f>
        <v>NO</v>
      </c>
      <c r="U554" t="str">
        <f>IF(AND(I554 &gt; I553, K554 &lt; K553), "LOWER", "")</f>
        <v/>
      </c>
      <c r="V554" t="str">
        <f>IF(AND(I554&gt;=I555, I554 &lt; 5), "YES", "NO")</f>
        <v>NO</v>
      </c>
      <c r="W554" s="1" t="str">
        <f>IF(AND(Table1[[#This Row],[Last lower than 5]]="YES", Table1[[#This Row],[better or same as KNN]]="YES"), "YES", "NO")</f>
        <v>NO</v>
      </c>
      <c r="X554" s="1" t="str">
        <f>IF(AND(Table1[[#This Row],[Last lower than 5]]="YES", Table1[[#This Row],[last and better]]="NO"), Table1[[#This Row],[knnauc]], "")</f>
        <v/>
      </c>
      <c r="Y554" s="1" t="str">
        <f>IF(AND(Table1[[#This Row],[Last lower than 5]]="YES", Table1[[#This Row],[last and better]]="YES"), Table1[[#This Row],[auc]], "")</f>
        <v/>
      </c>
      <c r="Z554" s="1" t="str">
        <f>IF(I554=5, "YES", "NO")</f>
        <v>NO</v>
      </c>
      <c r="AA554" s="1" t="str">
        <f>IF(AND(Table1[[#This Row],[5 anomalies]]="YES", Table1[[#This Row],[better or same as KNN]]="YES"), "YES", "NO")</f>
        <v>NO</v>
      </c>
      <c r="AB554" s="1" t="str">
        <f>IF(AND(Table1[[#This Row],[5 anomalies]]="YES", Table1[[#This Row],[5 anomalies and better]]="NO"), Table1[[#This Row],[knnauc]] - Table1[[#This Row],[auc]], "")</f>
        <v/>
      </c>
      <c r="AC554" s="1" t="str">
        <f>IF(AND(Table1[[#This Row],[5 anomalies]]="YES", Table1[[#This Row],[5 anomalies and better]]="YES"), Table1[[#This Row],[auc]] - Table1[[#This Row],[knnauc]], "")</f>
        <v/>
      </c>
    </row>
    <row r="555" spans="1:29" hidden="1" x14ac:dyDescent="0.25">
      <c r="A555">
        <v>32</v>
      </c>
      <c r="B555">
        <v>8</v>
      </c>
      <c r="C555">
        <v>3</v>
      </c>
      <c r="D555" t="s">
        <v>19</v>
      </c>
      <c r="E555" t="s">
        <v>20</v>
      </c>
      <c r="F555">
        <v>32</v>
      </c>
      <c r="G555">
        <v>32</v>
      </c>
      <c r="H555">
        <v>0.05</v>
      </c>
      <c r="I555">
        <v>4</v>
      </c>
      <c r="J555">
        <v>5.7971014492753603E-2</v>
      </c>
      <c r="K555">
        <v>0.86555110345257102</v>
      </c>
      <c r="L555">
        <v>0.104054487889855</v>
      </c>
      <c r="M555">
        <v>0.126716714347193</v>
      </c>
      <c r="N555">
        <v>0.97618701600680902</v>
      </c>
      <c r="O555">
        <v>0.6</v>
      </c>
      <c r="P555">
        <v>0.183673469387755</v>
      </c>
      <c r="Q555">
        <v>0.05</v>
      </c>
      <c r="R555" t="s">
        <v>21</v>
      </c>
      <c r="S555" t="s">
        <v>29</v>
      </c>
      <c r="T555" t="str">
        <f>IF(Table1[[#This Row],[auc]]&gt;=Table1[[#This Row],[knnauc]], "YES", "NO")</f>
        <v>NO</v>
      </c>
      <c r="U555" t="str">
        <f>IF(AND(I555 &gt; I554, K555 &lt; K554), "LOWER", "")</f>
        <v/>
      </c>
      <c r="V555" t="str">
        <f>IF(AND(I555&gt;=I556, I555 &lt; 5), "YES", "NO")</f>
        <v>YES</v>
      </c>
      <c r="W555" s="1" t="str">
        <f>IF(AND(Table1[[#This Row],[Last lower than 5]]="YES", Table1[[#This Row],[better or same as KNN]]="YES"), "YES", "NO")</f>
        <v>NO</v>
      </c>
      <c r="X555" s="1">
        <f>IF(AND(Table1[[#This Row],[Last lower than 5]]="YES", Table1[[#This Row],[last and better]]="NO"), Table1[[#This Row],[knnauc]], "")</f>
        <v>0.97618701600680902</v>
      </c>
      <c r="Y555" s="1" t="str">
        <f>IF(AND(Table1[[#This Row],[Last lower than 5]]="YES", Table1[[#This Row],[last and better]]="YES"), Table1[[#This Row],[auc]], "")</f>
        <v/>
      </c>
      <c r="Z555" s="1" t="str">
        <f>IF(I555=5, "YES", "NO")</f>
        <v>NO</v>
      </c>
      <c r="AA555" s="1" t="str">
        <f>IF(AND(Table1[[#This Row],[5 anomalies]]="YES", Table1[[#This Row],[better or same as KNN]]="YES"), "YES", "NO")</f>
        <v>NO</v>
      </c>
      <c r="AB555" s="1" t="str">
        <f>IF(AND(Table1[[#This Row],[5 anomalies]]="YES", Table1[[#This Row],[5 anomalies and better]]="NO"), Table1[[#This Row],[knnauc]] - Table1[[#This Row],[auc]], "")</f>
        <v/>
      </c>
      <c r="AC555" s="1" t="str">
        <f>IF(AND(Table1[[#This Row],[5 anomalies]]="YES", Table1[[#This Row],[5 anomalies and better]]="YES"), Table1[[#This Row],[auc]] - Table1[[#This Row],[knnauc]], "")</f>
        <v/>
      </c>
    </row>
    <row r="556" spans="1:29" x14ac:dyDescent="0.25">
      <c r="A556">
        <v>32</v>
      </c>
      <c r="B556">
        <v>8</v>
      </c>
      <c r="C556">
        <v>3</v>
      </c>
      <c r="D556" t="s">
        <v>19</v>
      </c>
      <c r="E556" t="s">
        <v>20</v>
      </c>
      <c r="F556">
        <v>64</v>
      </c>
      <c r="G556">
        <v>16</v>
      </c>
      <c r="H556">
        <v>0.05</v>
      </c>
      <c r="I556">
        <v>1</v>
      </c>
      <c r="J556">
        <v>0.28571428571428498</v>
      </c>
      <c r="K556">
        <v>0.71963377416073204</v>
      </c>
      <c r="L556">
        <v>8.1855155937551896E-2</v>
      </c>
      <c r="M556">
        <v>0.105292922862226</v>
      </c>
      <c r="N556">
        <v>0.69816887080366197</v>
      </c>
      <c r="O556">
        <v>1</v>
      </c>
      <c r="P556">
        <v>0.2</v>
      </c>
      <c r="Q556">
        <v>5.0000000000000001E-3</v>
      </c>
      <c r="R556" t="s">
        <v>21</v>
      </c>
      <c r="S556" t="s">
        <v>29</v>
      </c>
      <c r="T556" t="str">
        <f>IF(Table1[[#This Row],[auc]]&gt;=Table1[[#This Row],[knnauc]], "YES", "NO")</f>
        <v>YES</v>
      </c>
      <c r="U556" t="str">
        <f>IF(AND(I556 &gt; I555, K556 &lt; K555), "LOWER", "")</f>
        <v/>
      </c>
      <c r="V556" t="str">
        <f>IF(AND(I556&gt;=I557, I556 &lt; 5), "YES", "NO")</f>
        <v>NO</v>
      </c>
      <c r="W556" s="1" t="str">
        <f>IF(AND(Table1[[#This Row],[Last lower than 5]]="YES", Table1[[#This Row],[better or same as KNN]]="YES"), "YES", "NO")</f>
        <v>NO</v>
      </c>
      <c r="X556" s="1" t="str">
        <f>IF(AND(Table1[[#This Row],[Last lower than 5]]="YES", Table1[[#This Row],[last and better]]="NO"), Table1[[#This Row],[knnauc]], "")</f>
        <v/>
      </c>
      <c r="Y556" s="1" t="str">
        <f>IF(AND(Table1[[#This Row],[Last lower than 5]]="YES", Table1[[#This Row],[last and better]]="YES"), Table1[[#This Row],[auc]], "")</f>
        <v/>
      </c>
      <c r="Z556" s="1" t="str">
        <f>IF(I556=5, "YES", "NO")</f>
        <v>NO</v>
      </c>
      <c r="AA556" s="1" t="str">
        <f>IF(AND(Table1[[#This Row],[5 anomalies]]="YES", Table1[[#This Row],[better or same as KNN]]="YES"), "YES", "NO")</f>
        <v>NO</v>
      </c>
      <c r="AB556" s="1" t="str">
        <f>IF(AND(Table1[[#This Row],[5 anomalies]]="YES", Table1[[#This Row],[5 anomalies and better]]="NO"), Table1[[#This Row],[knnauc]] - Table1[[#This Row],[auc]], "")</f>
        <v/>
      </c>
      <c r="AC556" s="1" t="str">
        <f>IF(AND(Table1[[#This Row],[5 anomalies]]="YES", Table1[[#This Row],[5 anomalies and better]]="YES"), Table1[[#This Row],[auc]] - Table1[[#This Row],[knnauc]], "")</f>
        <v/>
      </c>
    </row>
    <row r="557" spans="1:29" x14ac:dyDescent="0.25">
      <c r="A557">
        <v>32</v>
      </c>
      <c r="B557">
        <v>8</v>
      </c>
      <c r="C557">
        <v>3</v>
      </c>
      <c r="D557" t="s">
        <v>19</v>
      </c>
      <c r="E557" t="s">
        <v>20</v>
      </c>
      <c r="F557">
        <v>64</v>
      </c>
      <c r="G557">
        <v>16</v>
      </c>
      <c r="H557">
        <v>0.05</v>
      </c>
      <c r="I557">
        <v>3</v>
      </c>
      <c r="J557">
        <v>0</v>
      </c>
      <c r="K557">
        <v>0.84486266531027399</v>
      </c>
      <c r="L557">
        <v>8.1855155937551896E-2</v>
      </c>
      <c r="M557">
        <v>0.105292922862226</v>
      </c>
      <c r="N557">
        <v>0.69816887080366197</v>
      </c>
      <c r="O557">
        <v>1</v>
      </c>
      <c r="P557">
        <v>0.2</v>
      </c>
      <c r="Q557">
        <v>5.0000000000000001E-3</v>
      </c>
      <c r="R557" t="s">
        <v>21</v>
      </c>
      <c r="S557" t="s">
        <v>29</v>
      </c>
      <c r="T557" t="str">
        <f>IF(Table1[[#This Row],[auc]]&gt;=Table1[[#This Row],[knnauc]], "YES", "NO")</f>
        <v>YES</v>
      </c>
      <c r="U557" t="str">
        <f>IF(AND(I557 &gt; I556, K557 &lt; K556), "LOWER", "")</f>
        <v/>
      </c>
      <c r="V557" t="str">
        <f>IF(AND(I557&gt;=I558, I557 &lt; 5), "YES", "NO")</f>
        <v>YES</v>
      </c>
      <c r="W557" s="1" t="str">
        <f>IF(AND(Table1[[#This Row],[Last lower than 5]]="YES", Table1[[#This Row],[better or same as KNN]]="YES"), "YES", "NO")</f>
        <v>YES</v>
      </c>
      <c r="X557" s="1" t="str">
        <f>IF(AND(Table1[[#This Row],[Last lower than 5]]="YES", Table1[[#This Row],[last and better]]="NO"), Table1[[#This Row],[knnauc]], "")</f>
        <v/>
      </c>
      <c r="Y557" s="1">
        <f>IF(AND(Table1[[#This Row],[Last lower than 5]]="YES", Table1[[#This Row],[last and better]]="YES"), Table1[[#This Row],[auc]], "")</f>
        <v>0.84486266531027399</v>
      </c>
      <c r="Z557" s="1" t="str">
        <f>IF(I557=5, "YES", "NO")</f>
        <v>NO</v>
      </c>
      <c r="AA557" s="1" t="str">
        <f>IF(AND(Table1[[#This Row],[5 anomalies]]="YES", Table1[[#This Row],[better or same as KNN]]="YES"), "YES", "NO")</f>
        <v>NO</v>
      </c>
      <c r="AB557" s="1" t="str">
        <f>IF(AND(Table1[[#This Row],[5 anomalies]]="YES", Table1[[#This Row],[5 anomalies and better]]="NO"), Table1[[#This Row],[knnauc]] - Table1[[#This Row],[auc]], "")</f>
        <v/>
      </c>
      <c r="AC557" s="1" t="str">
        <f>IF(AND(Table1[[#This Row],[5 anomalies]]="YES", Table1[[#This Row],[5 anomalies and better]]="YES"), Table1[[#This Row],[auc]] - Table1[[#This Row],[knnauc]], "")</f>
        <v/>
      </c>
    </row>
    <row r="558" spans="1:29" hidden="1" x14ac:dyDescent="0.25">
      <c r="A558">
        <v>32</v>
      </c>
      <c r="B558">
        <v>8</v>
      </c>
      <c r="C558">
        <v>3</v>
      </c>
      <c r="D558" t="s">
        <v>19</v>
      </c>
      <c r="E558" t="s">
        <v>20</v>
      </c>
      <c r="F558">
        <v>64</v>
      </c>
      <c r="G558">
        <v>16</v>
      </c>
      <c r="H558">
        <v>0.05</v>
      </c>
      <c r="I558">
        <v>1</v>
      </c>
      <c r="J558">
        <v>0.46153846153846101</v>
      </c>
      <c r="K558">
        <v>0.94582909460834097</v>
      </c>
      <c r="L558">
        <v>9.2811422471424196E-2</v>
      </c>
      <c r="M558">
        <v>0.13541840929552099</v>
      </c>
      <c r="N558">
        <v>0.84862665310274599</v>
      </c>
      <c r="O558">
        <v>1</v>
      </c>
      <c r="P558">
        <v>0.4</v>
      </c>
      <c r="Q558">
        <v>0.01</v>
      </c>
      <c r="R558" t="s">
        <v>21</v>
      </c>
      <c r="S558" t="s">
        <v>29</v>
      </c>
      <c r="T558" t="str">
        <f>IF(Table1[[#This Row],[auc]]&gt;=Table1[[#This Row],[knnauc]], "YES", "NO")</f>
        <v>YES</v>
      </c>
      <c r="U558" t="str">
        <f>IF(AND(I558 &gt; I557, K558 &lt; K557), "LOWER", "")</f>
        <v/>
      </c>
      <c r="V558" t="str">
        <f>IF(AND(I558&gt;=I559, I558 &lt; 5), "YES", "NO")</f>
        <v>NO</v>
      </c>
      <c r="W558" s="1" t="str">
        <f>IF(AND(Table1[[#This Row],[Last lower than 5]]="YES", Table1[[#This Row],[better or same as KNN]]="YES"), "YES", "NO")</f>
        <v>NO</v>
      </c>
      <c r="X558" s="1" t="str">
        <f>IF(AND(Table1[[#This Row],[Last lower than 5]]="YES", Table1[[#This Row],[last and better]]="NO"), Table1[[#This Row],[knnauc]], "")</f>
        <v/>
      </c>
      <c r="Y558" s="1" t="str">
        <f>IF(AND(Table1[[#This Row],[Last lower than 5]]="YES", Table1[[#This Row],[last and better]]="YES"), Table1[[#This Row],[auc]], "")</f>
        <v/>
      </c>
      <c r="Z558" s="1" t="str">
        <f>IF(I558=5, "YES", "NO")</f>
        <v>NO</v>
      </c>
      <c r="AA558" s="1" t="str">
        <f>IF(AND(Table1[[#This Row],[5 anomalies]]="YES", Table1[[#This Row],[better or same as KNN]]="YES"), "YES", "NO")</f>
        <v>NO</v>
      </c>
      <c r="AB558" s="1" t="str">
        <f>IF(AND(Table1[[#This Row],[5 anomalies]]="YES", Table1[[#This Row],[5 anomalies and better]]="NO"), Table1[[#This Row],[knnauc]] - Table1[[#This Row],[auc]], "")</f>
        <v/>
      </c>
      <c r="AC558" s="1" t="str">
        <f>IF(AND(Table1[[#This Row],[5 anomalies]]="YES", Table1[[#This Row],[5 anomalies and better]]="YES"), Table1[[#This Row],[auc]] - Table1[[#This Row],[knnauc]], "")</f>
        <v/>
      </c>
    </row>
    <row r="559" spans="1:29" hidden="1" x14ac:dyDescent="0.25">
      <c r="A559">
        <v>32</v>
      </c>
      <c r="B559">
        <v>8</v>
      </c>
      <c r="C559">
        <v>3</v>
      </c>
      <c r="D559" t="s">
        <v>19</v>
      </c>
      <c r="E559" t="s">
        <v>20</v>
      </c>
      <c r="F559">
        <v>64</v>
      </c>
      <c r="G559">
        <v>16</v>
      </c>
      <c r="H559">
        <v>0.05</v>
      </c>
      <c r="I559">
        <v>4</v>
      </c>
      <c r="J559">
        <v>0.53333333333333299</v>
      </c>
      <c r="K559">
        <v>0.93713123092573702</v>
      </c>
      <c r="L559">
        <v>9.2811422471424196E-2</v>
      </c>
      <c r="M559">
        <v>0.13541840929552099</v>
      </c>
      <c r="N559">
        <v>0.84862665310274599</v>
      </c>
      <c r="O559">
        <v>1</v>
      </c>
      <c r="P559">
        <v>0.4</v>
      </c>
      <c r="Q559">
        <v>0.01</v>
      </c>
      <c r="R559" t="s">
        <v>21</v>
      </c>
      <c r="S559" t="s">
        <v>29</v>
      </c>
      <c r="T559" t="str">
        <f>IF(Table1[[#This Row],[auc]]&gt;=Table1[[#This Row],[knnauc]], "YES", "NO")</f>
        <v>YES</v>
      </c>
      <c r="U559" t="str">
        <f>IF(AND(I559 &gt; I558, K559 &lt; K558), "LOWER", "")</f>
        <v>LOWER</v>
      </c>
      <c r="V559" t="str">
        <f>IF(AND(I559&gt;=I560, I559 &lt; 5), "YES", "NO")</f>
        <v>YES</v>
      </c>
      <c r="W559" s="1" t="str">
        <f>IF(AND(Table1[[#This Row],[Last lower than 5]]="YES", Table1[[#This Row],[better or same as KNN]]="YES"), "YES", "NO")</f>
        <v>YES</v>
      </c>
      <c r="X559" s="1" t="str">
        <f>IF(AND(Table1[[#This Row],[Last lower than 5]]="YES", Table1[[#This Row],[last and better]]="NO"), Table1[[#This Row],[knnauc]], "")</f>
        <v/>
      </c>
      <c r="Y559" s="1">
        <f>IF(AND(Table1[[#This Row],[Last lower than 5]]="YES", Table1[[#This Row],[last and better]]="YES"), Table1[[#This Row],[auc]], "")</f>
        <v>0.93713123092573702</v>
      </c>
      <c r="Z559" s="1" t="str">
        <f>IF(I559=5, "YES", "NO")</f>
        <v>NO</v>
      </c>
      <c r="AA559" s="1" t="str">
        <f>IF(AND(Table1[[#This Row],[5 anomalies]]="YES", Table1[[#This Row],[better or same as KNN]]="YES"), "YES", "NO")</f>
        <v>NO</v>
      </c>
      <c r="AB559" s="1" t="str">
        <f>IF(AND(Table1[[#This Row],[5 anomalies]]="YES", Table1[[#This Row],[5 anomalies and better]]="NO"), Table1[[#This Row],[knnauc]] - Table1[[#This Row],[auc]], "")</f>
        <v/>
      </c>
      <c r="AC559" s="1" t="str">
        <f>IF(AND(Table1[[#This Row],[5 anomalies]]="YES", Table1[[#This Row],[5 anomalies and better]]="YES"), Table1[[#This Row],[auc]] - Table1[[#This Row],[knnauc]], "")</f>
        <v/>
      </c>
    </row>
    <row r="560" spans="1:29" hidden="1" x14ac:dyDescent="0.25">
      <c r="A560">
        <v>32</v>
      </c>
      <c r="B560">
        <v>8</v>
      </c>
      <c r="C560">
        <v>3</v>
      </c>
      <c r="D560" t="s">
        <v>19</v>
      </c>
      <c r="E560" t="s">
        <v>20</v>
      </c>
      <c r="F560">
        <v>64</v>
      </c>
      <c r="G560">
        <v>16</v>
      </c>
      <c r="H560">
        <v>0.05</v>
      </c>
      <c r="I560">
        <v>1</v>
      </c>
      <c r="J560">
        <v>0.27586206896551702</v>
      </c>
      <c r="K560">
        <v>0.79485955114497397</v>
      </c>
      <c r="L560">
        <v>0.113747445187815</v>
      </c>
      <c r="M560">
        <v>0.13932018543197</v>
      </c>
      <c r="N560">
        <v>0.97696555733178303</v>
      </c>
      <c r="O560">
        <v>0.61538461538461497</v>
      </c>
      <c r="P560">
        <v>0.163265306122448</v>
      </c>
      <c r="Q560">
        <v>0.05</v>
      </c>
      <c r="R560" t="s">
        <v>21</v>
      </c>
      <c r="S560" t="s">
        <v>29</v>
      </c>
      <c r="T560" t="str">
        <f>IF(Table1[[#This Row],[auc]]&gt;=Table1[[#This Row],[knnauc]], "YES", "NO")</f>
        <v>NO</v>
      </c>
      <c r="U560" t="str">
        <f>IF(AND(I560 &gt; I559, K560 &lt; K559), "LOWER", "")</f>
        <v/>
      </c>
      <c r="V560" t="str">
        <f>IF(AND(I560&gt;=I561, I560 &lt; 5), "YES", "NO")</f>
        <v>NO</v>
      </c>
      <c r="W560" s="1" t="str">
        <f>IF(AND(Table1[[#This Row],[Last lower than 5]]="YES", Table1[[#This Row],[better or same as KNN]]="YES"), "YES", "NO")</f>
        <v>NO</v>
      </c>
      <c r="X560" s="1" t="str">
        <f>IF(AND(Table1[[#This Row],[Last lower than 5]]="YES", Table1[[#This Row],[last and better]]="NO"), Table1[[#This Row],[knnauc]], "")</f>
        <v/>
      </c>
      <c r="Y560" s="1" t="str">
        <f>IF(AND(Table1[[#This Row],[Last lower than 5]]="YES", Table1[[#This Row],[last and better]]="YES"), Table1[[#This Row],[auc]], "")</f>
        <v/>
      </c>
      <c r="Z560" s="1" t="str">
        <f>IF(I560=5, "YES", "NO")</f>
        <v>NO</v>
      </c>
      <c r="AA560" s="1" t="str">
        <f>IF(AND(Table1[[#This Row],[5 anomalies]]="YES", Table1[[#This Row],[better or same as KNN]]="YES"), "YES", "NO")</f>
        <v>NO</v>
      </c>
      <c r="AB560" s="1" t="str">
        <f>IF(AND(Table1[[#This Row],[5 anomalies]]="YES", Table1[[#This Row],[5 anomalies and better]]="NO"), Table1[[#This Row],[knnauc]] - Table1[[#This Row],[auc]], "")</f>
        <v/>
      </c>
      <c r="AC560" s="1" t="str">
        <f>IF(AND(Table1[[#This Row],[5 anomalies]]="YES", Table1[[#This Row],[5 anomalies and better]]="YES"), Table1[[#This Row],[auc]] - Table1[[#This Row],[knnauc]], "")</f>
        <v/>
      </c>
    </row>
    <row r="561" spans="1:29" hidden="1" x14ac:dyDescent="0.25">
      <c r="A561">
        <v>32</v>
      </c>
      <c r="B561">
        <v>8</v>
      </c>
      <c r="C561">
        <v>3</v>
      </c>
      <c r="D561" t="s">
        <v>19</v>
      </c>
      <c r="E561" t="s">
        <v>20</v>
      </c>
      <c r="F561">
        <v>64</v>
      </c>
      <c r="G561">
        <v>16</v>
      </c>
      <c r="H561">
        <v>0.05</v>
      </c>
      <c r="I561">
        <v>2</v>
      </c>
      <c r="J561">
        <v>7.69230769230769E-2</v>
      </c>
      <c r="K561">
        <v>0.83597691365457605</v>
      </c>
      <c r="L561">
        <v>0.113747445187815</v>
      </c>
      <c r="M561">
        <v>0.13932018543197</v>
      </c>
      <c r="N561">
        <v>0.97696555733178303</v>
      </c>
      <c r="O561">
        <v>0.61538461538461497</v>
      </c>
      <c r="P561">
        <v>0.163265306122448</v>
      </c>
      <c r="Q561">
        <v>0.05</v>
      </c>
      <c r="R561" t="s">
        <v>21</v>
      </c>
      <c r="S561" t="s">
        <v>29</v>
      </c>
      <c r="T561" t="str">
        <f>IF(Table1[[#This Row],[auc]]&gt;=Table1[[#This Row],[knnauc]], "YES", "NO")</f>
        <v>NO</v>
      </c>
      <c r="U561" t="str">
        <f>IF(AND(I561 &gt; I560, K561 &lt; K560), "LOWER", "")</f>
        <v/>
      </c>
      <c r="V561" t="str">
        <f>IF(AND(I561&gt;=I562, I561 &lt; 5), "YES", "NO")</f>
        <v>NO</v>
      </c>
      <c r="W561" s="1" t="str">
        <f>IF(AND(Table1[[#This Row],[Last lower than 5]]="YES", Table1[[#This Row],[better or same as KNN]]="YES"), "YES", "NO")</f>
        <v>NO</v>
      </c>
      <c r="X561" s="1" t="str">
        <f>IF(AND(Table1[[#This Row],[Last lower than 5]]="YES", Table1[[#This Row],[last and better]]="NO"), Table1[[#This Row],[knnauc]], "")</f>
        <v/>
      </c>
      <c r="Y561" s="1" t="str">
        <f>IF(AND(Table1[[#This Row],[Last lower than 5]]="YES", Table1[[#This Row],[last and better]]="YES"), Table1[[#This Row],[auc]], "")</f>
        <v/>
      </c>
      <c r="Z561" s="1" t="str">
        <f>IF(I561=5, "YES", "NO")</f>
        <v>NO</v>
      </c>
      <c r="AA561" s="1" t="str">
        <f>IF(AND(Table1[[#This Row],[5 anomalies]]="YES", Table1[[#This Row],[better or same as KNN]]="YES"), "YES", "NO")</f>
        <v>NO</v>
      </c>
      <c r="AB561" s="1" t="str">
        <f>IF(AND(Table1[[#This Row],[5 anomalies]]="YES", Table1[[#This Row],[5 anomalies and better]]="NO"), Table1[[#This Row],[knnauc]] - Table1[[#This Row],[auc]], "")</f>
        <v/>
      </c>
      <c r="AC561" s="1" t="str">
        <f>IF(AND(Table1[[#This Row],[5 anomalies]]="YES", Table1[[#This Row],[5 anomalies and better]]="YES"), Table1[[#This Row],[auc]] - Table1[[#This Row],[knnauc]], "")</f>
        <v/>
      </c>
    </row>
    <row r="562" spans="1:29" hidden="1" x14ac:dyDescent="0.25">
      <c r="A562">
        <v>32</v>
      </c>
      <c r="B562">
        <v>8</v>
      </c>
      <c r="C562">
        <v>3</v>
      </c>
      <c r="D562" t="s">
        <v>19</v>
      </c>
      <c r="E562" t="s">
        <v>20</v>
      </c>
      <c r="F562">
        <v>64</v>
      </c>
      <c r="G562">
        <v>16</v>
      </c>
      <c r="H562">
        <v>0.05</v>
      </c>
      <c r="I562">
        <v>4</v>
      </c>
      <c r="J562">
        <v>0.309859154929577</v>
      </c>
      <c r="K562">
        <v>0.86823966616147896</v>
      </c>
      <c r="L562">
        <v>0.113747445187815</v>
      </c>
      <c r="M562">
        <v>0.13932018543197</v>
      </c>
      <c r="N562">
        <v>0.97696555733178303</v>
      </c>
      <c r="O562">
        <v>0.61538461538461497</v>
      </c>
      <c r="P562">
        <v>0.163265306122448</v>
      </c>
      <c r="Q562">
        <v>0.05</v>
      </c>
      <c r="R562" t="s">
        <v>21</v>
      </c>
      <c r="S562" t="s">
        <v>29</v>
      </c>
      <c r="T562" t="str">
        <f>IF(Table1[[#This Row],[auc]]&gt;=Table1[[#This Row],[knnauc]], "YES", "NO")</f>
        <v>NO</v>
      </c>
      <c r="U562" t="str">
        <f>IF(AND(I562 &gt; I561, K562 &lt; K561), "LOWER", "")</f>
        <v/>
      </c>
      <c r="V562" t="str">
        <f>IF(AND(I562&gt;=I563, I562 &lt; 5), "YES", "NO")</f>
        <v>YES</v>
      </c>
      <c r="W562" s="1" t="str">
        <f>IF(AND(Table1[[#This Row],[Last lower than 5]]="YES", Table1[[#This Row],[better or same as KNN]]="YES"), "YES", "NO")</f>
        <v>NO</v>
      </c>
      <c r="X562" s="1">
        <f>IF(AND(Table1[[#This Row],[Last lower than 5]]="YES", Table1[[#This Row],[last and better]]="NO"), Table1[[#This Row],[knnauc]], "")</f>
        <v>0.97696555733178303</v>
      </c>
      <c r="Y562" s="1" t="str">
        <f>IF(AND(Table1[[#This Row],[Last lower than 5]]="YES", Table1[[#This Row],[last and better]]="YES"), Table1[[#This Row],[auc]], "")</f>
        <v/>
      </c>
      <c r="Z562" s="1" t="str">
        <f>IF(I562=5, "YES", "NO")</f>
        <v>NO</v>
      </c>
      <c r="AA562" s="1" t="str">
        <f>IF(AND(Table1[[#This Row],[5 anomalies]]="YES", Table1[[#This Row],[better or same as KNN]]="YES"), "YES", "NO")</f>
        <v>NO</v>
      </c>
      <c r="AB562" s="1" t="str">
        <f>IF(AND(Table1[[#This Row],[5 anomalies]]="YES", Table1[[#This Row],[5 anomalies and better]]="NO"), Table1[[#This Row],[knnauc]] - Table1[[#This Row],[auc]], "")</f>
        <v/>
      </c>
      <c r="AC562" s="1" t="str">
        <f>IF(AND(Table1[[#This Row],[5 anomalies]]="YES", Table1[[#This Row],[5 anomalies and better]]="YES"), Table1[[#This Row],[auc]] - Table1[[#This Row],[knnauc]], "")</f>
        <v/>
      </c>
    </row>
    <row r="563" spans="1:29" x14ac:dyDescent="0.25">
      <c r="A563">
        <v>32</v>
      </c>
      <c r="B563">
        <v>8</v>
      </c>
      <c r="C563">
        <v>3</v>
      </c>
      <c r="D563" t="s">
        <v>19</v>
      </c>
      <c r="E563" t="s">
        <v>20</v>
      </c>
      <c r="F563">
        <v>64</v>
      </c>
      <c r="G563">
        <v>32</v>
      </c>
      <c r="H563">
        <v>0.05</v>
      </c>
      <c r="I563">
        <v>1</v>
      </c>
      <c r="J563">
        <v>0.36363636363636298</v>
      </c>
      <c r="K563">
        <v>0.96256358087487204</v>
      </c>
      <c r="L563">
        <v>0.10429682756776899</v>
      </c>
      <c r="M563">
        <v>0.159258936036032</v>
      </c>
      <c r="N563">
        <v>0.698779247202441</v>
      </c>
      <c r="O563">
        <v>0.33333333333333298</v>
      </c>
      <c r="P563">
        <v>0.2</v>
      </c>
      <c r="Q563">
        <v>5.0000000000000001E-3</v>
      </c>
      <c r="R563" t="s">
        <v>21</v>
      </c>
      <c r="S563" t="s">
        <v>29</v>
      </c>
      <c r="T563" t="str">
        <f>IF(Table1[[#This Row],[auc]]&gt;=Table1[[#This Row],[knnauc]], "YES", "NO")</f>
        <v>YES</v>
      </c>
      <c r="U563" t="str">
        <f>IF(AND(I563 &gt; I562, K563 &lt; K562), "LOWER", "")</f>
        <v/>
      </c>
      <c r="V563" t="str">
        <f>IF(AND(I563&gt;=I564, I563 &lt; 5), "YES", "NO")</f>
        <v>NO</v>
      </c>
      <c r="W563" s="1" t="str">
        <f>IF(AND(Table1[[#This Row],[Last lower than 5]]="YES", Table1[[#This Row],[better or same as KNN]]="YES"), "YES", "NO")</f>
        <v>NO</v>
      </c>
      <c r="X563" s="1" t="str">
        <f>IF(AND(Table1[[#This Row],[Last lower than 5]]="YES", Table1[[#This Row],[last and better]]="NO"), Table1[[#This Row],[knnauc]], "")</f>
        <v/>
      </c>
      <c r="Y563" s="1" t="str">
        <f>IF(AND(Table1[[#This Row],[Last lower than 5]]="YES", Table1[[#This Row],[last and better]]="YES"), Table1[[#This Row],[auc]], "")</f>
        <v/>
      </c>
      <c r="Z563" s="1" t="str">
        <f>IF(I563=5, "YES", "NO")</f>
        <v>NO</v>
      </c>
      <c r="AA563" s="1" t="str">
        <f>IF(AND(Table1[[#This Row],[5 anomalies]]="YES", Table1[[#This Row],[better or same as KNN]]="YES"), "YES", "NO")</f>
        <v>NO</v>
      </c>
      <c r="AB563" s="1" t="str">
        <f>IF(AND(Table1[[#This Row],[5 anomalies]]="YES", Table1[[#This Row],[5 anomalies and better]]="NO"), Table1[[#This Row],[knnauc]] - Table1[[#This Row],[auc]], "")</f>
        <v/>
      </c>
      <c r="AC563" s="1" t="str">
        <f>IF(AND(Table1[[#This Row],[5 anomalies]]="YES", Table1[[#This Row],[5 anomalies and better]]="YES"), Table1[[#This Row],[auc]] - Table1[[#This Row],[knnauc]], "")</f>
        <v/>
      </c>
    </row>
    <row r="564" spans="1:29" x14ac:dyDescent="0.25">
      <c r="A564">
        <v>32</v>
      </c>
      <c r="B564">
        <v>8</v>
      </c>
      <c r="C564">
        <v>3</v>
      </c>
      <c r="D564" t="s">
        <v>19</v>
      </c>
      <c r="E564" t="s">
        <v>20</v>
      </c>
      <c r="F564">
        <v>64</v>
      </c>
      <c r="G564">
        <v>32</v>
      </c>
      <c r="H564">
        <v>0.05</v>
      </c>
      <c r="I564">
        <v>2</v>
      </c>
      <c r="J564">
        <v>0.4</v>
      </c>
      <c r="K564">
        <v>0.99125127161749704</v>
      </c>
      <c r="L564">
        <v>0.10429682756776899</v>
      </c>
      <c r="M564">
        <v>0.159258936036032</v>
      </c>
      <c r="N564">
        <v>0.698779247202441</v>
      </c>
      <c r="O564">
        <v>0.33333333333333298</v>
      </c>
      <c r="P564">
        <v>0.2</v>
      </c>
      <c r="Q564">
        <v>5.0000000000000001E-3</v>
      </c>
      <c r="R564" t="s">
        <v>21</v>
      </c>
      <c r="S564" t="s">
        <v>29</v>
      </c>
      <c r="T564" t="str">
        <f>IF(Table1[[#This Row],[auc]]&gt;=Table1[[#This Row],[knnauc]], "YES", "NO")</f>
        <v>YES</v>
      </c>
      <c r="U564" t="str">
        <f>IF(AND(I564 &gt; I563, K564 &lt; K563), "LOWER", "")</f>
        <v/>
      </c>
      <c r="V564" t="str">
        <f>IF(AND(I564&gt;=I565, I564 &lt; 5), "YES", "NO")</f>
        <v>NO</v>
      </c>
      <c r="W564" s="1" t="str">
        <f>IF(AND(Table1[[#This Row],[Last lower than 5]]="YES", Table1[[#This Row],[better or same as KNN]]="YES"), "YES", "NO")</f>
        <v>NO</v>
      </c>
      <c r="X564" s="1" t="str">
        <f>IF(AND(Table1[[#This Row],[Last lower than 5]]="YES", Table1[[#This Row],[last and better]]="NO"), Table1[[#This Row],[knnauc]], "")</f>
        <v/>
      </c>
      <c r="Y564" s="1" t="str">
        <f>IF(AND(Table1[[#This Row],[Last lower than 5]]="YES", Table1[[#This Row],[last and better]]="YES"), Table1[[#This Row],[auc]], "")</f>
        <v/>
      </c>
      <c r="Z564" s="1" t="str">
        <f>IF(I564=5, "YES", "NO")</f>
        <v>NO</v>
      </c>
      <c r="AA564" s="1" t="str">
        <f>IF(AND(Table1[[#This Row],[5 anomalies]]="YES", Table1[[#This Row],[better or same as KNN]]="YES"), "YES", "NO")</f>
        <v>NO</v>
      </c>
      <c r="AB564" s="1" t="str">
        <f>IF(AND(Table1[[#This Row],[5 anomalies]]="YES", Table1[[#This Row],[5 anomalies and better]]="NO"), Table1[[#This Row],[knnauc]] - Table1[[#This Row],[auc]], "")</f>
        <v/>
      </c>
      <c r="AC564" s="1" t="str">
        <f>IF(AND(Table1[[#This Row],[5 anomalies]]="YES", Table1[[#This Row],[5 anomalies and better]]="YES"), Table1[[#This Row],[auc]] - Table1[[#This Row],[knnauc]], "")</f>
        <v/>
      </c>
    </row>
    <row r="565" spans="1:29" hidden="1" x14ac:dyDescent="0.25">
      <c r="A565">
        <v>32</v>
      </c>
      <c r="B565">
        <v>8</v>
      </c>
      <c r="C565">
        <v>3</v>
      </c>
      <c r="D565" t="s">
        <v>19</v>
      </c>
      <c r="E565" t="s">
        <v>20</v>
      </c>
      <c r="F565">
        <v>64</v>
      </c>
      <c r="G565">
        <v>32</v>
      </c>
      <c r="H565">
        <v>0.05</v>
      </c>
      <c r="I565">
        <v>3</v>
      </c>
      <c r="J565">
        <v>0.2</v>
      </c>
      <c r="K565">
        <v>0.89511698880976598</v>
      </c>
      <c r="L565">
        <v>9.3656354870039302E-2</v>
      </c>
      <c r="M565">
        <v>0.13388428653684101</v>
      </c>
      <c r="N565">
        <v>0.94898270600203405</v>
      </c>
      <c r="O565">
        <v>0.66666666666666596</v>
      </c>
      <c r="P565">
        <v>0.4</v>
      </c>
      <c r="Q565">
        <v>0.01</v>
      </c>
      <c r="R565" t="s">
        <v>21</v>
      </c>
      <c r="S565" t="s">
        <v>29</v>
      </c>
      <c r="T565" t="str">
        <f>IF(Table1[[#This Row],[auc]]&gt;=Table1[[#This Row],[knnauc]], "YES", "NO")</f>
        <v>NO</v>
      </c>
      <c r="U565" t="str">
        <f>IF(AND(I565 &gt; I564, K565 &lt; K564), "LOWER", "")</f>
        <v>LOWER</v>
      </c>
      <c r="V565" t="str">
        <f>IF(AND(I565&gt;=I566, I565 &lt; 5), "YES", "NO")</f>
        <v>NO</v>
      </c>
      <c r="W565" s="1" t="str">
        <f>IF(AND(Table1[[#This Row],[Last lower than 5]]="YES", Table1[[#This Row],[better or same as KNN]]="YES"), "YES", "NO")</f>
        <v>NO</v>
      </c>
      <c r="X565" s="1" t="str">
        <f>IF(AND(Table1[[#This Row],[Last lower than 5]]="YES", Table1[[#This Row],[last and better]]="NO"), Table1[[#This Row],[knnauc]], "")</f>
        <v/>
      </c>
      <c r="Y565" s="1" t="str">
        <f>IF(AND(Table1[[#This Row],[Last lower than 5]]="YES", Table1[[#This Row],[last and better]]="YES"), Table1[[#This Row],[auc]], "")</f>
        <v/>
      </c>
      <c r="Z565" s="1" t="str">
        <f>IF(I565=5, "YES", "NO")</f>
        <v>NO</v>
      </c>
      <c r="AA565" s="1" t="str">
        <f>IF(AND(Table1[[#This Row],[5 anomalies]]="YES", Table1[[#This Row],[better or same as KNN]]="YES"), "YES", "NO")</f>
        <v>NO</v>
      </c>
      <c r="AB565" s="1" t="str">
        <f>IF(AND(Table1[[#This Row],[5 anomalies]]="YES", Table1[[#This Row],[5 anomalies and better]]="NO"), Table1[[#This Row],[knnauc]] - Table1[[#This Row],[auc]], "")</f>
        <v/>
      </c>
      <c r="AC565" s="1" t="str">
        <f>IF(AND(Table1[[#This Row],[5 anomalies]]="YES", Table1[[#This Row],[5 anomalies and better]]="YES"), Table1[[#This Row],[auc]] - Table1[[#This Row],[knnauc]], "")</f>
        <v/>
      </c>
    </row>
    <row r="566" spans="1:29" hidden="1" x14ac:dyDescent="0.25">
      <c r="A566">
        <v>32</v>
      </c>
      <c r="B566">
        <v>8</v>
      </c>
      <c r="C566">
        <v>3</v>
      </c>
      <c r="D566" t="s">
        <v>19</v>
      </c>
      <c r="E566" t="s">
        <v>20</v>
      </c>
      <c r="F566">
        <v>64</v>
      </c>
      <c r="G566">
        <v>32</v>
      </c>
      <c r="H566">
        <v>0.05</v>
      </c>
      <c r="I566">
        <v>4</v>
      </c>
      <c r="J566">
        <v>0.19047619047618999</v>
      </c>
      <c r="K566">
        <v>0.96683621566632705</v>
      </c>
      <c r="L566">
        <v>9.3656354870039302E-2</v>
      </c>
      <c r="M566">
        <v>0.13388428653684101</v>
      </c>
      <c r="N566">
        <v>0.94898270600203405</v>
      </c>
      <c r="O566">
        <v>0.66666666666666596</v>
      </c>
      <c r="P566">
        <v>0.4</v>
      </c>
      <c r="Q566">
        <v>0.01</v>
      </c>
      <c r="R566" t="s">
        <v>21</v>
      </c>
      <c r="S566" t="s">
        <v>29</v>
      </c>
      <c r="T566" t="str">
        <f>IF(Table1[[#This Row],[auc]]&gt;=Table1[[#This Row],[knnauc]], "YES", "NO")</f>
        <v>YES</v>
      </c>
      <c r="U566" t="str">
        <f>IF(AND(I566 &gt; I565, K566 &lt; K565), "LOWER", "")</f>
        <v/>
      </c>
      <c r="V566" t="str">
        <f>IF(AND(I566&gt;=I567, I566 &lt; 5), "YES", "NO")</f>
        <v>YES</v>
      </c>
      <c r="W566" s="1" t="str">
        <f>IF(AND(Table1[[#This Row],[Last lower than 5]]="YES", Table1[[#This Row],[better or same as KNN]]="YES"), "YES", "NO")</f>
        <v>YES</v>
      </c>
      <c r="X566" s="1" t="str">
        <f>IF(AND(Table1[[#This Row],[Last lower than 5]]="YES", Table1[[#This Row],[last and better]]="NO"), Table1[[#This Row],[knnauc]], "")</f>
        <v/>
      </c>
      <c r="Y566" s="1">
        <f>IF(AND(Table1[[#This Row],[Last lower than 5]]="YES", Table1[[#This Row],[last and better]]="YES"), Table1[[#This Row],[auc]], "")</f>
        <v>0.96683621566632705</v>
      </c>
      <c r="Z566" s="1" t="str">
        <f>IF(I566=5, "YES", "NO")</f>
        <v>NO</v>
      </c>
      <c r="AA566" s="1" t="str">
        <f>IF(AND(Table1[[#This Row],[5 anomalies]]="YES", Table1[[#This Row],[better or same as KNN]]="YES"), "YES", "NO")</f>
        <v>NO</v>
      </c>
      <c r="AB566" s="1" t="str">
        <f>IF(AND(Table1[[#This Row],[5 anomalies]]="YES", Table1[[#This Row],[5 anomalies and better]]="NO"), Table1[[#This Row],[knnauc]] - Table1[[#This Row],[auc]], "")</f>
        <v/>
      </c>
      <c r="AC566" s="1" t="str">
        <f>IF(AND(Table1[[#This Row],[5 anomalies]]="YES", Table1[[#This Row],[5 anomalies and better]]="YES"), Table1[[#This Row],[auc]] - Table1[[#This Row],[knnauc]], "")</f>
        <v/>
      </c>
    </row>
    <row r="567" spans="1:29" hidden="1" x14ac:dyDescent="0.25">
      <c r="A567">
        <v>32</v>
      </c>
      <c r="B567">
        <v>8</v>
      </c>
      <c r="C567">
        <v>3</v>
      </c>
      <c r="D567" t="s">
        <v>19</v>
      </c>
      <c r="E567" t="s">
        <v>20</v>
      </c>
      <c r="F567">
        <v>64</v>
      </c>
      <c r="G567">
        <v>32</v>
      </c>
      <c r="H567">
        <v>0.05</v>
      </c>
      <c r="I567">
        <v>2</v>
      </c>
      <c r="J567">
        <v>8.4507042253521097E-2</v>
      </c>
      <c r="K567">
        <v>0.907384723981149</v>
      </c>
      <c r="L567">
        <v>0.10821907883743399</v>
      </c>
      <c r="M567">
        <v>0.117337194385077</v>
      </c>
      <c r="N567">
        <v>0.98315236572757203</v>
      </c>
      <c r="O567">
        <v>0.5</v>
      </c>
      <c r="P567">
        <v>0.20408163265306101</v>
      </c>
      <c r="Q567">
        <v>0.05</v>
      </c>
      <c r="R567" t="s">
        <v>21</v>
      </c>
      <c r="S567" t="s">
        <v>29</v>
      </c>
      <c r="T567" t="str">
        <f>IF(Table1[[#This Row],[auc]]&gt;=Table1[[#This Row],[knnauc]], "YES", "NO")</f>
        <v>NO</v>
      </c>
      <c r="U567" t="str">
        <f>IF(AND(I567 &gt; I566, K567 &lt; K566), "LOWER", "")</f>
        <v/>
      </c>
      <c r="V567" t="str">
        <f>IF(AND(I567&gt;=I568, I567 &lt; 5), "YES", "NO")</f>
        <v>YES</v>
      </c>
      <c r="W567" s="1" t="str">
        <f>IF(AND(Table1[[#This Row],[Last lower than 5]]="YES", Table1[[#This Row],[better or same as KNN]]="YES"), "YES", "NO")</f>
        <v>NO</v>
      </c>
      <c r="X567" s="1">
        <f>IF(AND(Table1[[#This Row],[Last lower than 5]]="YES", Table1[[#This Row],[last and better]]="NO"), Table1[[#This Row],[knnauc]], "")</f>
        <v>0.98315236572757203</v>
      </c>
      <c r="Y567" s="1" t="str">
        <f>IF(AND(Table1[[#This Row],[Last lower than 5]]="YES", Table1[[#This Row],[last and better]]="YES"), Table1[[#This Row],[auc]], "")</f>
        <v/>
      </c>
      <c r="Z567" s="1" t="str">
        <f>IF(I567=5, "YES", "NO")</f>
        <v>NO</v>
      </c>
      <c r="AA567" s="1" t="str">
        <f>IF(AND(Table1[[#This Row],[5 anomalies]]="YES", Table1[[#This Row],[better or same as KNN]]="YES"), "YES", "NO")</f>
        <v>NO</v>
      </c>
      <c r="AB567" s="1" t="str">
        <f>IF(AND(Table1[[#This Row],[5 anomalies]]="YES", Table1[[#This Row],[5 anomalies and better]]="NO"), Table1[[#This Row],[knnauc]] - Table1[[#This Row],[auc]], "")</f>
        <v/>
      </c>
      <c r="AC567" s="1" t="str">
        <f>IF(AND(Table1[[#This Row],[5 anomalies]]="YES", Table1[[#This Row],[5 anomalies and better]]="YES"), Table1[[#This Row],[auc]] - Table1[[#This Row],[knnauc]], "")</f>
        <v/>
      </c>
    </row>
    <row r="568" spans="1:29" x14ac:dyDescent="0.25">
      <c r="A568">
        <v>32</v>
      </c>
      <c r="B568">
        <v>8</v>
      </c>
      <c r="C568">
        <v>3</v>
      </c>
      <c r="D568" t="s">
        <v>19</v>
      </c>
      <c r="E568" t="s">
        <v>20</v>
      </c>
      <c r="F568">
        <v>128</v>
      </c>
      <c r="G568">
        <v>16</v>
      </c>
      <c r="H568">
        <v>0.05</v>
      </c>
      <c r="I568">
        <v>1</v>
      </c>
      <c r="J568">
        <v>0</v>
      </c>
      <c r="K568">
        <v>0.55116988809765999</v>
      </c>
      <c r="L568">
        <v>7.7094598638890594E-2</v>
      </c>
      <c r="M568">
        <v>0.144028914634141</v>
      </c>
      <c r="N568">
        <v>0.89766022380467902</v>
      </c>
      <c r="O568">
        <v>0.8</v>
      </c>
      <c r="P568">
        <v>0.8</v>
      </c>
      <c r="Q568">
        <v>5.0000000000000001E-3</v>
      </c>
      <c r="R568" t="s">
        <v>21</v>
      </c>
      <c r="S568" t="s">
        <v>29</v>
      </c>
      <c r="T568" t="str">
        <f>IF(Table1[[#This Row],[auc]]&gt;=Table1[[#This Row],[knnauc]], "YES", "NO")</f>
        <v>NO</v>
      </c>
      <c r="U568" t="str">
        <f>IF(AND(I568 &gt; I567, K568 &lt; K567), "LOWER", "")</f>
        <v/>
      </c>
      <c r="V568" t="str">
        <f>IF(AND(I568&gt;=I569, I568 &lt; 5), "YES", "NO")</f>
        <v>NO</v>
      </c>
      <c r="W568" s="1" t="str">
        <f>IF(AND(Table1[[#This Row],[Last lower than 5]]="YES", Table1[[#This Row],[better or same as KNN]]="YES"), "YES", "NO")</f>
        <v>NO</v>
      </c>
      <c r="X568" s="1" t="str">
        <f>IF(AND(Table1[[#This Row],[Last lower than 5]]="YES", Table1[[#This Row],[last and better]]="NO"), Table1[[#This Row],[knnauc]], "")</f>
        <v/>
      </c>
      <c r="Y568" s="1" t="str">
        <f>IF(AND(Table1[[#This Row],[Last lower than 5]]="YES", Table1[[#This Row],[last and better]]="YES"), Table1[[#This Row],[auc]], "")</f>
        <v/>
      </c>
      <c r="Z568" s="1" t="str">
        <f>IF(I568=5, "YES", "NO")</f>
        <v>NO</v>
      </c>
      <c r="AA568" s="1" t="str">
        <f>IF(AND(Table1[[#This Row],[5 anomalies]]="YES", Table1[[#This Row],[better or same as KNN]]="YES"), "YES", "NO")</f>
        <v>NO</v>
      </c>
      <c r="AB568" s="1" t="str">
        <f>IF(AND(Table1[[#This Row],[5 anomalies]]="YES", Table1[[#This Row],[5 anomalies and better]]="NO"), Table1[[#This Row],[knnauc]] - Table1[[#This Row],[auc]], "")</f>
        <v/>
      </c>
      <c r="AC568" s="1" t="str">
        <f>IF(AND(Table1[[#This Row],[5 anomalies]]="YES", Table1[[#This Row],[5 anomalies and better]]="YES"), Table1[[#This Row],[auc]] - Table1[[#This Row],[knnauc]], "")</f>
        <v/>
      </c>
    </row>
    <row r="569" spans="1:29" x14ac:dyDescent="0.25">
      <c r="A569">
        <v>32</v>
      </c>
      <c r="B569">
        <v>8</v>
      </c>
      <c r="C569">
        <v>3</v>
      </c>
      <c r="D569" t="s">
        <v>19</v>
      </c>
      <c r="E569" t="s">
        <v>20</v>
      </c>
      <c r="F569">
        <v>128</v>
      </c>
      <c r="G569">
        <v>16</v>
      </c>
      <c r="H569">
        <v>0.05</v>
      </c>
      <c r="I569">
        <v>2</v>
      </c>
      <c r="J569">
        <v>0</v>
      </c>
      <c r="K569">
        <v>0.64313326551373295</v>
      </c>
      <c r="L569">
        <v>7.7094598638890594E-2</v>
      </c>
      <c r="M569">
        <v>0.144028914634141</v>
      </c>
      <c r="N569">
        <v>0.89766022380467902</v>
      </c>
      <c r="O569">
        <v>0.8</v>
      </c>
      <c r="P569">
        <v>0.8</v>
      </c>
      <c r="Q569">
        <v>5.0000000000000001E-3</v>
      </c>
      <c r="R569" t="s">
        <v>21</v>
      </c>
      <c r="S569" t="s">
        <v>29</v>
      </c>
      <c r="T569" t="str">
        <f>IF(Table1[[#This Row],[auc]]&gt;=Table1[[#This Row],[knnauc]], "YES", "NO")</f>
        <v>NO</v>
      </c>
      <c r="U569" t="str">
        <f>IF(AND(I569 &gt; I568, K569 &lt; K568), "LOWER", "")</f>
        <v/>
      </c>
      <c r="V569" t="str">
        <f>IF(AND(I569&gt;=I570, I569 &lt; 5), "YES", "NO")</f>
        <v>NO</v>
      </c>
      <c r="W569" s="1" t="str">
        <f>IF(AND(Table1[[#This Row],[Last lower than 5]]="YES", Table1[[#This Row],[better or same as KNN]]="YES"), "YES", "NO")</f>
        <v>NO</v>
      </c>
      <c r="X569" s="1" t="str">
        <f>IF(AND(Table1[[#This Row],[Last lower than 5]]="YES", Table1[[#This Row],[last and better]]="NO"), Table1[[#This Row],[knnauc]], "")</f>
        <v/>
      </c>
      <c r="Y569" s="1" t="str">
        <f>IF(AND(Table1[[#This Row],[Last lower than 5]]="YES", Table1[[#This Row],[last and better]]="YES"), Table1[[#This Row],[auc]], "")</f>
        <v/>
      </c>
      <c r="Z569" s="1" t="str">
        <f>IF(I569=5, "YES", "NO")</f>
        <v>NO</v>
      </c>
      <c r="AA569" s="1" t="str">
        <f>IF(AND(Table1[[#This Row],[5 anomalies]]="YES", Table1[[#This Row],[better or same as KNN]]="YES"), "YES", "NO")</f>
        <v>NO</v>
      </c>
      <c r="AB569" s="1" t="str">
        <f>IF(AND(Table1[[#This Row],[5 anomalies]]="YES", Table1[[#This Row],[5 anomalies and better]]="NO"), Table1[[#This Row],[knnauc]] - Table1[[#This Row],[auc]], "")</f>
        <v/>
      </c>
      <c r="AC569" s="1" t="str">
        <f>IF(AND(Table1[[#This Row],[5 anomalies]]="YES", Table1[[#This Row],[5 anomalies and better]]="YES"), Table1[[#This Row],[auc]] - Table1[[#This Row],[knnauc]], "")</f>
        <v/>
      </c>
    </row>
    <row r="570" spans="1:29" x14ac:dyDescent="0.25">
      <c r="A570">
        <v>32</v>
      </c>
      <c r="B570">
        <v>8</v>
      </c>
      <c r="C570">
        <v>3</v>
      </c>
      <c r="D570" t="s">
        <v>19</v>
      </c>
      <c r="E570" t="s">
        <v>20</v>
      </c>
      <c r="F570">
        <v>128</v>
      </c>
      <c r="G570">
        <v>16</v>
      </c>
      <c r="H570">
        <v>0.05</v>
      </c>
      <c r="I570">
        <v>4</v>
      </c>
      <c r="J570">
        <v>0.25</v>
      </c>
      <c r="K570">
        <v>0.68850457782299002</v>
      </c>
      <c r="L570">
        <v>7.7094598638890594E-2</v>
      </c>
      <c r="M570">
        <v>0.144028914634141</v>
      </c>
      <c r="N570">
        <v>0.89766022380467902</v>
      </c>
      <c r="O570">
        <v>0.8</v>
      </c>
      <c r="P570">
        <v>0.8</v>
      </c>
      <c r="Q570">
        <v>5.0000000000000001E-3</v>
      </c>
      <c r="R570" t="s">
        <v>21</v>
      </c>
      <c r="S570" t="s">
        <v>29</v>
      </c>
      <c r="T570" t="str">
        <f>IF(Table1[[#This Row],[auc]]&gt;=Table1[[#This Row],[knnauc]], "YES", "NO")</f>
        <v>NO</v>
      </c>
      <c r="U570" t="str">
        <f>IF(AND(I570 &gt; I569, K570 &lt; K569), "LOWER", "")</f>
        <v/>
      </c>
      <c r="V570" t="str">
        <f>IF(AND(I570&gt;=I571, I570 &lt; 5), "YES", "NO")</f>
        <v>YES</v>
      </c>
      <c r="W570" s="1" t="str">
        <f>IF(AND(Table1[[#This Row],[Last lower than 5]]="YES", Table1[[#This Row],[better or same as KNN]]="YES"), "YES", "NO")</f>
        <v>NO</v>
      </c>
      <c r="X570" s="1">
        <f>IF(AND(Table1[[#This Row],[Last lower than 5]]="YES", Table1[[#This Row],[last and better]]="NO"), Table1[[#This Row],[knnauc]], "")</f>
        <v>0.89766022380467902</v>
      </c>
      <c r="Y570" s="1" t="str">
        <f>IF(AND(Table1[[#This Row],[Last lower than 5]]="YES", Table1[[#This Row],[last and better]]="YES"), Table1[[#This Row],[auc]], "")</f>
        <v/>
      </c>
      <c r="Z570" s="1" t="str">
        <f>IF(I570=5, "YES", "NO")</f>
        <v>NO</v>
      </c>
      <c r="AA570" s="1" t="str">
        <f>IF(AND(Table1[[#This Row],[5 anomalies]]="YES", Table1[[#This Row],[better or same as KNN]]="YES"), "YES", "NO")</f>
        <v>NO</v>
      </c>
      <c r="AB570" s="1" t="str">
        <f>IF(AND(Table1[[#This Row],[5 anomalies]]="YES", Table1[[#This Row],[5 anomalies and better]]="NO"), Table1[[#This Row],[knnauc]] - Table1[[#This Row],[auc]], "")</f>
        <v/>
      </c>
      <c r="AC570" s="1" t="str">
        <f>IF(AND(Table1[[#This Row],[5 anomalies]]="YES", Table1[[#This Row],[5 anomalies and better]]="YES"), Table1[[#This Row],[auc]] - Table1[[#This Row],[knnauc]], "")</f>
        <v/>
      </c>
    </row>
    <row r="571" spans="1:29" hidden="1" x14ac:dyDescent="0.25">
      <c r="A571">
        <v>32</v>
      </c>
      <c r="B571">
        <v>8</v>
      </c>
      <c r="C571">
        <v>3</v>
      </c>
      <c r="D571" t="s">
        <v>19</v>
      </c>
      <c r="E571" t="s">
        <v>20</v>
      </c>
      <c r="F571">
        <v>128</v>
      </c>
      <c r="G571">
        <v>16</v>
      </c>
      <c r="H571">
        <v>0.05</v>
      </c>
      <c r="I571">
        <v>1</v>
      </c>
      <c r="J571">
        <v>0.15384615384615299</v>
      </c>
      <c r="K571">
        <v>0.71546286876907395</v>
      </c>
      <c r="L571">
        <v>0.115010858711783</v>
      </c>
      <c r="M571">
        <v>0.16217513288053501</v>
      </c>
      <c r="N571">
        <v>0.84821973550356</v>
      </c>
      <c r="O571">
        <v>1</v>
      </c>
      <c r="P571">
        <v>0.2</v>
      </c>
      <c r="Q571">
        <v>0.01</v>
      </c>
      <c r="R571" t="s">
        <v>21</v>
      </c>
      <c r="S571" t="s">
        <v>29</v>
      </c>
      <c r="T571" t="str">
        <f>IF(Table1[[#This Row],[auc]]&gt;=Table1[[#This Row],[knnauc]], "YES", "NO")</f>
        <v>NO</v>
      </c>
      <c r="U571" t="str">
        <f>IF(AND(I571 &gt; I570, K571 &lt; K570), "LOWER", "")</f>
        <v/>
      </c>
      <c r="V571" t="str">
        <f>IF(AND(I571&gt;=I572, I571 &lt; 5), "YES", "NO")</f>
        <v>NO</v>
      </c>
      <c r="W571" s="1" t="str">
        <f>IF(AND(Table1[[#This Row],[Last lower than 5]]="YES", Table1[[#This Row],[better or same as KNN]]="YES"), "YES", "NO")</f>
        <v>NO</v>
      </c>
      <c r="X571" s="1" t="str">
        <f>IF(AND(Table1[[#This Row],[Last lower than 5]]="YES", Table1[[#This Row],[last and better]]="NO"), Table1[[#This Row],[knnauc]], "")</f>
        <v/>
      </c>
      <c r="Y571" s="1" t="str">
        <f>IF(AND(Table1[[#This Row],[Last lower than 5]]="YES", Table1[[#This Row],[last and better]]="YES"), Table1[[#This Row],[auc]], "")</f>
        <v/>
      </c>
      <c r="Z571" s="1" t="str">
        <f>IF(I571=5, "YES", "NO")</f>
        <v>NO</v>
      </c>
      <c r="AA571" s="1" t="str">
        <f>IF(AND(Table1[[#This Row],[5 anomalies]]="YES", Table1[[#This Row],[better or same as KNN]]="YES"), "YES", "NO")</f>
        <v>NO</v>
      </c>
      <c r="AB571" s="1" t="str">
        <f>IF(AND(Table1[[#This Row],[5 anomalies]]="YES", Table1[[#This Row],[5 anomalies and better]]="NO"), Table1[[#This Row],[knnauc]] - Table1[[#This Row],[auc]], "")</f>
        <v/>
      </c>
      <c r="AC571" s="1" t="str">
        <f>IF(AND(Table1[[#This Row],[5 anomalies]]="YES", Table1[[#This Row],[5 anomalies and better]]="YES"), Table1[[#This Row],[auc]] - Table1[[#This Row],[knnauc]], "")</f>
        <v/>
      </c>
    </row>
    <row r="572" spans="1:29" hidden="1" x14ac:dyDescent="0.25">
      <c r="A572">
        <v>32</v>
      </c>
      <c r="B572">
        <v>8</v>
      </c>
      <c r="C572">
        <v>3</v>
      </c>
      <c r="D572" t="s">
        <v>19</v>
      </c>
      <c r="E572" t="s">
        <v>20</v>
      </c>
      <c r="F572">
        <v>128</v>
      </c>
      <c r="G572">
        <v>16</v>
      </c>
      <c r="H572">
        <v>0.05</v>
      </c>
      <c r="I572">
        <v>3</v>
      </c>
      <c r="J572">
        <v>0</v>
      </c>
      <c r="K572">
        <v>0.75167853509664295</v>
      </c>
      <c r="L572">
        <v>0.115010858711783</v>
      </c>
      <c r="M572">
        <v>0.16217513288053501</v>
      </c>
      <c r="N572">
        <v>0.84821973550356</v>
      </c>
      <c r="O572">
        <v>1</v>
      </c>
      <c r="P572">
        <v>0.2</v>
      </c>
      <c r="Q572">
        <v>0.01</v>
      </c>
      <c r="R572" t="s">
        <v>21</v>
      </c>
      <c r="S572" t="s">
        <v>29</v>
      </c>
      <c r="T572" t="str">
        <f>IF(Table1[[#This Row],[auc]]&gt;=Table1[[#This Row],[knnauc]], "YES", "NO")</f>
        <v>NO</v>
      </c>
      <c r="U572" t="str">
        <f>IF(AND(I572 &gt; I571, K572 &lt; K571), "LOWER", "")</f>
        <v/>
      </c>
      <c r="V572" t="str">
        <f>IF(AND(I572&gt;=I573, I572 &lt; 5), "YES", "NO")</f>
        <v>NO</v>
      </c>
      <c r="W572" s="1" t="str">
        <f>IF(AND(Table1[[#This Row],[Last lower than 5]]="YES", Table1[[#This Row],[better or same as KNN]]="YES"), "YES", "NO")</f>
        <v>NO</v>
      </c>
      <c r="X572" s="1" t="str">
        <f>IF(AND(Table1[[#This Row],[Last lower than 5]]="YES", Table1[[#This Row],[last and better]]="NO"), Table1[[#This Row],[knnauc]], "")</f>
        <v/>
      </c>
      <c r="Y572" s="1" t="str">
        <f>IF(AND(Table1[[#This Row],[Last lower than 5]]="YES", Table1[[#This Row],[last and better]]="YES"), Table1[[#This Row],[auc]], "")</f>
        <v/>
      </c>
      <c r="Z572" s="1" t="str">
        <f>IF(I572=5, "YES", "NO")</f>
        <v>NO</v>
      </c>
      <c r="AA572" s="1" t="str">
        <f>IF(AND(Table1[[#This Row],[5 anomalies]]="YES", Table1[[#This Row],[better or same as KNN]]="YES"), "YES", "NO")</f>
        <v>NO</v>
      </c>
      <c r="AB572" s="1" t="str">
        <f>IF(AND(Table1[[#This Row],[5 anomalies]]="YES", Table1[[#This Row],[5 anomalies and better]]="NO"), Table1[[#This Row],[knnauc]] - Table1[[#This Row],[auc]], "")</f>
        <v/>
      </c>
      <c r="AC572" s="1" t="str">
        <f>IF(AND(Table1[[#This Row],[5 anomalies]]="YES", Table1[[#This Row],[5 anomalies and better]]="YES"), Table1[[#This Row],[auc]] - Table1[[#This Row],[knnauc]], "")</f>
        <v/>
      </c>
    </row>
    <row r="573" spans="1:29" hidden="1" x14ac:dyDescent="0.25">
      <c r="A573">
        <v>32</v>
      </c>
      <c r="B573">
        <v>8</v>
      </c>
      <c r="C573">
        <v>3</v>
      </c>
      <c r="D573" t="s">
        <v>19</v>
      </c>
      <c r="E573" t="s">
        <v>20</v>
      </c>
      <c r="F573">
        <v>128</v>
      </c>
      <c r="G573">
        <v>16</v>
      </c>
      <c r="H573">
        <v>0.05</v>
      </c>
      <c r="I573">
        <v>4</v>
      </c>
      <c r="J573">
        <v>0.3</v>
      </c>
      <c r="K573">
        <v>0.84038657171922604</v>
      </c>
      <c r="L573">
        <v>0.115010858711783</v>
      </c>
      <c r="M573">
        <v>0.16217513288053501</v>
      </c>
      <c r="N573">
        <v>0.84821973550356</v>
      </c>
      <c r="O573">
        <v>1</v>
      </c>
      <c r="P573">
        <v>0.2</v>
      </c>
      <c r="Q573">
        <v>0.01</v>
      </c>
      <c r="R573" t="s">
        <v>21</v>
      </c>
      <c r="S573" t="s">
        <v>29</v>
      </c>
      <c r="T573" t="str">
        <f>IF(Table1[[#This Row],[auc]]&gt;=Table1[[#This Row],[knnauc]], "YES", "NO")</f>
        <v>NO</v>
      </c>
      <c r="U573" t="str">
        <f>IF(AND(I573 &gt; I572, K573 &lt; K572), "LOWER", "")</f>
        <v/>
      </c>
      <c r="V573" t="str">
        <f>IF(AND(I573&gt;=I574, I573 &lt; 5), "YES", "NO")</f>
        <v>YES</v>
      </c>
      <c r="W573" s="1" t="str">
        <f>IF(AND(Table1[[#This Row],[Last lower than 5]]="YES", Table1[[#This Row],[better or same as KNN]]="YES"), "YES", "NO")</f>
        <v>NO</v>
      </c>
      <c r="X573" s="1">
        <f>IF(AND(Table1[[#This Row],[Last lower than 5]]="YES", Table1[[#This Row],[last and better]]="NO"), Table1[[#This Row],[knnauc]], "")</f>
        <v>0.84821973550356</v>
      </c>
      <c r="Y573" s="1" t="str">
        <f>IF(AND(Table1[[#This Row],[Last lower than 5]]="YES", Table1[[#This Row],[last and better]]="YES"), Table1[[#This Row],[auc]], "")</f>
        <v/>
      </c>
      <c r="Z573" s="1" t="str">
        <f>IF(I573=5, "YES", "NO")</f>
        <v>NO</v>
      </c>
      <c r="AA573" s="1" t="str">
        <f>IF(AND(Table1[[#This Row],[5 anomalies]]="YES", Table1[[#This Row],[better or same as KNN]]="YES"), "YES", "NO")</f>
        <v>NO</v>
      </c>
      <c r="AB573" s="1" t="str">
        <f>IF(AND(Table1[[#This Row],[5 anomalies]]="YES", Table1[[#This Row],[5 anomalies and better]]="NO"), Table1[[#This Row],[knnauc]] - Table1[[#This Row],[auc]], "")</f>
        <v/>
      </c>
      <c r="AC573" s="1" t="str">
        <f>IF(AND(Table1[[#This Row],[5 anomalies]]="YES", Table1[[#This Row],[5 anomalies and better]]="YES"), Table1[[#This Row],[auc]] - Table1[[#This Row],[knnauc]], "")</f>
        <v/>
      </c>
    </row>
    <row r="574" spans="1:29" hidden="1" x14ac:dyDescent="0.25">
      <c r="A574">
        <v>32</v>
      </c>
      <c r="B574">
        <v>8</v>
      </c>
      <c r="C574">
        <v>3</v>
      </c>
      <c r="D574" t="s">
        <v>19</v>
      </c>
      <c r="E574" t="s">
        <v>20</v>
      </c>
      <c r="F574">
        <v>128</v>
      </c>
      <c r="G574">
        <v>16</v>
      </c>
      <c r="H574">
        <v>0.05</v>
      </c>
      <c r="I574">
        <v>1</v>
      </c>
      <c r="J574">
        <v>0</v>
      </c>
      <c r="K574">
        <v>0.76763136587290004</v>
      </c>
      <c r="L574">
        <v>0.116333911954702</v>
      </c>
      <c r="M574">
        <v>0.15769541392052</v>
      </c>
      <c r="N574">
        <v>0.98475097058151795</v>
      </c>
      <c r="O574">
        <v>0.63157894736842102</v>
      </c>
      <c r="P574">
        <v>0.24489795918367299</v>
      </c>
      <c r="Q574">
        <v>0.05</v>
      </c>
      <c r="R574" t="s">
        <v>21</v>
      </c>
      <c r="S574" t="s">
        <v>29</v>
      </c>
      <c r="T574" t="str">
        <f>IF(Table1[[#This Row],[auc]]&gt;=Table1[[#This Row],[knnauc]], "YES", "NO")</f>
        <v>NO</v>
      </c>
      <c r="U574" t="str">
        <f>IF(AND(I574 &gt; I573, K574 &lt; K573), "LOWER", "")</f>
        <v/>
      </c>
      <c r="V574" t="str">
        <f>IF(AND(I574&gt;=I575, I574 &lt; 5), "YES", "NO")</f>
        <v>NO</v>
      </c>
      <c r="W574" s="1" t="str">
        <f>IF(AND(Table1[[#This Row],[Last lower than 5]]="YES", Table1[[#This Row],[better or same as KNN]]="YES"), "YES", "NO")</f>
        <v>NO</v>
      </c>
      <c r="X574" s="1" t="str">
        <f>IF(AND(Table1[[#This Row],[Last lower than 5]]="YES", Table1[[#This Row],[last and better]]="NO"), Table1[[#This Row],[knnauc]], "")</f>
        <v/>
      </c>
      <c r="Y574" s="1" t="str">
        <f>IF(AND(Table1[[#This Row],[Last lower than 5]]="YES", Table1[[#This Row],[last and better]]="YES"), Table1[[#This Row],[auc]], "")</f>
        <v/>
      </c>
      <c r="Z574" s="1" t="str">
        <f>IF(I574=5, "YES", "NO")</f>
        <v>NO</v>
      </c>
      <c r="AA574" s="1" t="str">
        <f>IF(AND(Table1[[#This Row],[5 anomalies]]="YES", Table1[[#This Row],[better or same as KNN]]="YES"), "YES", "NO")</f>
        <v>NO</v>
      </c>
      <c r="AB574" s="1" t="str">
        <f>IF(AND(Table1[[#This Row],[5 anomalies]]="YES", Table1[[#This Row],[5 anomalies and better]]="NO"), Table1[[#This Row],[knnauc]] - Table1[[#This Row],[auc]], "")</f>
        <v/>
      </c>
      <c r="AC574" s="1" t="str">
        <f>IF(AND(Table1[[#This Row],[5 anomalies]]="YES", Table1[[#This Row],[5 anomalies and better]]="YES"), Table1[[#This Row],[auc]] - Table1[[#This Row],[knnauc]], "")</f>
        <v/>
      </c>
    </row>
    <row r="575" spans="1:29" hidden="1" x14ac:dyDescent="0.25">
      <c r="A575">
        <v>32</v>
      </c>
      <c r="B575">
        <v>8</v>
      </c>
      <c r="C575">
        <v>3</v>
      </c>
      <c r="D575" t="s">
        <v>19</v>
      </c>
      <c r="E575" t="s">
        <v>20</v>
      </c>
      <c r="F575">
        <v>128</v>
      </c>
      <c r="G575">
        <v>16</v>
      </c>
      <c r="H575">
        <v>0.05</v>
      </c>
      <c r="I575">
        <v>3</v>
      </c>
      <c r="J575">
        <v>0</v>
      </c>
      <c r="K575">
        <v>0.88562708908588805</v>
      </c>
      <c r="L575">
        <v>0.116333911954702</v>
      </c>
      <c r="M575">
        <v>0.15769541392052</v>
      </c>
      <c r="N575">
        <v>0.98475097058151795</v>
      </c>
      <c r="O575">
        <v>0.63157894736842102</v>
      </c>
      <c r="P575">
        <v>0.24489795918367299</v>
      </c>
      <c r="Q575">
        <v>0.05</v>
      </c>
      <c r="R575" t="s">
        <v>21</v>
      </c>
      <c r="S575" t="s">
        <v>29</v>
      </c>
      <c r="T575" t="str">
        <f>IF(Table1[[#This Row],[auc]]&gt;=Table1[[#This Row],[knnauc]], "YES", "NO")</f>
        <v>NO</v>
      </c>
      <c r="U575" t="str">
        <f>IF(AND(I575 &gt; I574, K575 &lt; K574), "LOWER", "")</f>
        <v/>
      </c>
      <c r="V575" t="str">
        <f>IF(AND(I575&gt;=I576, I575 &lt; 5), "YES", "NO")</f>
        <v>NO</v>
      </c>
      <c r="W575" s="1" t="str">
        <f>IF(AND(Table1[[#This Row],[Last lower than 5]]="YES", Table1[[#This Row],[better or same as KNN]]="YES"), "YES", "NO")</f>
        <v>NO</v>
      </c>
      <c r="X575" s="1" t="str">
        <f>IF(AND(Table1[[#This Row],[Last lower than 5]]="YES", Table1[[#This Row],[last and better]]="NO"), Table1[[#This Row],[knnauc]], "")</f>
        <v/>
      </c>
      <c r="Y575" s="1" t="str">
        <f>IF(AND(Table1[[#This Row],[Last lower than 5]]="YES", Table1[[#This Row],[last and better]]="YES"), Table1[[#This Row],[auc]], "")</f>
        <v/>
      </c>
      <c r="Z575" s="1" t="str">
        <f>IF(I575=5, "YES", "NO")</f>
        <v>NO</v>
      </c>
      <c r="AA575" s="1" t="str">
        <f>IF(AND(Table1[[#This Row],[5 anomalies]]="YES", Table1[[#This Row],[better or same as KNN]]="YES"), "YES", "NO")</f>
        <v>NO</v>
      </c>
      <c r="AB575" s="1" t="str">
        <f>IF(AND(Table1[[#This Row],[5 anomalies]]="YES", Table1[[#This Row],[5 anomalies and better]]="NO"), Table1[[#This Row],[knnauc]] - Table1[[#This Row],[auc]], "")</f>
        <v/>
      </c>
      <c r="AC575" s="1" t="str">
        <f>IF(AND(Table1[[#This Row],[5 anomalies]]="YES", Table1[[#This Row],[5 anomalies and better]]="YES"), Table1[[#This Row],[auc]] - Table1[[#This Row],[knnauc]], "")</f>
        <v/>
      </c>
    </row>
    <row r="576" spans="1:29" hidden="1" x14ac:dyDescent="0.25">
      <c r="A576">
        <v>32</v>
      </c>
      <c r="B576">
        <v>8</v>
      </c>
      <c r="C576">
        <v>3</v>
      </c>
      <c r="D576" t="s">
        <v>19</v>
      </c>
      <c r="E576" t="s">
        <v>20</v>
      </c>
      <c r="F576">
        <v>128</v>
      </c>
      <c r="G576">
        <v>16</v>
      </c>
      <c r="H576">
        <v>0.05</v>
      </c>
      <c r="I576">
        <v>4</v>
      </c>
      <c r="J576">
        <v>0.14285714285714199</v>
      </c>
      <c r="K576">
        <v>0.89897647767143396</v>
      </c>
      <c r="L576">
        <v>0.116333911954702</v>
      </c>
      <c r="M576">
        <v>0.15769541392052</v>
      </c>
      <c r="N576">
        <v>0.98475097058151795</v>
      </c>
      <c r="O576">
        <v>0.63157894736842102</v>
      </c>
      <c r="P576">
        <v>0.24489795918367299</v>
      </c>
      <c r="Q576">
        <v>0.05</v>
      </c>
      <c r="R576" t="s">
        <v>21</v>
      </c>
      <c r="S576" t="s">
        <v>29</v>
      </c>
      <c r="T576" t="str">
        <f>IF(Table1[[#This Row],[auc]]&gt;=Table1[[#This Row],[knnauc]], "YES", "NO")</f>
        <v>NO</v>
      </c>
      <c r="U576" t="str">
        <f>IF(AND(I576 &gt; I575, K576 &lt; K575), "LOWER", "")</f>
        <v/>
      </c>
      <c r="V576" t="str">
        <f>IF(AND(I576&gt;=I577, I576 &lt; 5), "YES", "NO")</f>
        <v>YES</v>
      </c>
      <c r="W576" s="1" t="str">
        <f>IF(AND(Table1[[#This Row],[Last lower than 5]]="YES", Table1[[#This Row],[better or same as KNN]]="YES"), "YES", "NO")</f>
        <v>NO</v>
      </c>
      <c r="X576" s="1">
        <f>IF(AND(Table1[[#This Row],[Last lower than 5]]="YES", Table1[[#This Row],[last and better]]="NO"), Table1[[#This Row],[knnauc]], "")</f>
        <v>0.98475097058151795</v>
      </c>
      <c r="Y576" s="1" t="str">
        <f>IF(AND(Table1[[#This Row],[Last lower than 5]]="YES", Table1[[#This Row],[last and better]]="YES"), Table1[[#This Row],[auc]], "")</f>
        <v/>
      </c>
      <c r="Z576" s="1" t="str">
        <f>IF(I576=5, "YES", "NO")</f>
        <v>NO</v>
      </c>
      <c r="AA576" s="1" t="str">
        <f>IF(AND(Table1[[#This Row],[5 anomalies]]="YES", Table1[[#This Row],[better or same as KNN]]="YES"), "YES", "NO")</f>
        <v>NO</v>
      </c>
      <c r="AB576" s="1" t="str">
        <f>IF(AND(Table1[[#This Row],[5 anomalies]]="YES", Table1[[#This Row],[5 anomalies and better]]="NO"), Table1[[#This Row],[knnauc]] - Table1[[#This Row],[auc]], "")</f>
        <v/>
      </c>
      <c r="AC576" s="1" t="str">
        <f>IF(AND(Table1[[#This Row],[5 anomalies]]="YES", Table1[[#This Row],[5 anomalies and better]]="YES"), Table1[[#This Row],[auc]] - Table1[[#This Row],[knnauc]], "")</f>
        <v/>
      </c>
    </row>
    <row r="577" spans="1:29" x14ac:dyDescent="0.25">
      <c r="A577">
        <v>32</v>
      </c>
      <c r="B577">
        <v>8</v>
      </c>
      <c r="C577">
        <v>3</v>
      </c>
      <c r="D577" t="s">
        <v>19</v>
      </c>
      <c r="E577" t="s">
        <v>20</v>
      </c>
      <c r="F577">
        <v>128</v>
      </c>
      <c r="G577">
        <v>32</v>
      </c>
      <c r="H577">
        <v>0.05</v>
      </c>
      <c r="I577">
        <v>1</v>
      </c>
      <c r="J577">
        <v>0.22222222222222199</v>
      </c>
      <c r="K577">
        <v>0.97639877924720198</v>
      </c>
      <c r="L577">
        <v>8.2612893459385703E-2</v>
      </c>
      <c r="M577">
        <v>0.12128958798374299</v>
      </c>
      <c r="N577">
        <v>0.69938962360122003</v>
      </c>
      <c r="O577">
        <v>1</v>
      </c>
      <c r="P577">
        <v>0.2</v>
      </c>
      <c r="Q577">
        <v>5.0000000000000001E-3</v>
      </c>
      <c r="R577" t="s">
        <v>21</v>
      </c>
      <c r="S577" t="s">
        <v>29</v>
      </c>
      <c r="T577" t="str">
        <f>IF(Table1[[#This Row],[auc]]&gt;=Table1[[#This Row],[knnauc]], "YES", "NO")</f>
        <v>YES</v>
      </c>
      <c r="U577" t="str">
        <f>IF(AND(I577 &gt; I576, K577 &lt; K576), "LOWER", "")</f>
        <v/>
      </c>
      <c r="V577" t="str">
        <f>IF(AND(I577&gt;=I578, I577 &lt; 5), "YES", "NO")</f>
        <v>NO</v>
      </c>
      <c r="W577" s="1" t="str">
        <f>IF(AND(Table1[[#This Row],[Last lower than 5]]="YES", Table1[[#This Row],[better or same as KNN]]="YES"), "YES", "NO")</f>
        <v>NO</v>
      </c>
      <c r="X577" s="1" t="str">
        <f>IF(AND(Table1[[#This Row],[Last lower than 5]]="YES", Table1[[#This Row],[last and better]]="NO"), Table1[[#This Row],[knnauc]], "")</f>
        <v/>
      </c>
      <c r="Y577" s="1" t="str">
        <f>IF(AND(Table1[[#This Row],[Last lower than 5]]="YES", Table1[[#This Row],[last and better]]="YES"), Table1[[#This Row],[auc]], "")</f>
        <v/>
      </c>
      <c r="Z577" s="1" t="str">
        <f>IF(I577=5, "YES", "NO")</f>
        <v>NO</v>
      </c>
      <c r="AA577" s="1" t="str">
        <f>IF(AND(Table1[[#This Row],[5 anomalies]]="YES", Table1[[#This Row],[better or same as KNN]]="YES"), "YES", "NO")</f>
        <v>NO</v>
      </c>
      <c r="AB577" s="1" t="str">
        <f>IF(AND(Table1[[#This Row],[5 anomalies]]="YES", Table1[[#This Row],[5 anomalies and better]]="NO"), Table1[[#This Row],[knnauc]] - Table1[[#This Row],[auc]], "")</f>
        <v/>
      </c>
      <c r="AC577" s="1" t="str">
        <f>IF(AND(Table1[[#This Row],[5 anomalies]]="YES", Table1[[#This Row],[5 anomalies and better]]="YES"), Table1[[#This Row],[auc]] - Table1[[#This Row],[knnauc]], "")</f>
        <v/>
      </c>
    </row>
    <row r="578" spans="1:29" x14ac:dyDescent="0.25">
      <c r="A578">
        <v>32</v>
      </c>
      <c r="B578">
        <v>8</v>
      </c>
      <c r="C578">
        <v>3</v>
      </c>
      <c r="D578" t="s">
        <v>19</v>
      </c>
      <c r="E578" t="s">
        <v>20</v>
      </c>
      <c r="F578">
        <v>128</v>
      </c>
      <c r="G578">
        <v>32</v>
      </c>
      <c r="H578">
        <v>0.05</v>
      </c>
      <c r="I578">
        <v>2</v>
      </c>
      <c r="J578">
        <v>0</v>
      </c>
      <c r="K578">
        <v>0.99837232960325495</v>
      </c>
      <c r="L578">
        <v>8.2612893459385703E-2</v>
      </c>
      <c r="M578">
        <v>0.12128958798374299</v>
      </c>
      <c r="N578">
        <v>0.69938962360122003</v>
      </c>
      <c r="O578">
        <v>1</v>
      </c>
      <c r="P578">
        <v>0.2</v>
      </c>
      <c r="Q578">
        <v>5.0000000000000001E-3</v>
      </c>
      <c r="R578" t="s">
        <v>21</v>
      </c>
      <c r="S578" t="s">
        <v>29</v>
      </c>
      <c r="T578" t="str">
        <f>IF(Table1[[#This Row],[auc]]&gt;=Table1[[#This Row],[knnauc]], "YES", "NO")</f>
        <v>YES</v>
      </c>
      <c r="U578" t="str">
        <f>IF(AND(I578 &gt; I577, K578 &lt; K577), "LOWER", "")</f>
        <v/>
      </c>
      <c r="V578" t="str">
        <f>IF(AND(I578&gt;=I579, I578 &lt; 5), "YES", "NO")</f>
        <v>NO</v>
      </c>
      <c r="W578" s="1" t="str">
        <f>IF(AND(Table1[[#This Row],[Last lower than 5]]="YES", Table1[[#This Row],[better or same as KNN]]="YES"), "YES", "NO")</f>
        <v>NO</v>
      </c>
      <c r="X578" s="1" t="str">
        <f>IF(AND(Table1[[#This Row],[Last lower than 5]]="YES", Table1[[#This Row],[last and better]]="NO"), Table1[[#This Row],[knnauc]], "")</f>
        <v/>
      </c>
      <c r="Y578" s="1" t="str">
        <f>IF(AND(Table1[[#This Row],[Last lower than 5]]="YES", Table1[[#This Row],[last and better]]="YES"), Table1[[#This Row],[auc]], "")</f>
        <v/>
      </c>
      <c r="Z578" s="1" t="str">
        <f>IF(I578=5, "YES", "NO")</f>
        <v>NO</v>
      </c>
      <c r="AA578" s="1" t="str">
        <f>IF(AND(Table1[[#This Row],[5 anomalies]]="YES", Table1[[#This Row],[better or same as KNN]]="YES"), "YES", "NO")</f>
        <v>NO</v>
      </c>
      <c r="AB578" s="1" t="str">
        <f>IF(AND(Table1[[#This Row],[5 anomalies]]="YES", Table1[[#This Row],[5 anomalies and better]]="NO"), Table1[[#This Row],[knnauc]] - Table1[[#This Row],[auc]], "")</f>
        <v/>
      </c>
      <c r="AC578" s="1" t="str">
        <f>IF(AND(Table1[[#This Row],[5 anomalies]]="YES", Table1[[#This Row],[5 anomalies and better]]="YES"), Table1[[#This Row],[auc]] - Table1[[#This Row],[knnauc]], "")</f>
        <v/>
      </c>
    </row>
    <row r="579" spans="1:29" x14ac:dyDescent="0.25">
      <c r="A579">
        <v>32</v>
      </c>
      <c r="B579">
        <v>8</v>
      </c>
      <c r="C579">
        <v>3</v>
      </c>
      <c r="D579" t="s">
        <v>19</v>
      </c>
      <c r="E579" t="s">
        <v>20</v>
      </c>
      <c r="F579">
        <v>128</v>
      </c>
      <c r="G579">
        <v>32</v>
      </c>
      <c r="H579">
        <v>0.05</v>
      </c>
      <c r="I579">
        <v>3</v>
      </c>
      <c r="J579">
        <v>0.25</v>
      </c>
      <c r="K579">
        <v>0.99938962360121997</v>
      </c>
      <c r="L579">
        <v>8.2612893459385703E-2</v>
      </c>
      <c r="M579">
        <v>0.12128958798374299</v>
      </c>
      <c r="N579">
        <v>0.69938962360122003</v>
      </c>
      <c r="O579">
        <v>1</v>
      </c>
      <c r="P579">
        <v>0.2</v>
      </c>
      <c r="Q579">
        <v>5.0000000000000001E-3</v>
      </c>
      <c r="R579" t="s">
        <v>21</v>
      </c>
      <c r="S579" t="s">
        <v>29</v>
      </c>
      <c r="T579" t="str">
        <f>IF(Table1[[#This Row],[auc]]&gt;=Table1[[#This Row],[knnauc]], "YES", "NO")</f>
        <v>YES</v>
      </c>
      <c r="U579" t="str">
        <f>IF(AND(I579 &gt; I578, K579 &lt; K578), "LOWER", "")</f>
        <v/>
      </c>
      <c r="V579" t="str">
        <f>IF(AND(I579&gt;=I580, I579 &lt; 5), "YES", "NO")</f>
        <v>NO</v>
      </c>
      <c r="W579" s="1" t="str">
        <f>IF(AND(Table1[[#This Row],[Last lower than 5]]="YES", Table1[[#This Row],[better or same as KNN]]="YES"), "YES", "NO")</f>
        <v>NO</v>
      </c>
      <c r="X579" s="1" t="str">
        <f>IF(AND(Table1[[#This Row],[Last lower than 5]]="YES", Table1[[#This Row],[last and better]]="NO"), Table1[[#This Row],[knnauc]], "")</f>
        <v/>
      </c>
      <c r="Y579" s="1" t="str">
        <f>IF(AND(Table1[[#This Row],[Last lower than 5]]="YES", Table1[[#This Row],[last and better]]="YES"), Table1[[#This Row],[auc]], "")</f>
        <v/>
      </c>
      <c r="Z579" s="1" t="str">
        <f>IF(I579=5, "YES", "NO")</f>
        <v>NO</v>
      </c>
      <c r="AA579" s="1" t="str">
        <f>IF(AND(Table1[[#This Row],[5 anomalies]]="YES", Table1[[#This Row],[better or same as KNN]]="YES"), "YES", "NO")</f>
        <v>NO</v>
      </c>
      <c r="AB579" s="1" t="str">
        <f>IF(AND(Table1[[#This Row],[5 anomalies]]="YES", Table1[[#This Row],[5 anomalies and better]]="NO"), Table1[[#This Row],[knnauc]] - Table1[[#This Row],[auc]], "")</f>
        <v/>
      </c>
      <c r="AC579" s="1" t="str">
        <f>IF(AND(Table1[[#This Row],[5 anomalies]]="YES", Table1[[#This Row],[5 anomalies and better]]="YES"), Table1[[#This Row],[auc]] - Table1[[#This Row],[knnauc]], "")</f>
        <v/>
      </c>
    </row>
    <row r="580" spans="1:29" x14ac:dyDescent="0.25">
      <c r="A580">
        <v>32</v>
      </c>
      <c r="B580">
        <v>8</v>
      </c>
      <c r="C580">
        <v>3</v>
      </c>
      <c r="D580" t="s">
        <v>19</v>
      </c>
      <c r="E580" t="s">
        <v>20</v>
      </c>
      <c r="F580">
        <v>128</v>
      </c>
      <c r="G580">
        <v>32</v>
      </c>
      <c r="H580">
        <v>0.05</v>
      </c>
      <c r="I580">
        <v>4</v>
      </c>
      <c r="J580">
        <v>0</v>
      </c>
      <c r="K580">
        <v>0.99959308240081302</v>
      </c>
      <c r="L580">
        <v>8.2612893459385703E-2</v>
      </c>
      <c r="M580">
        <v>0.12128958798374299</v>
      </c>
      <c r="N580">
        <v>0.69938962360122003</v>
      </c>
      <c r="O580">
        <v>1</v>
      </c>
      <c r="P580">
        <v>0.2</v>
      </c>
      <c r="Q580">
        <v>5.0000000000000001E-3</v>
      </c>
      <c r="R580" t="s">
        <v>21</v>
      </c>
      <c r="S580" t="s">
        <v>29</v>
      </c>
      <c r="T580" t="str">
        <f>IF(Table1[[#This Row],[auc]]&gt;=Table1[[#This Row],[knnauc]], "YES", "NO")</f>
        <v>YES</v>
      </c>
      <c r="U580" t="str">
        <f>IF(AND(I580 &gt; I579, K580 &lt; K579), "LOWER", "")</f>
        <v/>
      </c>
      <c r="V580" t="str">
        <f>IF(AND(I580&gt;=I581, I580 &lt; 5), "YES", "NO")</f>
        <v>YES</v>
      </c>
      <c r="W580" s="1" t="str">
        <f>IF(AND(Table1[[#This Row],[Last lower than 5]]="YES", Table1[[#This Row],[better or same as KNN]]="YES"), "YES", "NO")</f>
        <v>YES</v>
      </c>
      <c r="X580" s="1" t="str">
        <f>IF(AND(Table1[[#This Row],[Last lower than 5]]="YES", Table1[[#This Row],[last and better]]="NO"), Table1[[#This Row],[knnauc]], "")</f>
        <v/>
      </c>
      <c r="Y580" s="1">
        <f>IF(AND(Table1[[#This Row],[Last lower than 5]]="YES", Table1[[#This Row],[last and better]]="YES"), Table1[[#This Row],[auc]], "")</f>
        <v>0.99959308240081302</v>
      </c>
      <c r="Z580" s="1" t="str">
        <f>IF(I580=5, "YES", "NO")</f>
        <v>NO</v>
      </c>
      <c r="AA580" s="1" t="str">
        <f>IF(AND(Table1[[#This Row],[5 anomalies]]="YES", Table1[[#This Row],[better or same as KNN]]="YES"), "YES", "NO")</f>
        <v>NO</v>
      </c>
      <c r="AB580" s="1" t="str">
        <f>IF(AND(Table1[[#This Row],[5 anomalies]]="YES", Table1[[#This Row],[5 anomalies and better]]="NO"), Table1[[#This Row],[knnauc]] - Table1[[#This Row],[auc]], "")</f>
        <v/>
      </c>
      <c r="AC580" s="1" t="str">
        <f>IF(AND(Table1[[#This Row],[5 anomalies]]="YES", Table1[[#This Row],[5 anomalies and better]]="YES"), Table1[[#This Row],[auc]] - Table1[[#This Row],[knnauc]], "")</f>
        <v/>
      </c>
    </row>
    <row r="581" spans="1:29" hidden="1" x14ac:dyDescent="0.25">
      <c r="A581">
        <v>32</v>
      </c>
      <c r="B581">
        <v>8</v>
      </c>
      <c r="C581">
        <v>3</v>
      </c>
      <c r="D581" t="s">
        <v>19</v>
      </c>
      <c r="E581" t="s">
        <v>20</v>
      </c>
      <c r="F581">
        <v>128</v>
      </c>
      <c r="G581">
        <v>32</v>
      </c>
      <c r="H581">
        <v>0.05</v>
      </c>
      <c r="I581">
        <v>1</v>
      </c>
      <c r="J581">
        <v>0</v>
      </c>
      <c r="K581">
        <v>0.86693794506612398</v>
      </c>
      <c r="L581">
        <v>9.6924344612483504E-2</v>
      </c>
      <c r="M581">
        <v>0.11994589388089701</v>
      </c>
      <c r="N581">
        <v>0.84755849440488296</v>
      </c>
      <c r="O581">
        <v>0.8</v>
      </c>
      <c r="P581">
        <v>0.4</v>
      </c>
      <c r="Q581">
        <v>0.01</v>
      </c>
      <c r="R581" t="s">
        <v>21</v>
      </c>
      <c r="S581" t="s">
        <v>29</v>
      </c>
      <c r="T581" t="str">
        <f>IF(Table1[[#This Row],[auc]]&gt;=Table1[[#This Row],[knnauc]], "YES", "NO")</f>
        <v>YES</v>
      </c>
      <c r="U581" t="str">
        <f>IF(AND(I581 &gt; I580, K581 &lt; K580), "LOWER", "")</f>
        <v/>
      </c>
      <c r="V581" t="str">
        <f>IF(AND(I581&gt;=I582, I581 &lt; 5), "YES", "NO")</f>
        <v>NO</v>
      </c>
      <c r="W581" s="1" t="str">
        <f>IF(AND(Table1[[#This Row],[Last lower than 5]]="YES", Table1[[#This Row],[better or same as KNN]]="YES"), "YES", "NO")</f>
        <v>NO</v>
      </c>
      <c r="X581" s="1" t="str">
        <f>IF(AND(Table1[[#This Row],[Last lower than 5]]="YES", Table1[[#This Row],[last and better]]="NO"), Table1[[#This Row],[knnauc]], "")</f>
        <v/>
      </c>
      <c r="Y581" s="1" t="str">
        <f>IF(AND(Table1[[#This Row],[Last lower than 5]]="YES", Table1[[#This Row],[last and better]]="YES"), Table1[[#This Row],[auc]], "")</f>
        <v/>
      </c>
      <c r="Z581" s="1" t="str">
        <f>IF(I581=5, "YES", "NO")</f>
        <v>NO</v>
      </c>
      <c r="AA581" s="1" t="str">
        <f>IF(AND(Table1[[#This Row],[5 anomalies]]="YES", Table1[[#This Row],[better or same as KNN]]="YES"), "YES", "NO")</f>
        <v>NO</v>
      </c>
      <c r="AB581" s="1" t="str">
        <f>IF(AND(Table1[[#This Row],[5 anomalies]]="YES", Table1[[#This Row],[5 anomalies and better]]="NO"), Table1[[#This Row],[knnauc]] - Table1[[#This Row],[auc]], "")</f>
        <v/>
      </c>
      <c r="AC581" s="1" t="str">
        <f>IF(AND(Table1[[#This Row],[5 anomalies]]="YES", Table1[[#This Row],[5 anomalies and better]]="YES"), Table1[[#This Row],[auc]] - Table1[[#This Row],[knnauc]], "")</f>
        <v/>
      </c>
    </row>
    <row r="582" spans="1:29" hidden="1" x14ac:dyDescent="0.25">
      <c r="A582">
        <v>32</v>
      </c>
      <c r="B582">
        <v>8</v>
      </c>
      <c r="C582">
        <v>3</v>
      </c>
      <c r="D582" t="s">
        <v>19</v>
      </c>
      <c r="E582" t="s">
        <v>20</v>
      </c>
      <c r="F582">
        <v>128</v>
      </c>
      <c r="G582">
        <v>32</v>
      </c>
      <c r="H582">
        <v>0.05</v>
      </c>
      <c r="I582">
        <v>4</v>
      </c>
      <c r="J582">
        <v>0.2</v>
      </c>
      <c r="K582">
        <v>0.86057985757884004</v>
      </c>
      <c r="L582">
        <v>9.6924344612483504E-2</v>
      </c>
      <c r="M582">
        <v>0.11994589388089701</v>
      </c>
      <c r="N582">
        <v>0.84755849440488296</v>
      </c>
      <c r="O582">
        <v>0.8</v>
      </c>
      <c r="P582">
        <v>0.4</v>
      </c>
      <c r="Q582">
        <v>0.01</v>
      </c>
      <c r="R582" t="s">
        <v>21</v>
      </c>
      <c r="S582" t="s">
        <v>29</v>
      </c>
      <c r="T582" t="str">
        <f>IF(Table1[[#This Row],[auc]]&gt;=Table1[[#This Row],[knnauc]], "YES", "NO")</f>
        <v>YES</v>
      </c>
      <c r="U582" t="str">
        <f>IF(AND(I582 &gt; I581, K582 &lt; K581), "LOWER", "")</f>
        <v>LOWER</v>
      </c>
      <c r="V582" t="str">
        <f>IF(AND(I582&gt;=I583, I582 &lt; 5), "YES", "NO")</f>
        <v>YES</v>
      </c>
      <c r="W582" s="1" t="str">
        <f>IF(AND(Table1[[#This Row],[Last lower than 5]]="YES", Table1[[#This Row],[better or same as KNN]]="YES"), "YES", "NO")</f>
        <v>YES</v>
      </c>
      <c r="X582" s="1" t="str">
        <f>IF(AND(Table1[[#This Row],[Last lower than 5]]="YES", Table1[[#This Row],[last and better]]="NO"), Table1[[#This Row],[knnauc]], "")</f>
        <v/>
      </c>
      <c r="Y582" s="1">
        <f>IF(AND(Table1[[#This Row],[Last lower than 5]]="YES", Table1[[#This Row],[last and better]]="YES"), Table1[[#This Row],[auc]], "")</f>
        <v>0.86057985757884004</v>
      </c>
      <c r="Z582" s="1" t="str">
        <f>IF(I582=5, "YES", "NO")</f>
        <v>NO</v>
      </c>
      <c r="AA582" s="1" t="str">
        <f>IF(AND(Table1[[#This Row],[5 anomalies]]="YES", Table1[[#This Row],[better or same as KNN]]="YES"), "YES", "NO")</f>
        <v>NO</v>
      </c>
      <c r="AB582" s="1" t="str">
        <f>IF(AND(Table1[[#This Row],[5 anomalies]]="YES", Table1[[#This Row],[5 anomalies and better]]="NO"), Table1[[#This Row],[knnauc]] - Table1[[#This Row],[auc]], "")</f>
        <v/>
      </c>
      <c r="AC582" s="1" t="str">
        <f>IF(AND(Table1[[#This Row],[5 anomalies]]="YES", Table1[[#This Row],[5 anomalies and better]]="YES"), Table1[[#This Row],[auc]] - Table1[[#This Row],[knnauc]], "")</f>
        <v/>
      </c>
    </row>
    <row r="583" spans="1:29" hidden="1" x14ac:dyDescent="0.25">
      <c r="A583">
        <v>32</v>
      </c>
      <c r="B583">
        <v>8</v>
      </c>
      <c r="C583">
        <v>3</v>
      </c>
      <c r="D583" t="s">
        <v>19</v>
      </c>
      <c r="E583" t="s">
        <v>20</v>
      </c>
      <c r="F583">
        <v>128</v>
      </c>
      <c r="G583">
        <v>32</v>
      </c>
      <c r="H583">
        <v>0.05</v>
      </c>
      <c r="I583">
        <v>1</v>
      </c>
      <c r="J583">
        <v>0</v>
      </c>
      <c r="K583">
        <v>0.75553802395831104</v>
      </c>
      <c r="L583">
        <v>0.13153003273615901</v>
      </c>
      <c r="M583">
        <v>0.17117566824651301</v>
      </c>
      <c r="N583">
        <v>0.97197251230095205</v>
      </c>
      <c r="O583">
        <v>0.63636363636363602</v>
      </c>
      <c r="P583">
        <v>0.28571428571428498</v>
      </c>
      <c r="Q583">
        <v>0.05</v>
      </c>
      <c r="R583" t="s">
        <v>21</v>
      </c>
      <c r="S583" t="s">
        <v>29</v>
      </c>
      <c r="T583" t="str">
        <f>IF(Table1[[#This Row],[auc]]&gt;=Table1[[#This Row],[knnauc]], "YES", "NO")</f>
        <v>NO</v>
      </c>
      <c r="U583" t="str">
        <f>IF(AND(I583 &gt; I582, K583 &lt; K582), "LOWER", "")</f>
        <v/>
      </c>
      <c r="V583" t="str">
        <f>IF(AND(I583&gt;=I584, I583 &lt; 5), "YES", "NO")</f>
        <v>NO</v>
      </c>
      <c r="W583" s="1" t="str">
        <f>IF(AND(Table1[[#This Row],[Last lower than 5]]="YES", Table1[[#This Row],[better or same as KNN]]="YES"), "YES", "NO")</f>
        <v>NO</v>
      </c>
      <c r="X583" s="1" t="str">
        <f>IF(AND(Table1[[#This Row],[Last lower than 5]]="YES", Table1[[#This Row],[last and better]]="NO"), Table1[[#This Row],[knnauc]], "")</f>
        <v/>
      </c>
      <c r="Y583" s="1" t="str">
        <f>IF(AND(Table1[[#This Row],[Last lower than 5]]="YES", Table1[[#This Row],[last and better]]="YES"), Table1[[#This Row],[auc]], "")</f>
        <v/>
      </c>
      <c r="Z583" s="1" t="str">
        <f>IF(I583=5, "YES", "NO")</f>
        <v>NO</v>
      </c>
      <c r="AA583" s="1" t="str">
        <f>IF(AND(Table1[[#This Row],[5 anomalies]]="YES", Table1[[#This Row],[better or same as KNN]]="YES"), "YES", "NO")</f>
        <v>NO</v>
      </c>
      <c r="AB583" s="1" t="str">
        <f>IF(AND(Table1[[#This Row],[5 anomalies]]="YES", Table1[[#This Row],[5 anomalies and better]]="NO"), Table1[[#This Row],[knnauc]] - Table1[[#This Row],[auc]], "")</f>
        <v/>
      </c>
      <c r="AC583" s="1" t="str">
        <f>IF(AND(Table1[[#This Row],[5 anomalies]]="YES", Table1[[#This Row],[5 anomalies and better]]="YES"), Table1[[#This Row],[auc]] - Table1[[#This Row],[knnauc]], "")</f>
        <v/>
      </c>
    </row>
    <row r="584" spans="1:29" hidden="1" x14ac:dyDescent="0.25">
      <c r="A584">
        <v>32</v>
      </c>
      <c r="B584">
        <v>8</v>
      </c>
      <c r="C584">
        <v>3</v>
      </c>
      <c r="D584" t="s">
        <v>19</v>
      </c>
      <c r="E584" t="s">
        <v>20</v>
      </c>
      <c r="F584">
        <v>128</v>
      </c>
      <c r="G584">
        <v>32</v>
      </c>
      <c r="H584">
        <v>0.05</v>
      </c>
      <c r="I584">
        <v>2</v>
      </c>
      <c r="J584">
        <v>7.8431372549019607E-2</v>
      </c>
      <c r="K584">
        <v>0.79355160171901895</v>
      </c>
      <c r="L584">
        <v>0.13153003273615901</v>
      </c>
      <c r="M584">
        <v>0.17117566824651301</v>
      </c>
      <c r="N584">
        <v>0.97197251230095205</v>
      </c>
      <c r="O584">
        <v>0.63636363636363602</v>
      </c>
      <c r="P584">
        <v>0.28571428571428498</v>
      </c>
      <c r="Q584">
        <v>0.05</v>
      </c>
      <c r="R584" t="s">
        <v>21</v>
      </c>
      <c r="S584" t="s">
        <v>29</v>
      </c>
      <c r="T584" t="str">
        <f>IF(Table1[[#This Row],[auc]]&gt;=Table1[[#This Row],[knnauc]], "YES", "NO")</f>
        <v>NO</v>
      </c>
      <c r="U584" t="str">
        <f>IF(AND(I584 &gt; I583, K584 &lt; K583), "LOWER", "")</f>
        <v/>
      </c>
      <c r="V584" t="str">
        <f>IF(AND(I584&gt;=I585, I584 &lt; 5), "YES", "NO")</f>
        <v>NO</v>
      </c>
      <c r="W584" s="1" t="str">
        <f>IF(AND(Table1[[#This Row],[Last lower than 5]]="YES", Table1[[#This Row],[better or same as KNN]]="YES"), "YES", "NO")</f>
        <v>NO</v>
      </c>
      <c r="X584" s="1" t="str">
        <f>IF(AND(Table1[[#This Row],[Last lower than 5]]="YES", Table1[[#This Row],[last and better]]="NO"), Table1[[#This Row],[knnauc]], "")</f>
        <v/>
      </c>
      <c r="Y584" s="1" t="str">
        <f>IF(AND(Table1[[#This Row],[Last lower than 5]]="YES", Table1[[#This Row],[last and better]]="YES"), Table1[[#This Row],[auc]], "")</f>
        <v/>
      </c>
      <c r="Z584" s="1" t="str">
        <f>IF(I584=5, "YES", "NO")</f>
        <v>NO</v>
      </c>
      <c r="AA584" s="1" t="str">
        <f>IF(AND(Table1[[#This Row],[5 anomalies]]="YES", Table1[[#This Row],[better or same as KNN]]="YES"), "YES", "NO")</f>
        <v>NO</v>
      </c>
      <c r="AB584" s="1" t="str">
        <f>IF(AND(Table1[[#This Row],[5 anomalies]]="YES", Table1[[#This Row],[5 anomalies and better]]="NO"), Table1[[#This Row],[knnauc]] - Table1[[#This Row],[auc]], "")</f>
        <v/>
      </c>
      <c r="AC584" s="1" t="str">
        <f>IF(AND(Table1[[#This Row],[5 anomalies]]="YES", Table1[[#This Row],[5 anomalies and better]]="YES"), Table1[[#This Row],[auc]] - Table1[[#This Row],[knnauc]], "")</f>
        <v/>
      </c>
    </row>
    <row r="585" spans="1:29" hidden="1" x14ac:dyDescent="0.25">
      <c r="A585">
        <v>32</v>
      </c>
      <c r="B585">
        <v>8</v>
      </c>
      <c r="C585">
        <v>3</v>
      </c>
      <c r="D585" t="s">
        <v>19</v>
      </c>
      <c r="E585" t="s">
        <v>20</v>
      </c>
      <c r="F585">
        <v>128</v>
      </c>
      <c r="G585">
        <v>32</v>
      </c>
      <c r="H585">
        <v>0.05</v>
      </c>
      <c r="I585">
        <v>4</v>
      </c>
      <c r="J585">
        <v>7.2727272727272696E-2</v>
      </c>
      <c r="K585">
        <v>0.78050324911246205</v>
      </c>
      <c r="L585">
        <v>0.13153003273615901</v>
      </c>
      <c r="M585">
        <v>0.17117566824651301</v>
      </c>
      <c r="N585">
        <v>0.97197251230095205</v>
      </c>
      <c r="O585">
        <v>0.63636363636363602</v>
      </c>
      <c r="P585">
        <v>0.28571428571428498</v>
      </c>
      <c r="Q585">
        <v>0.05</v>
      </c>
      <c r="R585" t="s">
        <v>21</v>
      </c>
      <c r="S585" t="s">
        <v>29</v>
      </c>
      <c r="T585" t="str">
        <f>IF(Table1[[#This Row],[auc]]&gt;=Table1[[#This Row],[knnauc]], "YES", "NO")</f>
        <v>NO</v>
      </c>
      <c r="U585" t="str">
        <f>IF(AND(I585 &gt; I584, K585 &lt; K584), "LOWER", "")</f>
        <v>LOWER</v>
      </c>
      <c r="V585" t="str">
        <f>IF(AND(I585&gt;=I586, I585 &lt; 5), "YES", "NO")</f>
        <v>YES</v>
      </c>
      <c r="W585" s="1" t="str">
        <f>IF(AND(Table1[[#This Row],[Last lower than 5]]="YES", Table1[[#This Row],[better or same as KNN]]="YES"), "YES", "NO")</f>
        <v>NO</v>
      </c>
      <c r="X585" s="1">
        <f>IF(AND(Table1[[#This Row],[Last lower than 5]]="YES", Table1[[#This Row],[last and better]]="NO"), Table1[[#This Row],[knnauc]], "")</f>
        <v>0.97197251230095205</v>
      </c>
      <c r="Y585" s="1" t="str">
        <f>IF(AND(Table1[[#This Row],[Last lower than 5]]="YES", Table1[[#This Row],[last and better]]="YES"), Table1[[#This Row],[auc]], "")</f>
        <v/>
      </c>
      <c r="Z585" s="1" t="str">
        <f>IF(I585=5, "YES", "NO")</f>
        <v>NO</v>
      </c>
      <c r="AA585" s="1" t="str">
        <f>IF(AND(Table1[[#This Row],[5 anomalies]]="YES", Table1[[#This Row],[better or same as KNN]]="YES"), "YES", "NO")</f>
        <v>NO</v>
      </c>
      <c r="AB585" s="1" t="str">
        <f>IF(AND(Table1[[#This Row],[5 anomalies]]="YES", Table1[[#This Row],[5 anomalies and better]]="NO"), Table1[[#This Row],[knnauc]] - Table1[[#This Row],[auc]], "")</f>
        <v/>
      </c>
      <c r="AC585" s="1" t="str">
        <f>IF(AND(Table1[[#This Row],[5 anomalies]]="YES", Table1[[#This Row],[5 anomalies and better]]="YES"), Table1[[#This Row],[auc]] - Table1[[#This Row],[knnauc]], "")</f>
        <v/>
      </c>
    </row>
    <row r="586" spans="1:29" x14ac:dyDescent="0.25">
      <c r="A586">
        <v>32</v>
      </c>
      <c r="B586">
        <v>8</v>
      </c>
      <c r="C586">
        <v>3</v>
      </c>
      <c r="D586" t="s">
        <v>19</v>
      </c>
      <c r="E586" t="s">
        <v>20</v>
      </c>
      <c r="F586">
        <v>512</v>
      </c>
      <c r="G586">
        <v>16</v>
      </c>
      <c r="H586">
        <v>0.05</v>
      </c>
      <c r="I586">
        <v>1</v>
      </c>
      <c r="J586">
        <v>0</v>
      </c>
      <c r="K586">
        <v>0.79003051881993902</v>
      </c>
      <c r="L586">
        <v>7.8833538597745001E-2</v>
      </c>
      <c r="M586">
        <v>0.12383681479997</v>
      </c>
      <c r="N586">
        <v>0.79959308240081395</v>
      </c>
      <c r="O586" t="s">
        <v>23</v>
      </c>
      <c r="P586">
        <v>0</v>
      </c>
      <c r="Q586">
        <v>5.0000000000000001E-3</v>
      </c>
      <c r="R586" t="s">
        <v>21</v>
      </c>
      <c r="S586" t="s">
        <v>29</v>
      </c>
      <c r="T586" t="str">
        <f>IF(Table1[[#This Row],[auc]]&gt;=Table1[[#This Row],[knnauc]], "YES", "NO")</f>
        <v>NO</v>
      </c>
      <c r="U586" t="str">
        <f>IF(AND(I586 &gt; I585, K586 &lt; K585), "LOWER", "")</f>
        <v/>
      </c>
      <c r="V586" t="str">
        <f>IF(AND(I586&gt;=I587, I586 &lt; 5), "YES", "NO")</f>
        <v>NO</v>
      </c>
      <c r="W586" s="1" t="str">
        <f>IF(AND(Table1[[#This Row],[Last lower than 5]]="YES", Table1[[#This Row],[better or same as KNN]]="YES"), "YES", "NO")</f>
        <v>NO</v>
      </c>
      <c r="X586" s="1" t="str">
        <f>IF(AND(Table1[[#This Row],[Last lower than 5]]="YES", Table1[[#This Row],[last and better]]="NO"), Table1[[#This Row],[knnauc]], "")</f>
        <v/>
      </c>
      <c r="Y586" s="1" t="str">
        <f>IF(AND(Table1[[#This Row],[Last lower than 5]]="YES", Table1[[#This Row],[last and better]]="YES"), Table1[[#This Row],[auc]], "")</f>
        <v/>
      </c>
      <c r="Z586" s="1" t="str">
        <f>IF(I586=5, "YES", "NO")</f>
        <v>NO</v>
      </c>
      <c r="AA586" s="1" t="str">
        <f>IF(AND(Table1[[#This Row],[5 anomalies]]="YES", Table1[[#This Row],[better or same as KNN]]="YES"), "YES", "NO")</f>
        <v>NO</v>
      </c>
      <c r="AB586" s="1" t="str">
        <f>IF(AND(Table1[[#This Row],[5 anomalies]]="YES", Table1[[#This Row],[5 anomalies and better]]="NO"), Table1[[#This Row],[knnauc]] - Table1[[#This Row],[auc]], "")</f>
        <v/>
      </c>
      <c r="AC586" s="1" t="str">
        <f>IF(AND(Table1[[#This Row],[5 anomalies]]="YES", Table1[[#This Row],[5 anomalies and better]]="YES"), Table1[[#This Row],[auc]] - Table1[[#This Row],[knnauc]], "")</f>
        <v/>
      </c>
    </row>
    <row r="587" spans="1:29" x14ac:dyDescent="0.25">
      <c r="A587">
        <v>32</v>
      </c>
      <c r="B587">
        <v>8</v>
      </c>
      <c r="C587">
        <v>3</v>
      </c>
      <c r="D587" t="s">
        <v>19</v>
      </c>
      <c r="E587" t="s">
        <v>20</v>
      </c>
      <c r="F587">
        <v>512</v>
      </c>
      <c r="G587">
        <v>16</v>
      </c>
      <c r="H587">
        <v>0.05</v>
      </c>
      <c r="I587">
        <v>2</v>
      </c>
      <c r="J587">
        <v>0</v>
      </c>
      <c r="K587">
        <v>0.890030518819938</v>
      </c>
      <c r="L587">
        <v>7.8833538597745001E-2</v>
      </c>
      <c r="M587">
        <v>0.12383681479997</v>
      </c>
      <c r="N587">
        <v>0.79959308240081395</v>
      </c>
      <c r="O587" t="s">
        <v>23</v>
      </c>
      <c r="P587">
        <v>0</v>
      </c>
      <c r="Q587">
        <v>5.0000000000000001E-3</v>
      </c>
      <c r="R587" t="s">
        <v>21</v>
      </c>
      <c r="S587" t="s">
        <v>29</v>
      </c>
      <c r="T587" t="str">
        <f>IF(Table1[[#This Row],[auc]]&gt;=Table1[[#This Row],[knnauc]], "YES", "NO")</f>
        <v>YES</v>
      </c>
      <c r="U587" t="str">
        <f>IF(AND(I587 &gt; I586, K587 &lt; K586), "LOWER", "")</f>
        <v/>
      </c>
      <c r="V587" t="str">
        <f>IF(AND(I587&gt;=I588, I587 &lt; 5), "YES", "NO")</f>
        <v>NO</v>
      </c>
      <c r="W587" s="1" t="str">
        <f>IF(AND(Table1[[#This Row],[Last lower than 5]]="YES", Table1[[#This Row],[better or same as KNN]]="YES"), "YES", "NO")</f>
        <v>NO</v>
      </c>
      <c r="X587" s="1" t="str">
        <f>IF(AND(Table1[[#This Row],[Last lower than 5]]="YES", Table1[[#This Row],[last and better]]="NO"), Table1[[#This Row],[knnauc]], "")</f>
        <v/>
      </c>
      <c r="Y587" s="1" t="str">
        <f>IF(AND(Table1[[#This Row],[Last lower than 5]]="YES", Table1[[#This Row],[last and better]]="YES"), Table1[[#This Row],[auc]], "")</f>
        <v/>
      </c>
      <c r="Z587" s="1" t="str">
        <f>IF(I587=5, "YES", "NO")</f>
        <v>NO</v>
      </c>
      <c r="AA587" s="1" t="str">
        <f>IF(AND(Table1[[#This Row],[5 anomalies]]="YES", Table1[[#This Row],[better or same as KNN]]="YES"), "YES", "NO")</f>
        <v>NO</v>
      </c>
      <c r="AB587" s="1" t="str">
        <f>IF(AND(Table1[[#This Row],[5 anomalies]]="YES", Table1[[#This Row],[5 anomalies and better]]="NO"), Table1[[#This Row],[knnauc]] - Table1[[#This Row],[auc]], "")</f>
        <v/>
      </c>
      <c r="AC587" s="1" t="str">
        <f>IF(AND(Table1[[#This Row],[5 anomalies]]="YES", Table1[[#This Row],[5 anomalies and better]]="YES"), Table1[[#This Row],[auc]] - Table1[[#This Row],[knnauc]], "")</f>
        <v/>
      </c>
    </row>
    <row r="588" spans="1:29" x14ac:dyDescent="0.25">
      <c r="A588">
        <v>32</v>
      </c>
      <c r="B588">
        <v>8</v>
      </c>
      <c r="C588">
        <v>3</v>
      </c>
      <c r="D588" t="s">
        <v>19</v>
      </c>
      <c r="E588" t="s">
        <v>20</v>
      </c>
      <c r="F588">
        <v>512</v>
      </c>
      <c r="G588">
        <v>16</v>
      </c>
      <c r="H588">
        <v>0.05</v>
      </c>
      <c r="I588">
        <v>4</v>
      </c>
      <c r="J588">
        <v>0.28571428571428498</v>
      </c>
      <c r="K588">
        <v>0.98962360122075199</v>
      </c>
      <c r="L588">
        <v>7.8833538597745001E-2</v>
      </c>
      <c r="M588">
        <v>0.12383681479997</v>
      </c>
      <c r="N588">
        <v>0.79959308240081395</v>
      </c>
      <c r="O588" t="s">
        <v>23</v>
      </c>
      <c r="P588">
        <v>0</v>
      </c>
      <c r="Q588">
        <v>5.0000000000000001E-3</v>
      </c>
      <c r="R588" t="s">
        <v>21</v>
      </c>
      <c r="S588" t="s">
        <v>29</v>
      </c>
      <c r="T588" t="str">
        <f>IF(Table1[[#This Row],[auc]]&gt;=Table1[[#This Row],[knnauc]], "YES", "NO")</f>
        <v>YES</v>
      </c>
      <c r="U588" t="str">
        <f>IF(AND(I588 &gt; I587, K588 &lt; K587), "LOWER", "")</f>
        <v/>
      </c>
      <c r="V588" t="str">
        <f>IF(AND(I588&gt;=I589, I588 &lt; 5), "YES", "NO")</f>
        <v>YES</v>
      </c>
      <c r="W588" s="1" t="str">
        <f>IF(AND(Table1[[#This Row],[Last lower than 5]]="YES", Table1[[#This Row],[better or same as KNN]]="YES"), "YES", "NO")</f>
        <v>YES</v>
      </c>
      <c r="X588" s="1" t="str">
        <f>IF(AND(Table1[[#This Row],[Last lower than 5]]="YES", Table1[[#This Row],[last and better]]="NO"), Table1[[#This Row],[knnauc]], "")</f>
        <v/>
      </c>
      <c r="Y588" s="1">
        <f>IF(AND(Table1[[#This Row],[Last lower than 5]]="YES", Table1[[#This Row],[last and better]]="YES"), Table1[[#This Row],[auc]], "")</f>
        <v>0.98962360122075199</v>
      </c>
      <c r="Z588" s="1" t="str">
        <f>IF(I588=5, "YES", "NO")</f>
        <v>NO</v>
      </c>
      <c r="AA588" s="1" t="str">
        <f>IF(AND(Table1[[#This Row],[5 anomalies]]="YES", Table1[[#This Row],[better or same as KNN]]="YES"), "YES", "NO")</f>
        <v>NO</v>
      </c>
      <c r="AB588" s="1" t="str">
        <f>IF(AND(Table1[[#This Row],[5 anomalies]]="YES", Table1[[#This Row],[5 anomalies and better]]="NO"), Table1[[#This Row],[knnauc]] - Table1[[#This Row],[auc]], "")</f>
        <v/>
      </c>
      <c r="AC588" s="1" t="str">
        <f>IF(AND(Table1[[#This Row],[5 anomalies]]="YES", Table1[[#This Row],[5 anomalies and better]]="YES"), Table1[[#This Row],[auc]] - Table1[[#This Row],[knnauc]], "")</f>
        <v/>
      </c>
    </row>
    <row r="589" spans="1:29" hidden="1" x14ac:dyDescent="0.25">
      <c r="A589">
        <v>32</v>
      </c>
      <c r="B589">
        <v>8</v>
      </c>
      <c r="C589">
        <v>3</v>
      </c>
      <c r="D589" t="s">
        <v>19</v>
      </c>
      <c r="E589" t="s">
        <v>20</v>
      </c>
      <c r="F589">
        <v>512</v>
      </c>
      <c r="G589">
        <v>16</v>
      </c>
      <c r="H589">
        <v>0.05</v>
      </c>
      <c r="I589">
        <v>1</v>
      </c>
      <c r="J589">
        <v>0</v>
      </c>
      <c r="K589">
        <v>0.72965412004069097</v>
      </c>
      <c r="L589">
        <v>8.8402062349902499E-2</v>
      </c>
      <c r="M589">
        <v>0.13025144136516301</v>
      </c>
      <c r="N589">
        <v>0.99806714140386499</v>
      </c>
      <c r="O589">
        <v>0.75</v>
      </c>
      <c r="P589">
        <v>0.3</v>
      </c>
      <c r="Q589">
        <v>0.01</v>
      </c>
      <c r="R589" t="s">
        <v>21</v>
      </c>
      <c r="S589" t="s">
        <v>29</v>
      </c>
      <c r="T589" t="str">
        <f>IF(Table1[[#This Row],[auc]]&gt;=Table1[[#This Row],[knnauc]], "YES", "NO")</f>
        <v>NO</v>
      </c>
      <c r="U589" t="str">
        <f>IF(AND(I589 &gt; I588, K589 &lt; K588), "LOWER", "")</f>
        <v/>
      </c>
      <c r="V589" t="str">
        <f>IF(AND(I589&gt;=I590, I589 &lt; 5), "YES", "NO")</f>
        <v>NO</v>
      </c>
      <c r="W589" s="1" t="str">
        <f>IF(AND(Table1[[#This Row],[Last lower than 5]]="YES", Table1[[#This Row],[better or same as KNN]]="YES"), "YES", "NO")</f>
        <v>NO</v>
      </c>
      <c r="X589" s="1" t="str">
        <f>IF(AND(Table1[[#This Row],[Last lower than 5]]="YES", Table1[[#This Row],[last and better]]="NO"), Table1[[#This Row],[knnauc]], "")</f>
        <v/>
      </c>
      <c r="Y589" s="1" t="str">
        <f>IF(AND(Table1[[#This Row],[Last lower than 5]]="YES", Table1[[#This Row],[last and better]]="YES"), Table1[[#This Row],[auc]], "")</f>
        <v/>
      </c>
      <c r="Z589" s="1" t="str">
        <f>IF(I589=5, "YES", "NO")</f>
        <v>NO</v>
      </c>
      <c r="AA589" s="1" t="str">
        <f>IF(AND(Table1[[#This Row],[5 anomalies]]="YES", Table1[[#This Row],[better or same as KNN]]="YES"), "YES", "NO")</f>
        <v>NO</v>
      </c>
      <c r="AB589" s="1" t="str">
        <f>IF(AND(Table1[[#This Row],[5 anomalies]]="YES", Table1[[#This Row],[5 anomalies and better]]="NO"), Table1[[#This Row],[knnauc]] - Table1[[#This Row],[auc]], "")</f>
        <v/>
      </c>
      <c r="AC589" s="1" t="str">
        <f>IF(AND(Table1[[#This Row],[5 anomalies]]="YES", Table1[[#This Row],[5 anomalies and better]]="YES"), Table1[[#This Row],[auc]] - Table1[[#This Row],[knnauc]], "")</f>
        <v/>
      </c>
    </row>
    <row r="590" spans="1:29" hidden="1" x14ac:dyDescent="0.25">
      <c r="A590">
        <v>32</v>
      </c>
      <c r="B590">
        <v>8</v>
      </c>
      <c r="C590">
        <v>3</v>
      </c>
      <c r="D590" t="s">
        <v>19</v>
      </c>
      <c r="E590" t="s">
        <v>20</v>
      </c>
      <c r="F590">
        <v>512</v>
      </c>
      <c r="G590">
        <v>16</v>
      </c>
      <c r="H590">
        <v>0.05</v>
      </c>
      <c r="I590">
        <v>2</v>
      </c>
      <c r="J590">
        <v>0</v>
      </c>
      <c r="K590">
        <v>0.76734486266530999</v>
      </c>
      <c r="L590">
        <v>8.8402062349902499E-2</v>
      </c>
      <c r="M590">
        <v>0.13025144136516301</v>
      </c>
      <c r="N590">
        <v>0.99806714140386499</v>
      </c>
      <c r="O590">
        <v>0.75</v>
      </c>
      <c r="P590">
        <v>0.3</v>
      </c>
      <c r="Q590">
        <v>0.01</v>
      </c>
      <c r="R590" t="s">
        <v>21</v>
      </c>
      <c r="S590" t="s">
        <v>29</v>
      </c>
      <c r="T590" t="str">
        <f>IF(Table1[[#This Row],[auc]]&gt;=Table1[[#This Row],[knnauc]], "YES", "NO")</f>
        <v>NO</v>
      </c>
      <c r="U590" t="str">
        <f>IF(AND(I590 &gt; I589, K590 &lt; K589), "LOWER", "")</f>
        <v/>
      </c>
      <c r="V590" t="str">
        <f>IF(AND(I590&gt;=I591, I590 &lt; 5), "YES", "NO")</f>
        <v>NO</v>
      </c>
      <c r="W590" s="1" t="str">
        <f>IF(AND(Table1[[#This Row],[Last lower than 5]]="YES", Table1[[#This Row],[better or same as KNN]]="YES"), "YES", "NO")</f>
        <v>NO</v>
      </c>
      <c r="X590" s="1" t="str">
        <f>IF(AND(Table1[[#This Row],[Last lower than 5]]="YES", Table1[[#This Row],[last and better]]="NO"), Table1[[#This Row],[knnauc]], "")</f>
        <v/>
      </c>
      <c r="Y590" s="1" t="str">
        <f>IF(AND(Table1[[#This Row],[Last lower than 5]]="YES", Table1[[#This Row],[last and better]]="YES"), Table1[[#This Row],[auc]], "")</f>
        <v/>
      </c>
      <c r="Z590" s="1" t="str">
        <f>IF(I590=5, "YES", "NO")</f>
        <v>NO</v>
      </c>
      <c r="AA590" s="1" t="str">
        <f>IF(AND(Table1[[#This Row],[5 anomalies]]="YES", Table1[[#This Row],[better or same as KNN]]="YES"), "YES", "NO")</f>
        <v>NO</v>
      </c>
      <c r="AB590" s="1" t="str">
        <f>IF(AND(Table1[[#This Row],[5 anomalies]]="YES", Table1[[#This Row],[5 anomalies and better]]="NO"), Table1[[#This Row],[knnauc]] - Table1[[#This Row],[auc]], "")</f>
        <v/>
      </c>
      <c r="AC590" s="1" t="str">
        <f>IF(AND(Table1[[#This Row],[5 anomalies]]="YES", Table1[[#This Row],[5 anomalies and better]]="YES"), Table1[[#This Row],[auc]] - Table1[[#This Row],[knnauc]], "")</f>
        <v/>
      </c>
    </row>
    <row r="591" spans="1:29" hidden="1" x14ac:dyDescent="0.25">
      <c r="A591">
        <v>32</v>
      </c>
      <c r="B591">
        <v>8</v>
      </c>
      <c r="C591">
        <v>3</v>
      </c>
      <c r="D591" t="s">
        <v>19</v>
      </c>
      <c r="E591" t="s">
        <v>20</v>
      </c>
      <c r="F591">
        <v>512</v>
      </c>
      <c r="G591">
        <v>16</v>
      </c>
      <c r="H591">
        <v>0.05</v>
      </c>
      <c r="I591">
        <v>4</v>
      </c>
      <c r="J591">
        <v>0.14285714285714199</v>
      </c>
      <c r="K591">
        <v>0.91739572736520802</v>
      </c>
      <c r="L591">
        <v>8.8402062349902499E-2</v>
      </c>
      <c r="M591">
        <v>0.13025144136516301</v>
      </c>
      <c r="N591">
        <v>0.99806714140386499</v>
      </c>
      <c r="O591">
        <v>0.75</v>
      </c>
      <c r="P591">
        <v>0.3</v>
      </c>
      <c r="Q591">
        <v>0.01</v>
      </c>
      <c r="R591" t="s">
        <v>21</v>
      </c>
      <c r="S591" t="s">
        <v>29</v>
      </c>
      <c r="T591" t="str">
        <f>IF(Table1[[#This Row],[auc]]&gt;=Table1[[#This Row],[knnauc]], "YES", "NO")</f>
        <v>NO</v>
      </c>
      <c r="U591" t="str">
        <f>IF(AND(I591 &gt; I590, K591 &lt; K590), "LOWER", "")</f>
        <v/>
      </c>
      <c r="V591" t="str">
        <f>IF(AND(I591&gt;=I592, I591 &lt; 5), "YES", "NO")</f>
        <v>YES</v>
      </c>
      <c r="W591" s="1" t="str">
        <f>IF(AND(Table1[[#This Row],[Last lower than 5]]="YES", Table1[[#This Row],[better or same as KNN]]="YES"), "YES", "NO")</f>
        <v>NO</v>
      </c>
      <c r="X591" s="1">
        <f>IF(AND(Table1[[#This Row],[Last lower than 5]]="YES", Table1[[#This Row],[last and better]]="NO"), Table1[[#This Row],[knnauc]], "")</f>
        <v>0.99806714140386499</v>
      </c>
      <c r="Y591" s="1" t="str">
        <f>IF(AND(Table1[[#This Row],[Last lower than 5]]="YES", Table1[[#This Row],[last and better]]="YES"), Table1[[#This Row],[auc]], "")</f>
        <v/>
      </c>
      <c r="Z591" s="1" t="str">
        <f>IF(I591=5, "YES", "NO")</f>
        <v>NO</v>
      </c>
      <c r="AA591" s="1" t="str">
        <f>IF(AND(Table1[[#This Row],[5 anomalies]]="YES", Table1[[#This Row],[better or same as KNN]]="YES"), "YES", "NO")</f>
        <v>NO</v>
      </c>
      <c r="AB591" s="1" t="str">
        <f>IF(AND(Table1[[#This Row],[5 anomalies]]="YES", Table1[[#This Row],[5 anomalies and better]]="NO"), Table1[[#This Row],[knnauc]] - Table1[[#This Row],[auc]], "")</f>
        <v/>
      </c>
      <c r="AC591" s="1" t="str">
        <f>IF(AND(Table1[[#This Row],[5 anomalies]]="YES", Table1[[#This Row],[5 anomalies and better]]="YES"), Table1[[#This Row],[auc]] - Table1[[#This Row],[knnauc]], "")</f>
        <v/>
      </c>
    </row>
    <row r="592" spans="1:29" hidden="1" x14ac:dyDescent="0.25">
      <c r="A592">
        <v>32</v>
      </c>
      <c r="B592">
        <v>8</v>
      </c>
      <c r="C592">
        <v>3</v>
      </c>
      <c r="D592" t="s">
        <v>19</v>
      </c>
      <c r="E592" t="s">
        <v>20</v>
      </c>
      <c r="F592">
        <v>512</v>
      </c>
      <c r="G592">
        <v>16</v>
      </c>
      <c r="H592">
        <v>0.05</v>
      </c>
      <c r="I592">
        <v>3</v>
      </c>
      <c r="J592">
        <v>0.214285714285714</v>
      </c>
      <c r="K592">
        <v>0.833412917557664</v>
      </c>
      <c r="L592">
        <v>9.1973198421782296E-2</v>
      </c>
      <c r="M592">
        <v>0.120489715485304</v>
      </c>
      <c r="N592">
        <v>0.98724230282143299</v>
      </c>
      <c r="O592">
        <v>0.76470588235294101</v>
      </c>
      <c r="P592">
        <v>0.265306122448979</v>
      </c>
      <c r="Q592">
        <v>0.05</v>
      </c>
      <c r="R592" t="s">
        <v>21</v>
      </c>
      <c r="S592" t="s">
        <v>29</v>
      </c>
      <c r="T592" t="str">
        <f>IF(Table1[[#This Row],[auc]]&gt;=Table1[[#This Row],[knnauc]], "YES", "NO")</f>
        <v>NO</v>
      </c>
      <c r="U592" t="str">
        <f>IF(AND(I592 &gt; I591, K592 &lt; K591), "LOWER", "")</f>
        <v/>
      </c>
      <c r="V592" t="str">
        <f>IF(AND(I592&gt;=I593, I592 &lt; 5), "YES", "NO")</f>
        <v>NO</v>
      </c>
      <c r="W592" s="1" t="str">
        <f>IF(AND(Table1[[#This Row],[Last lower than 5]]="YES", Table1[[#This Row],[better or same as KNN]]="YES"), "YES", "NO")</f>
        <v>NO</v>
      </c>
      <c r="X592" s="1" t="str">
        <f>IF(AND(Table1[[#This Row],[Last lower than 5]]="YES", Table1[[#This Row],[last and better]]="NO"), Table1[[#This Row],[knnauc]], "")</f>
        <v/>
      </c>
      <c r="Y592" s="1" t="str">
        <f>IF(AND(Table1[[#This Row],[Last lower than 5]]="YES", Table1[[#This Row],[last and better]]="YES"), Table1[[#This Row],[auc]], "")</f>
        <v/>
      </c>
      <c r="Z592" s="1" t="str">
        <f>IF(I592=5, "YES", "NO")</f>
        <v>NO</v>
      </c>
      <c r="AA592" s="1" t="str">
        <f>IF(AND(Table1[[#This Row],[5 anomalies]]="YES", Table1[[#This Row],[better or same as KNN]]="YES"), "YES", "NO")</f>
        <v>NO</v>
      </c>
      <c r="AB592" s="1" t="str">
        <f>IF(AND(Table1[[#This Row],[5 anomalies]]="YES", Table1[[#This Row],[5 anomalies and better]]="NO"), Table1[[#This Row],[knnauc]] - Table1[[#This Row],[auc]], "")</f>
        <v/>
      </c>
      <c r="AC592" s="1" t="str">
        <f>IF(AND(Table1[[#This Row],[5 anomalies]]="YES", Table1[[#This Row],[5 anomalies and better]]="YES"), Table1[[#This Row],[auc]] - Table1[[#This Row],[knnauc]], "")</f>
        <v/>
      </c>
    </row>
    <row r="593" spans="1:29" hidden="1" x14ac:dyDescent="0.25">
      <c r="A593">
        <v>32</v>
      </c>
      <c r="B593">
        <v>8</v>
      </c>
      <c r="C593">
        <v>3</v>
      </c>
      <c r="D593" t="s">
        <v>19</v>
      </c>
      <c r="E593" t="s">
        <v>20</v>
      </c>
      <c r="F593">
        <v>512</v>
      </c>
      <c r="G593">
        <v>16</v>
      </c>
      <c r="H593">
        <v>0.05</v>
      </c>
      <c r="I593">
        <v>4</v>
      </c>
      <c r="J593">
        <v>0.36666666666666597</v>
      </c>
      <c r="K593">
        <v>0.89436751302759099</v>
      </c>
      <c r="L593">
        <v>9.1973198421782296E-2</v>
      </c>
      <c r="M593">
        <v>0.120489715485304</v>
      </c>
      <c r="N593">
        <v>0.98724230282143299</v>
      </c>
      <c r="O593">
        <v>0.76470588235294101</v>
      </c>
      <c r="P593">
        <v>0.265306122448979</v>
      </c>
      <c r="Q593">
        <v>0.05</v>
      </c>
      <c r="R593" t="s">
        <v>21</v>
      </c>
      <c r="S593" t="s">
        <v>29</v>
      </c>
      <c r="T593" t="str">
        <f>IF(Table1[[#This Row],[auc]]&gt;=Table1[[#This Row],[knnauc]], "YES", "NO")</f>
        <v>NO</v>
      </c>
      <c r="U593" t="str">
        <f>IF(AND(I593 &gt; I592, K593 &lt; K592), "LOWER", "")</f>
        <v/>
      </c>
      <c r="V593" t="str">
        <f>IF(AND(I593&gt;=I594, I593 &lt; 5), "YES", "NO")</f>
        <v>YES</v>
      </c>
      <c r="W593" s="1" t="str">
        <f>IF(AND(Table1[[#This Row],[Last lower than 5]]="YES", Table1[[#This Row],[better or same as KNN]]="YES"), "YES", "NO")</f>
        <v>NO</v>
      </c>
      <c r="X593" s="1">
        <f>IF(AND(Table1[[#This Row],[Last lower than 5]]="YES", Table1[[#This Row],[last and better]]="NO"), Table1[[#This Row],[knnauc]], "")</f>
        <v>0.98724230282143299</v>
      </c>
      <c r="Y593" s="1" t="str">
        <f>IF(AND(Table1[[#This Row],[Last lower than 5]]="YES", Table1[[#This Row],[last and better]]="YES"), Table1[[#This Row],[auc]], "")</f>
        <v/>
      </c>
      <c r="Z593" s="1" t="str">
        <f>IF(I593=5, "YES", "NO")</f>
        <v>NO</v>
      </c>
      <c r="AA593" s="1" t="str">
        <f>IF(AND(Table1[[#This Row],[5 anomalies]]="YES", Table1[[#This Row],[better or same as KNN]]="YES"), "YES", "NO")</f>
        <v>NO</v>
      </c>
      <c r="AB593" s="1" t="str">
        <f>IF(AND(Table1[[#This Row],[5 anomalies]]="YES", Table1[[#This Row],[5 anomalies and better]]="NO"), Table1[[#This Row],[knnauc]] - Table1[[#This Row],[auc]], "")</f>
        <v/>
      </c>
      <c r="AC593" s="1" t="str">
        <f>IF(AND(Table1[[#This Row],[5 anomalies]]="YES", Table1[[#This Row],[5 anomalies and better]]="YES"), Table1[[#This Row],[auc]] - Table1[[#This Row],[knnauc]], "")</f>
        <v/>
      </c>
    </row>
    <row r="594" spans="1:29" x14ac:dyDescent="0.25">
      <c r="A594">
        <v>32</v>
      </c>
      <c r="B594">
        <v>8</v>
      </c>
      <c r="C594">
        <v>3</v>
      </c>
      <c r="D594" t="s">
        <v>19</v>
      </c>
      <c r="E594" t="s">
        <v>20</v>
      </c>
      <c r="F594">
        <v>512</v>
      </c>
      <c r="G594">
        <v>32</v>
      </c>
      <c r="H594">
        <v>0.05</v>
      </c>
      <c r="I594">
        <v>1</v>
      </c>
      <c r="J594">
        <v>0</v>
      </c>
      <c r="K594">
        <v>0.45269582909460798</v>
      </c>
      <c r="L594">
        <v>0.149507587523563</v>
      </c>
      <c r="M594">
        <v>0.18794272218506</v>
      </c>
      <c r="N594">
        <v>0.796541200406917</v>
      </c>
      <c r="O594">
        <v>1</v>
      </c>
      <c r="P594">
        <v>0.2</v>
      </c>
      <c r="Q594">
        <v>5.0000000000000001E-3</v>
      </c>
      <c r="R594" t="s">
        <v>21</v>
      </c>
      <c r="S594" t="s">
        <v>29</v>
      </c>
      <c r="T594" t="str">
        <f>IF(Table1[[#This Row],[auc]]&gt;=Table1[[#This Row],[knnauc]], "YES", "NO")</f>
        <v>NO</v>
      </c>
      <c r="U594" t="str">
        <f>IF(AND(I594 &gt; I593, K594 &lt; K593), "LOWER", "")</f>
        <v/>
      </c>
      <c r="V594" t="str">
        <f>IF(AND(I594&gt;=I595, I594 &lt; 5), "YES", "NO")</f>
        <v>NO</v>
      </c>
      <c r="W594" s="1" t="str">
        <f>IF(AND(Table1[[#This Row],[Last lower than 5]]="YES", Table1[[#This Row],[better or same as KNN]]="YES"), "YES", "NO")</f>
        <v>NO</v>
      </c>
      <c r="X594" s="1" t="str">
        <f>IF(AND(Table1[[#This Row],[Last lower than 5]]="YES", Table1[[#This Row],[last and better]]="NO"), Table1[[#This Row],[knnauc]], "")</f>
        <v/>
      </c>
      <c r="Y594" s="1" t="str">
        <f>IF(AND(Table1[[#This Row],[Last lower than 5]]="YES", Table1[[#This Row],[last and better]]="YES"), Table1[[#This Row],[auc]], "")</f>
        <v/>
      </c>
      <c r="Z594" s="1" t="str">
        <f>IF(I594=5, "YES", "NO")</f>
        <v>NO</v>
      </c>
      <c r="AA594" s="1" t="str">
        <f>IF(AND(Table1[[#This Row],[5 anomalies]]="YES", Table1[[#This Row],[better or same as KNN]]="YES"), "YES", "NO")</f>
        <v>NO</v>
      </c>
      <c r="AB594" s="1" t="str">
        <f>IF(AND(Table1[[#This Row],[5 anomalies]]="YES", Table1[[#This Row],[5 anomalies and better]]="NO"), Table1[[#This Row],[knnauc]] - Table1[[#This Row],[auc]], "")</f>
        <v/>
      </c>
      <c r="AC594" s="1" t="str">
        <f>IF(AND(Table1[[#This Row],[5 anomalies]]="YES", Table1[[#This Row],[5 anomalies and better]]="YES"), Table1[[#This Row],[auc]] - Table1[[#This Row],[knnauc]], "")</f>
        <v/>
      </c>
    </row>
    <row r="595" spans="1:29" x14ac:dyDescent="0.25">
      <c r="A595">
        <v>32</v>
      </c>
      <c r="B595">
        <v>8</v>
      </c>
      <c r="C595">
        <v>3</v>
      </c>
      <c r="D595" t="s">
        <v>19</v>
      </c>
      <c r="E595" t="s">
        <v>20</v>
      </c>
      <c r="F595">
        <v>512</v>
      </c>
      <c r="G595">
        <v>32</v>
      </c>
      <c r="H595">
        <v>0.05</v>
      </c>
      <c r="I595">
        <v>2</v>
      </c>
      <c r="J595">
        <v>0</v>
      </c>
      <c r="K595">
        <v>0.52573753814852497</v>
      </c>
      <c r="L595">
        <v>0.149507587523563</v>
      </c>
      <c r="M595">
        <v>0.18794272218506</v>
      </c>
      <c r="N595">
        <v>0.796541200406917</v>
      </c>
      <c r="O595">
        <v>1</v>
      </c>
      <c r="P595">
        <v>0.2</v>
      </c>
      <c r="Q595">
        <v>5.0000000000000001E-3</v>
      </c>
      <c r="R595" t="s">
        <v>21</v>
      </c>
      <c r="S595" t="s">
        <v>29</v>
      </c>
      <c r="T595" t="str">
        <f>IF(Table1[[#This Row],[auc]]&gt;=Table1[[#This Row],[knnauc]], "YES", "NO")</f>
        <v>NO</v>
      </c>
      <c r="U595" t="str">
        <f>IF(AND(I595 &gt; I594, K595 &lt; K594), "LOWER", "")</f>
        <v/>
      </c>
      <c r="V595" t="str">
        <f>IF(AND(I595&gt;=I596, I595 &lt; 5), "YES", "NO")</f>
        <v>NO</v>
      </c>
      <c r="W595" s="1" t="str">
        <f>IF(AND(Table1[[#This Row],[Last lower than 5]]="YES", Table1[[#This Row],[better or same as KNN]]="YES"), "YES", "NO")</f>
        <v>NO</v>
      </c>
      <c r="X595" s="1" t="str">
        <f>IF(AND(Table1[[#This Row],[Last lower than 5]]="YES", Table1[[#This Row],[last and better]]="NO"), Table1[[#This Row],[knnauc]], "")</f>
        <v/>
      </c>
      <c r="Y595" s="1" t="str">
        <f>IF(AND(Table1[[#This Row],[Last lower than 5]]="YES", Table1[[#This Row],[last and better]]="YES"), Table1[[#This Row],[auc]], "")</f>
        <v/>
      </c>
      <c r="Z595" s="1" t="str">
        <f>IF(I595=5, "YES", "NO")</f>
        <v>NO</v>
      </c>
      <c r="AA595" s="1" t="str">
        <f>IF(AND(Table1[[#This Row],[5 anomalies]]="YES", Table1[[#This Row],[better or same as KNN]]="YES"), "YES", "NO")</f>
        <v>NO</v>
      </c>
      <c r="AB595" s="1" t="str">
        <f>IF(AND(Table1[[#This Row],[5 anomalies]]="YES", Table1[[#This Row],[5 anomalies and better]]="NO"), Table1[[#This Row],[knnauc]] - Table1[[#This Row],[auc]], "")</f>
        <v/>
      </c>
      <c r="AC595" s="1" t="str">
        <f>IF(AND(Table1[[#This Row],[5 anomalies]]="YES", Table1[[#This Row],[5 anomalies and better]]="YES"), Table1[[#This Row],[auc]] - Table1[[#This Row],[knnauc]], "")</f>
        <v/>
      </c>
    </row>
    <row r="596" spans="1:29" x14ac:dyDescent="0.25">
      <c r="A596">
        <v>32</v>
      </c>
      <c r="B596">
        <v>8</v>
      </c>
      <c r="C596">
        <v>3</v>
      </c>
      <c r="D596" t="s">
        <v>19</v>
      </c>
      <c r="E596" t="s">
        <v>20</v>
      </c>
      <c r="F596">
        <v>512</v>
      </c>
      <c r="G596">
        <v>32</v>
      </c>
      <c r="H596">
        <v>0.05</v>
      </c>
      <c r="I596">
        <v>3</v>
      </c>
      <c r="J596">
        <v>0</v>
      </c>
      <c r="K596">
        <v>0.61078331637843297</v>
      </c>
      <c r="L596">
        <v>0.149507587523563</v>
      </c>
      <c r="M596">
        <v>0.18794272218506</v>
      </c>
      <c r="N596">
        <v>0.796541200406917</v>
      </c>
      <c r="O596">
        <v>1</v>
      </c>
      <c r="P596">
        <v>0.2</v>
      </c>
      <c r="Q596">
        <v>5.0000000000000001E-3</v>
      </c>
      <c r="R596" t="s">
        <v>21</v>
      </c>
      <c r="S596" t="s">
        <v>29</v>
      </c>
      <c r="T596" t="str">
        <f>IF(Table1[[#This Row],[auc]]&gt;=Table1[[#This Row],[knnauc]], "YES", "NO")</f>
        <v>NO</v>
      </c>
      <c r="U596" t="str">
        <f>IF(AND(I596 &gt; I595, K596 &lt; K595), "LOWER", "")</f>
        <v/>
      </c>
      <c r="V596" t="str">
        <f>IF(AND(I596&gt;=I597, I596 &lt; 5), "YES", "NO")</f>
        <v>NO</v>
      </c>
      <c r="W596" s="1" t="str">
        <f>IF(AND(Table1[[#This Row],[Last lower than 5]]="YES", Table1[[#This Row],[better or same as KNN]]="YES"), "YES", "NO")</f>
        <v>NO</v>
      </c>
      <c r="X596" s="1" t="str">
        <f>IF(AND(Table1[[#This Row],[Last lower than 5]]="YES", Table1[[#This Row],[last and better]]="NO"), Table1[[#This Row],[knnauc]], "")</f>
        <v/>
      </c>
      <c r="Y596" s="1" t="str">
        <f>IF(AND(Table1[[#This Row],[Last lower than 5]]="YES", Table1[[#This Row],[last and better]]="YES"), Table1[[#This Row],[auc]], "")</f>
        <v/>
      </c>
      <c r="Z596" s="1" t="str">
        <f>IF(I596=5, "YES", "NO")</f>
        <v>NO</v>
      </c>
      <c r="AA596" s="1" t="str">
        <f>IF(AND(Table1[[#This Row],[5 anomalies]]="YES", Table1[[#This Row],[better or same as KNN]]="YES"), "YES", "NO")</f>
        <v>NO</v>
      </c>
      <c r="AB596" s="1" t="str">
        <f>IF(AND(Table1[[#This Row],[5 anomalies]]="YES", Table1[[#This Row],[5 anomalies and better]]="NO"), Table1[[#This Row],[knnauc]] - Table1[[#This Row],[auc]], "")</f>
        <v/>
      </c>
      <c r="AC596" s="1" t="str">
        <f>IF(AND(Table1[[#This Row],[5 anomalies]]="YES", Table1[[#This Row],[5 anomalies and better]]="YES"), Table1[[#This Row],[auc]] - Table1[[#This Row],[knnauc]], "")</f>
        <v/>
      </c>
    </row>
    <row r="597" spans="1:29" x14ac:dyDescent="0.25">
      <c r="A597">
        <v>32</v>
      </c>
      <c r="B597">
        <v>8</v>
      </c>
      <c r="C597">
        <v>3</v>
      </c>
      <c r="D597" t="s">
        <v>19</v>
      </c>
      <c r="E597" t="s">
        <v>20</v>
      </c>
      <c r="F597">
        <v>512</v>
      </c>
      <c r="G597">
        <v>32</v>
      </c>
      <c r="H597">
        <v>0.05</v>
      </c>
      <c r="I597">
        <v>4</v>
      </c>
      <c r="J597">
        <v>0</v>
      </c>
      <c r="K597">
        <v>0.80274669379450603</v>
      </c>
      <c r="L597">
        <v>0.149507587523563</v>
      </c>
      <c r="M597">
        <v>0.18794272218506</v>
      </c>
      <c r="N597">
        <v>0.796541200406917</v>
      </c>
      <c r="O597">
        <v>1</v>
      </c>
      <c r="P597">
        <v>0.2</v>
      </c>
      <c r="Q597">
        <v>5.0000000000000001E-3</v>
      </c>
      <c r="R597" t="s">
        <v>21</v>
      </c>
      <c r="S597" t="s">
        <v>29</v>
      </c>
      <c r="T597" t="str">
        <f>IF(Table1[[#This Row],[auc]]&gt;=Table1[[#This Row],[knnauc]], "YES", "NO")</f>
        <v>YES</v>
      </c>
      <c r="U597" t="str">
        <f>IF(AND(I597 &gt; I596, K597 &lt; K596), "LOWER", "")</f>
        <v/>
      </c>
      <c r="V597" t="str">
        <f>IF(AND(I597&gt;=I598, I597 &lt; 5), "YES", "NO")</f>
        <v>YES</v>
      </c>
      <c r="W597" s="1" t="str">
        <f>IF(AND(Table1[[#This Row],[Last lower than 5]]="YES", Table1[[#This Row],[better or same as KNN]]="YES"), "YES", "NO")</f>
        <v>YES</v>
      </c>
      <c r="X597" s="1" t="str">
        <f>IF(AND(Table1[[#This Row],[Last lower than 5]]="YES", Table1[[#This Row],[last and better]]="NO"), Table1[[#This Row],[knnauc]], "")</f>
        <v/>
      </c>
      <c r="Y597" s="1">
        <f>IF(AND(Table1[[#This Row],[Last lower than 5]]="YES", Table1[[#This Row],[last and better]]="YES"), Table1[[#This Row],[auc]], "")</f>
        <v>0.80274669379450603</v>
      </c>
      <c r="Z597" s="1" t="str">
        <f>IF(I597=5, "YES", "NO")</f>
        <v>NO</v>
      </c>
      <c r="AA597" s="1" t="str">
        <f>IF(AND(Table1[[#This Row],[5 anomalies]]="YES", Table1[[#This Row],[better or same as KNN]]="YES"), "YES", "NO")</f>
        <v>NO</v>
      </c>
      <c r="AB597" s="1" t="str">
        <f>IF(AND(Table1[[#This Row],[5 anomalies]]="YES", Table1[[#This Row],[5 anomalies and better]]="NO"), Table1[[#This Row],[knnauc]] - Table1[[#This Row],[auc]], "")</f>
        <v/>
      </c>
      <c r="AC597" s="1" t="str">
        <f>IF(AND(Table1[[#This Row],[5 anomalies]]="YES", Table1[[#This Row],[5 anomalies and better]]="YES"), Table1[[#This Row],[auc]] - Table1[[#This Row],[knnauc]], "")</f>
        <v/>
      </c>
    </row>
    <row r="598" spans="1:29" hidden="1" x14ac:dyDescent="0.25">
      <c r="A598">
        <v>32</v>
      </c>
      <c r="B598">
        <v>8</v>
      </c>
      <c r="C598">
        <v>3</v>
      </c>
      <c r="D598" t="s">
        <v>19</v>
      </c>
      <c r="E598" t="s">
        <v>20</v>
      </c>
      <c r="F598">
        <v>512</v>
      </c>
      <c r="G598">
        <v>32</v>
      </c>
      <c r="H598">
        <v>0.05</v>
      </c>
      <c r="I598">
        <v>1</v>
      </c>
      <c r="J598">
        <v>0.23529411764705799</v>
      </c>
      <c r="K598">
        <v>0.78016276703967402</v>
      </c>
      <c r="L598">
        <v>8.49901187037643E-2</v>
      </c>
      <c r="M598">
        <v>0.12579745072364301</v>
      </c>
      <c r="N598">
        <v>0.84740590030518803</v>
      </c>
      <c r="O598">
        <v>0.8</v>
      </c>
      <c r="P598">
        <v>0.4</v>
      </c>
      <c r="Q598">
        <v>0.01</v>
      </c>
      <c r="R598" t="s">
        <v>21</v>
      </c>
      <c r="S598" t="s">
        <v>29</v>
      </c>
      <c r="T598" t="str">
        <f>IF(Table1[[#This Row],[auc]]&gt;=Table1[[#This Row],[knnauc]], "YES", "NO")</f>
        <v>NO</v>
      </c>
      <c r="U598" t="str">
        <f>IF(AND(I598 &gt; I597, K598 &lt; K597), "LOWER", "")</f>
        <v/>
      </c>
      <c r="V598" t="str">
        <f>IF(AND(I598&gt;=I599, I598 &lt; 5), "YES", "NO")</f>
        <v>NO</v>
      </c>
      <c r="W598" s="1" t="str">
        <f>IF(AND(Table1[[#This Row],[Last lower than 5]]="YES", Table1[[#This Row],[better or same as KNN]]="YES"), "YES", "NO")</f>
        <v>NO</v>
      </c>
      <c r="X598" s="1" t="str">
        <f>IF(AND(Table1[[#This Row],[Last lower than 5]]="YES", Table1[[#This Row],[last and better]]="NO"), Table1[[#This Row],[knnauc]], "")</f>
        <v/>
      </c>
      <c r="Y598" s="1" t="str">
        <f>IF(AND(Table1[[#This Row],[Last lower than 5]]="YES", Table1[[#This Row],[last and better]]="YES"), Table1[[#This Row],[auc]], "")</f>
        <v/>
      </c>
      <c r="Z598" s="1" t="str">
        <f>IF(I598=5, "YES", "NO")</f>
        <v>NO</v>
      </c>
      <c r="AA598" s="1" t="str">
        <f>IF(AND(Table1[[#This Row],[5 anomalies]]="YES", Table1[[#This Row],[better or same as KNN]]="YES"), "YES", "NO")</f>
        <v>NO</v>
      </c>
      <c r="AB598" s="1" t="str">
        <f>IF(AND(Table1[[#This Row],[5 anomalies]]="YES", Table1[[#This Row],[5 anomalies and better]]="NO"), Table1[[#This Row],[knnauc]] - Table1[[#This Row],[auc]], "")</f>
        <v/>
      </c>
      <c r="AC598" s="1" t="str">
        <f>IF(AND(Table1[[#This Row],[5 anomalies]]="YES", Table1[[#This Row],[5 anomalies and better]]="YES"), Table1[[#This Row],[auc]] - Table1[[#This Row],[knnauc]], "")</f>
        <v/>
      </c>
    </row>
    <row r="599" spans="1:29" hidden="1" x14ac:dyDescent="0.25">
      <c r="A599">
        <v>32</v>
      </c>
      <c r="B599">
        <v>8</v>
      </c>
      <c r="C599">
        <v>3</v>
      </c>
      <c r="D599" t="s">
        <v>19</v>
      </c>
      <c r="E599" t="s">
        <v>20</v>
      </c>
      <c r="F599">
        <v>512</v>
      </c>
      <c r="G599">
        <v>32</v>
      </c>
      <c r="H599">
        <v>0.05</v>
      </c>
      <c r="I599">
        <v>2</v>
      </c>
      <c r="J599">
        <v>0.23529411764705799</v>
      </c>
      <c r="K599">
        <v>0.81820956256358002</v>
      </c>
      <c r="L599">
        <v>8.49901187037643E-2</v>
      </c>
      <c r="M599">
        <v>0.12579745072364301</v>
      </c>
      <c r="N599">
        <v>0.84740590030518803</v>
      </c>
      <c r="O599">
        <v>0.8</v>
      </c>
      <c r="P599">
        <v>0.4</v>
      </c>
      <c r="Q599">
        <v>0.01</v>
      </c>
      <c r="R599" t="s">
        <v>21</v>
      </c>
      <c r="S599" t="s">
        <v>29</v>
      </c>
      <c r="T599" t="str">
        <f>IF(Table1[[#This Row],[auc]]&gt;=Table1[[#This Row],[knnauc]], "YES", "NO")</f>
        <v>NO</v>
      </c>
      <c r="U599" t="str">
        <f>IF(AND(I599 &gt; I598, K599 &lt; K598), "LOWER", "")</f>
        <v/>
      </c>
      <c r="V599" t="str">
        <f>IF(AND(I599&gt;=I600, I599 &lt; 5), "YES", "NO")</f>
        <v>NO</v>
      </c>
      <c r="W599" s="1" t="str">
        <f>IF(AND(Table1[[#This Row],[Last lower than 5]]="YES", Table1[[#This Row],[better or same as KNN]]="YES"), "YES", "NO")</f>
        <v>NO</v>
      </c>
      <c r="X599" s="1" t="str">
        <f>IF(AND(Table1[[#This Row],[Last lower than 5]]="YES", Table1[[#This Row],[last and better]]="NO"), Table1[[#This Row],[knnauc]], "")</f>
        <v/>
      </c>
      <c r="Y599" s="1" t="str">
        <f>IF(AND(Table1[[#This Row],[Last lower than 5]]="YES", Table1[[#This Row],[last and better]]="YES"), Table1[[#This Row],[auc]], "")</f>
        <v/>
      </c>
      <c r="Z599" s="1" t="str">
        <f>IF(I599=5, "YES", "NO")</f>
        <v>NO</v>
      </c>
      <c r="AA599" s="1" t="str">
        <f>IF(AND(Table1[[#This Row],[5 anomalies]]="YES", Table1[[#This Row],[better or same as KNN]]="YES"), "YES", "NO")</f>
        <v>NO</v>
      </c>
      <c r="AB599" s="1" t="str">
        <f>IF(AND(Table1[[#This Row],[5 anomalies]]="YES", Table1[[#This Row],[5 anomalies and better]]="NO"), Table1[[#This Row],[knnauc]] - Table1[[#This Row],[auc]], "")</f>
        <v/>
      </c>
      <c r="AC599" s="1" t="str">
        <f>IF(AND(Table1[[#This Row],[5 anomalies]]="YES", Table1[[#This Row],[5 anomalies and better]]="YES"), Table1[[#This Row],[auc]] - Table1[[#This Row],[knnauc]], "")</f>
        <v/>
      </c>
    </row>
    <row r="600" spans="1:29" hidden="1" x14ac:dyDescent="0.25">
      <c r="A600">
        <v>32</v>
      </c>
      <c r="B600">
        <v>8</v>
      </c>
      <c r="C600">
        <v>3</v>
      </c>
      <c r="D600" t="s">
        <v>19</v>
      </c>
      <c r="E600" t="s">
        <v>20</v>
      </c>
      <c r="F600">
        <v>512</v>
      </c>
      <c r="G600">
        <v>32</v>
      </c>
      <c r="H600">
        <v>0.05</v>
      </c>
      <c r="I600">
        <v>4</v>
      </c>
      <c r="J600">
        <v>0.375</v>
      </c>
      <c r="K600">
        <v>0.82044760935910399</v>
      </c>
      <c r="L600">
        <v>8.49901187037643E-2</v>
      </c>
      <c r="M600">
        <v>0.12579745072364301</v>
      </c>
      <c r="N600">
        <v>0.84740590030518803</v>
      </c>
      <c r="O600">
        <v>0.8</v>
      </c>
      <c r="P600">
        <v>0.4</v>
      </c>
      <c r="Q600">
        <v>0.01</v>
      </c>
      <c r="R600" t="s">
        <v>21</v>
      </c>
      <c r="S600" t="s">
        <v>29</v>
      </c>
      <c r="T600" t="str">
        <f>IF(Table1[[#This Row],[auc]]&gt;=Table1[[#This Row],[knnauc]], "YES", "NO")</f>
        <v>NO</v>
      </c>
      <c r="U600" t="str">
        <f>IF(AND(I600 &gt; I599, K600 &lt; K599), "LOWER", "")</f>
        <v/>
      </c>
      <c r="V600" t="str">
        <f>IF(AND(I600&gt;=I601, I600 &lt; 5), "YES", "NO")</f>
        <v>NO</v>
      </c>
      <c r="W600" s="1" t="str">
        <f>IF(AND(Table1[[#This Row],[Last lower than 5]]="YES", Table1[[#This Row],[better or same as KNN]]="YES"), "YES", "NO")</f>
        <v>NO</v>
      </c>
      <c r="X600" s="1" t="str">
        <f>IF(AND(Table1[[#This Row],[Last lower than 5]]="YES", Table1[[#This Row],[last and better]]="NO"), Table1[[#This Row],[knnauc]], "")</f>
        <v/>
      </c>
      <c r="Y600" s="1" t="str">
        <f>IF(AND(Table1[[#This Row],[Last lower than 5]]="YES", Table1[[#This Row],[last and better]]="YES"), Table1[[#This Row],[auc]], "")</f>
        <v/>
      </c>
      <c r="Z600" s="1" t="str">
        <f>IF(I600=5, "YES", "NO")</f>
        <v>NO</v>
      </c>
      <c r="AA600" s="1" t="str">
        <f>IF(AND(Table1[[#This Row],[5 anomalies]]="YES", Table1[[#This Row],[better or same as KNN]]="YES"), "YES", "NO")</f>
        <v>NO</v>
      </c>
      <c r="AB600" s="1" t="str">
        <f>IF(AND(Table1[[#This Row],[5 anomalies]]="YES", Table1[[#This Row],[5 anomalies and better]]="NO"), Table1[[#This Row],[knnauc]] - Table1[[#This Row],[auc]], "")</f>
        <v/>
      </c>
      <c r="AC600" s="1" t="str">
        <f>IF(AND(Table1[[#This Row],[5 anomalies]]="YES", Table1[[#This Row],[5 anomalies and better]]="YES"), Table1[[#This Row],[auc]] - Table1[[#This Row],[knnauc]], "")</f>
        <v/>
      </c>
    </row>
    <row r="601" spans="1:29" hidden="1" x14ac:dyDescent="0.25">
      <c r="A601">
        <v>32</v>
      </c>
      <c r="B601">
        <v>8</v>
      </c>
      <c r="C601">
        <v>3</v>
      </c>
      <c r="D601" t="s">
        <v>19</v>
      </c>
      <c r="E601" t="s">
        <v>20</v>
      </c>
      <c r="F601">
        <v>128</v>
      </c>
      <c r="G601">
        <v>32</v>
      </c>
      <c r="H601">
        <v>0.05</v>
      </c>
      <c r="I601">
        <v>5</v>
      </c>
      <c r="J601">
        <v>0.19047619047618999</v>
      </c>
      <c r="K601">
        <v>0.86780264496439397</v>
      </c>
      <c r="L601">
        <v>9.6924344612483504E-2</v>
      </c>
      <c r="M601">
        <v>0.11994589388089701</v>
      </c>
      <c r="N601">
        <v>0.84755849440488296</v>
      </c>
      <c r="O601">
        <v>0.8</v>
      </c>
      <c r="P601">
        <v>0.4</v>
      </c>
      <c r="Q601">
        <v>0.01</v>
      </c>
      <c r="R601" t="s">
        <v>21</v>
      </c>
      <c r="S601" t="s">
        <v>29</v>
      </c>
      <c r="T601" t="str">
        <f>IF(Table1[[#This Row],[auc]]&gt;=Table1[[#This Row],[knnauc]], "YES", "NO")</f>
        <v>YES</v>
      </c>
      <c r="U601" t="str">
        <f>IF(AND(I601 &gt; I600, K601 &lt; K600), "LOWER", "")</f>
        <v/>
      </c>
      <c r="V601" t="str">
        <f>IF(AND(I601&gt;=I602, I601 &lt; 5), "YES", "NO")</f>
        <v>NO</v>
      </c>
      <c r="W601" s="1" t="str">
        <f>IF(AND(Table1[[#This Row],[Last lower than 5]]="YES", Table1[[#This Row],[better or same as KNN]]="YES"), "YES", "NO")</f>
        <v>NO</v>
      </c>
      <c r="X601" s="1" t="str">
        <f>IF(AND(Table1[[#This Row],[Last lower than 5]]="YES", Table1[[#This Row],[last and better]]="NO"), Table1[[#This Row],[knnauc]], "")</f>
        <v/>
      </c>
      <c r="Y601" s="1" t="str">
        <f>IF(AND(Table1[[#This Row],[Last lower than 5]]="YES", Table1[[#This Row],[last and better]]="YES"), Table1[[#This Row],[auc]], "")</f>
        <v/>
      </c>
      <c r="Z601" s="1" t="str">
        <f>IF(I601=5, "YES", "NO")</f>
        <v>YES</v>
      </c>
      <c r="AA601" s="1" t="str">
        <f>IF(AND(Table1[[#This Row],[5 anomalies]]="YES", Table1[[#This Row],[better or same as KNN]]="YES"), "YES", "NO")</f>
        <v>YES</v>
      </c>
      <c r="AB601" s="1" t="str">
        <f>IF(AND(Table1[[#This Row],[5 anomalies]]="YES", Table1[[#This Row],[5 anomalies and better]]="NO"), Table1[[#This Row],[knnauc]] - Table1[[#This Row],[auc]], "")</f>
        <v/>
      </c>
      <c r="AC601" s="1">
        <f>IF(AND(Table1[[#This Row],[5 anomalies]]="YES", Table1[[#This Row],[5 anomalies and better]]="YES"), Table1[[#This Row],[auc]] - Table1[[#This Row],[knnauc]], "")</f>
        <v>2.0244150559511009E-2</v>
      </c>
    </row>
    <row r="602" spans="1:29" hidden="1" x14ac:dyDescent="0.25">
      <c r="A602">
        <v>32</v>
      </c>
      <c r="B602">
        <v>8</v>
      </c>
      <c r="C602">
        <v>3</v>
      </c>
      <c r="D602" t="s">
        <v>19</v>
      </c>
      <c r="E602" t="s">
        <v>20</v>
      </c>
      <c r="F602">
        <v>512</v>
      </c>
      <c r="G602">
        <v>32</v>
      </c>
      <c r="H602">
        <v>0.05</v>
      </c>
      <c r="I602">
        <v>1</v>
      </c>
      <c r="J602">
        <v>7.8431372549019607E-2</v>
      </c>
      <c r="K602">
        <v>0.74894637407353504</v>
      </c>
      <c r="L602">
        <v>9.4911349367566705E-2</v>
      </c>
      <c r="M602">
        <v>0.132606592031246</v>
      </c>
      <c r="N602">
        <v>0.97678908796478903</v>
      </c>
      <c r="O602">
        <v>0.70833333333333304</v>
      </c>
      <c r="P602">
        <v>0.34693877551020402</v>
      </c>
      <c r="Q602">
        <v>0.05</v>
      </c>
      <c r="R602" t="s">
        <v>21</v>
      </c>
      <c r="S602" t="s">
        <v>29</v>
      </c>
      <c r="T602" t="str">
        <f>IF(Table1[[#This Row],[auc]]&gt;=Table1[[#This Row],[knnauc]], "YES", "NO")</f>
        <v>NO</v>
      </c>
      <c r="U602" t="str">
        <f>IF(AND(I602 &gt; I601, K602 &lt; K601), "LOWER", "")</f>
        <v/>
      </c>
      <c r="V602" t="str">
        <f>IF(AND(I602&gt;=I603, I602 &lt; 5), "YES", "NO")</f>
        <v>NO</v>
      </c>
      <c r="W602" s="1" t="str">
        <f>IF(AND(Table1[[#This Row],[Last lower than 5]]="YES", Table1[[#This Row],[better or same as KNN]]="YES"), "YES", "NO")</f>
        <v>NO</v>
      </c>
      <c r="X602" s="1" t="str">
        <f>IF(AND(Table1[[#This Row],[Last lower than 5]]="YES", Table1[[#This Row],[last and better]]="NO"), Table1[[#This Row],[knnauc]], "")</f>
        <v/>
      </c>
      <c r="Y602" s="1" t="str">
        <f>IF(AND(Table1[[#This Row],[Last lower than 5]]="YES", Table1[[#This Row],[last and better]]="YES"), Table1[[#This Row],[auc]], "")</f>
        <v/>
      </c>
      <c r="Z602" s="1" t="str">
        <f>IF(I602=5, "YES", "NO")</f>
        <v>NO</v>
      </c>
      <c r="AA602" s="1" t="str">
        <f>IF(AND(Table1[[#This Row],[5 anomalies]]="YES", Table1[[#This Row],[better or same as KNN]]="YES"), "YES", "NO")</f>
        <v>NO</v>
      </c>
      <c r="AB602" s="1" t="str">
        <f>IF(AND(Table1[[#This Row],[5 anomalies]]="YES", Table1[[#This Row],[5 anomalies and better]]="NO"), Table1[[#This Row],[knnauc]] - Table1[[#This Row],[auc]], "")</f>
        <v/>
      </c>
      <c r="AC602" s="1" t="str">
        <f>IF(AND(Table1[[#This Row],[5 anomalies]]="YES", Table1[[#This Row],[5 anomalies and better]]="YES"), Table1[[#This Row],[auc]] - Table1[[#This Row],[knnauc]], "")</f>
        <v/>
      </c>
    </row>
    <row r="603" spans="1:29" hidden="1" x14ac:dyDescent="0.25">
      <c r="A603">
        <v>32</v>
      </c>
      <c r="B603">
        <v>8</v>
      </c>
      <c r="C603">
        <v>3</v>
      </c>
      <c r="D603" t="s">
        <v>19</v>
      </c>
      <c r="E603" t="s">
        <v>20</v>
      </c>
      <c r="F603">
        <v>512</v>
      </c>
      <c r="G603">
        <v>32</v>
      </c>
      <c r="H603">
        <v>0.05</v>
      </c>
      <c r="I603">
        <v>2</v>
      </c>
      <c r="J603">
        <v>3.9215686274509803E-2</v>
      </c>
      <c r="K603">
        <v>0.84887993854713795</v>
      </c>
      <c r="L603">
        <v>9.4911349367566705E-2</v>
      </c>
      <c r="M603">
        <v>0.132606592031246</v>
      </c>
      <c r="N603">
        <v>0.97678908796478903</v>
      </c>
      <c r="O603">
        <v>0.70833333333333304</v>
      </c>
      <c r="P603">
        <v>0.34693877551020402</v>
      </c>
      <c r="Q603">
        <v>0.05</v>
      </c>
      <c r="R603" t="s">
        <v>21</v>
      </c>
      <c r="S603" t="s">
        <v>29</v>
      </c>
      <c r="T603" t="str">
        <f>IF(Table1[[#This Row],[auc]]&gt;=Table1[[#This Row],[knnauc]], "YES", "NO")</f>
        <v>NO</v>
      </c>
      <c r="U603" t="str">
        <f>IF(AND(I603 &gt; I602, K603 &lt; K602), "LOWER", "")</f>
        <v/>
      </c>
      <c r="V603" t="str">
        <f>IF(AND(I603&gt;=I604, I603 &lt; 5), "YES", "NO")</f>
        <v>NO</v>
      </c>
      <c r="W603" s="1" t="str">
        <f>IF(AND(Table1[[#This Row],[Last lower than 5]]="YES", Table1[[#This Row],[better or same as KNN]]="YES"), "YES", "NO")</f>
        <v>NO</v>
      </c>
      <c r="X603" s="1" t="str">
        <f>IF(AND(Table1[[#This Row],[Last lower than 5]]="YES", Table1[[#This Row],[last and better]]="NO"), Table1[[#This Row],[knnauc]], "")</f>
        <v/>
      </c>
      <c r="Y603" s="1" t="str">
        <f>IF(AND(Table1[[#This Row],[Last lower than 5]]="YES", Table1[[#This Row],[last and better]]="YES"), Table1[[#This Row],[auc]], "")</f>
        <v/>
      </c>
      <c r="Z603" s="1" t="str">
        <f>IF(I603=5, "YES", "NO")</f>
        <v>NO</v>
      </c>
      <c r="AA603" s="1" t="str">
        <f>IF(AND(Table1[[#This Row],[5 anomalies]]="YES", Table1[[#This Row],[better or same as KNN]]="YES"), "YES", "NO")</f>
        <v>NO</v>
      </c>
      <c r="AB603" s="1" t="str">
        <f>IF(AND(Table1[[#This Row],[5 anomalies]]="YES", Table1[[#This Row],[5 anomalies and better]]="NO"), Table1[[#This Row],[knnauc]] - Table1[[#This Row],[auc]], "")</f>
        <v/>
      </c>
      <c r="AC603" s="1" t="str">
        <f>IF(AND(Table1[[#This Row],[5 anomalies]]="YES", Table1[[#This Row],[5 anomalies and better]]="YES"), Table1[[#This Row],[auc]] - Table1[[#This Row],[knnauc]], "")</f>
        <v/>
      </c>
    </row>
    <row r="604" spans="1:29" hidden="1" x14ac:dyDescent="0.25">
      <c r="A604">
        <v>32</v>
      </c>
      <c r="B604">
        <v>8</v>
      </c>
      <c r="C604">
        <v>3</v>
      </c>
      <c r="D604" t="s">
        <v>19</v>
      </c>
      <c r="E604" t="s">
        <v>20</v>
      </c>
      <c r="F604">
        <v>512</v>
      </c>
      <c r="G604">
        <v>32</v>
      </c>
      <c r="H604">
        <v>0.05</v>
      </c>
      <c r="I604">
        <v>3</v>
      </c>
      <c r="J604">
        <v>7.8431372549019607E-2</v>
      </c>
      <c r="K604">
        <v>0.86692133618452405</v>
      </c>
      <c r="L604">
        <v>9.4911349367566705E-2</v>
      </c>
      <c r="M604">
        <v>0.132606592031246</v>
      </c>
      <c r="N604">
        <v>0.97678908796478903</v>
      </c>
      <c r="O604">
        <v>0.70833333333333304</v>
      </c>
      <c r="P604">
        <v>0.34693877551020402</v>
      </c>
      <c r="Q604">
        <v>0.05</v>
      </c>
      <c r="R604" t="s">
        <v>21</v>
      </c>
      <c r="S604" t="s">
        <v>29</v>
      </c>
      <c r="T604" t="str">
        <f>IF(Table1[[#This Row],[auc]]&gt;=Table1[[#This Row],[knnauc]], "YES", "NO")</f>
        <v>NO</v>
      </c>
      <c r="U604" t="str">
        <f>IF(AND(I604 &gt; I603, K604 &lt; K603), "LOWER", "")</f>
        <v/>
      </c>
      <c r="V604" t="str">
        <f>IF(AND(I604&gt;=I605, I604 &lt; 5), "YES", "NO")</f>
        <v>NO</v>
      </c>
      <c r="W604" s="1" t="str">
        <f>IF(AND(Table1[[#This Row],[Last lower than 5]]="YES", Table1[[#This Row],[better or same as KNN]]="YES"), "YES", "NO")</f>
        <v>NO</v>
      </c>
      <c r="X604" s="1" t="str">
        <f>IF(AND(Table1[[#This Row],[Last lower than 5]]="YES", Table1[[#This Row],[last and better]]="NO"), Table1[[#This Row],[knnauc]], "")</f>
        <v/>
      </c>
      <c r="Y604" s="1" t="str">
        <f>IF(AND(Table1[[#This Row],[Last lower than 5]]="YES", Table1[[#This Row],[last and better]]="YES"), Table1[[#This Row],[auc]], "")</f>
        <v/>
      </c>
      <c r="Z604" s="1" t="str">
        <f>IF(I604=5, "YES", "NO")</f>
        <v>NO</v>
      </c>
      <c r="AA604" s="1" t="str">
        <f>IF(AND(Table1[[#This Row],[5 anomalies]]="YES", Table1[[#This Row],[better or same as KNN]]="YES"), "YES", "NO")</f>
        <v>NO</v>
      </c>
      <c r="AB604" s="1" t="str">
        <f>IF(AND(Table1[[#This Row],[5 anomalies]]="YES", Table1[[#This Row],[5 anomalies and better]]="NO"), Table1[[#This Row],[knnauc]] - Table1[[#This Row],[auc]], "")</f>
        <v/>
      </c>
      <c r="AC604" s="1" t="str">
        <f>IF(AND(Table1[[#This Row],[5 anomalies]]="YES", Table1[[#This Row],[5 anomalies and better]]="YES"), Table1[[#This Row],[auc]] - Table1[[#This Row],[knnauc]], "")</f>
        <v/>
      </c>
    </row>
    <row r="605" spans="1:29" hidden="1" x14ac:dyDescent="0.25">
      <c r="A605">
        <v>32</v>
      </c>
      <c r="B605">
        <v>8</v>
      </c>
      <c r="C605">
        <v>3</v>
      </c>
      <c r="D605" t="s">
        <v>19</v>
      </c>
      <c r="E605" t="s">
        <v>20</v>
      </c>
      <c r="F605">
        <v>512</v>
      </c>
      <c r="G605">
        <v>32</v>
      </c>
      <c r="H605">
        <v>0.05</v>
      </c>
      <c r="I605">
        <v>4</v>
      </c>
      <c r="J605">
        <v>0.115384615384615</v>
      </c>
      <c r="K605">
        <v>0.91862686071376598</v>
      </c>
      <c r="L605">
        <v>9.4911349367566705E-2</v>
      </c>
      <c r="M605">
        <v>0.132606592031246</v>
      </c>
      <c r="N605">
        <v>0.97678908796478903</v>
      </c>
      <c r="O605">
        <v>0.70833333333333304</v>
      </c>
      <c r="P605">
        <v>0.34693877551020402</v>
      </c>
      <c r="Q605">
        <v>0.05</v>
      </c>
      <c r="R605" t="s">
        <v>21</v>
      </c>
      <c r="S605" t="s">
        <v>29</v>
      </c>
      <c r="T605" t="str">
        <f>IF(Table1[[#This Row],[auc]]&gt;=Table1[[#This Row],[knnauc]], "YES", "NO")</f>
        <v>NO</v>
      </c>
      <c r="U605" t="str">
        <f>IF(AND(I605 &gt; I604, K605 &lt; K604), "LOWER", "")</f>
        <v/>
      </c>
      <c r="V605" t="str">
        <f>IF(AND(I605&gt;=I606, I605 &lt; 5), "YES", "NO")</f>
        <v>NO</v>
      </c>
      <c r="W605" s="1" t="str">
        <f>IF(AND(Table1[[#This Row],[Last lower than 5]]="YES", Table1[[#This Row],[better or same as KNN]]="YES"), "YES", "NO")</f>
        <v>NO</v>
      </c>
      <c r="X605" s="1" t="str">
        <f>IF(AND(Table1[[#This Row],[Last lower than 5]]="YES", Table1[[#This Row],[last and better]]="NO"), Table1[[#This Row],[knnauc]], "")</f>
        <v/>
      </c>
      <c r="Y605" s="1" t="str">
        <f>IF(AND(Table1[[#This Row],[Last lower than 5]]="YES", Table1[[#This Row],[last and better]]="YES"), Table1[[#This Row],[auc]], "")</f>
        <v/>
      </c>
      <c r="Z605" s="1" t="str">
        <f>IF(I605=5, "YES", "NO")</f>
        <v>NO</v>
      </c>
      <c r="AA605" s="1" t="str">
        <f>IF(AND(Table1[[#This Row],[5 anomalies]]="YES", Table1[[#This Row],[better or same as KNN]]="YES"), "YES", "NO")</f>
        <v>NO</v>
      </c>
      <c r="AB605" s="1" t="str">
        <f>IF(AND(Table1[[#This Row],[5 anomalies]]="YES", Table1[[#This Row],[5 anomalies and better]]="NO"), Table1[[#This Row],[knnauc]] - Table1[[#This Row],[auc]], "")</f>
        <v/>
      </c>
      <c r="AC605" s="1" t="str">
        <f>IF(AND(Table1[[#This Row],[5 anomalies]]="YES", Table1[[#This Row],[5 anomalies and better]]="YES"), Table1[[#This Row],[auc]] - Table1[[#This Row],[knnauc]], "")</f>
        <v/>
      </c>
    </row>
    <row r="606" spans="1:29" hidden="1" x14ac:dyDescent="0.25">
      <c r="A606">
        <v>32</v>
      </c>
      <c r="B606">
        <v>8</v>
      </c>
      <c r="C606">
        <v>3</v>
      </c>
      <c r="D606" t="s">
        <v>19</v>
      </c>
      <c r="E606" t="s">
        <v>20</v>
      </c>
      <c r="F606">
        <v>64</v>
      </c>
      <c r="G606">
        <v>16</v>
      </c>
      <c r="H606">
        <v>0.05</v>
      </c>
      <c r="I606">
        <v>5</v>
      </c>
      <c r="J606">
        <v>0.169014084507042</v>
      </c>
      <c r="K606">
        <v>0.87791433969315102</v>
      </c>
      <c r="L606">
        <v>0.113747445187815</v>
      </c>
      <c r="M606">
        <v>0.13932018543197</v>
      </c>
      <c r="N606">
        <v>0.97696555733178303</v>
      </c>
      <c r="O606">
        <v>0.61538461538461497</v>
      </c>
      <c r="P606">
        <v>0.163265306122448</v>
      </c>
      <c r="Q606">
        <v>0.05</v>
      </c>
      <c r="R606" t="s">
        <v>21</v>
      </c>
      <c r="S606" t="s">
        <v>29</v>
      </c>
      <c r="T606" t="str">
        <f>IF(Table1[[#This Row],[auc]]&gt;=Table1[[#This Row],[knnauc]], "YES", "NO")</f>
        <v>NO</v>
      </c>
      <c r="U606" t="str">
        <f>IF(AND(I606 &gt; I605, K606 &lt; K605), "LOWER", "")</f>
        <v>LOWER</v>
      </c>
      <c r="V606" t="str">
        <f>IF(AND(I606&gt;=I607, I606 &lt; 5), "YES", "NO")</f>
        <v>NO</v>
      </c>
      <c r="W606" s="1" t="str">
        <f>IF(AND(Table1[[#This Row],[Last lower than 5]]="YES", Table1[[#This Row],[better or same as KNN]]="YES"), "YES", "NO")</f>
        <v>NO</v>
      </c>
      <c r="X606" s="1" t="str">
        <f>IF(AND(Table1[[#This Row],[Last lower than 5]]="YES", Table1[[#This Row],[last and better]]="NO"), Table1[[#This Row],[knnauc]], "")</f>
        <v/>
      </c>
      <c r="Y606" s="1" t="str">
        <f>IF(AND(Table1[[#This Row],[Last lower than 5]]="YES", Table1[[#This Row],[last and better]]="YES"), Table1[[#This Row],[auc]], "")</f>
        <v/>
      </c>
      <c r="Z606" s="1" t="str">
        <f>IF(I606=5, "YES", "NO")</f>
        <v>YES</v>
      </c>
      <c r="AA606" s="1" t="str">
        <f>IF(AND(Table1[[#This Row],[5 anomalies]]="YES", Table1[[#This Row],[better or same as KNN]]="YES"), "YES", "NO")</f>
        <v>NO</v>
      </c>
      <c r="AB606" s="1">
        <f>IF(AND(Table1[[#This Row],[5 anomalies]]="YES", Table1[[#This Row],[5 anomalies and better]]="NO"), Table1[[#This Row],[knnauc]] - Table1[[#This Row],[auc]], "")</f>
        <v>9.9051217638632005E-2</v>
      </c>
      <c r="AC606" s="1" t="str">
        <f>IF(AND(Table1[[#This Row],[5 anomalies]]="YES", Table1[[#This Row],[5 anomalies and better]]="YES"), Table1[[#This Row],[auc]] - Table1[[#This Row],[knnauc]], "")</f>
        <v/>
      </c>
    </row>
    <row r="607" spans="1:29" hidden="1" x14ac:dyDescent="0.25">
      <c r="A607">
        <v>32</v>
      </c>
      <c r="B607">
        <v>8</v>
      </c>
      <c r="C607">
        <v>3</v>
      </c>
      <c r="D607" t="s">
        <v>19</v>
      </c>
      <c r="E607" t="s">
        <v>20</v>
      </c>
      <c r="F607">
        <v>32</v>
      </c>
      <c r="G607">
        <v>16</v>
      </c>
      <c r="H607">
        <v>0.05</v>
      </c>
      <c r="I607">
        <v>5</v>
      </c>
      <c r="J607">
        <v>0.21212121212121199</v>
      </c>
      <c r="K607">
        <v>0.89457512404758399</v>
      </c>
      <c r="L607">
        <v>9.8893896906802295E-2</v>
      </c>
      <c r="M607">
        <v>0.13017039283648399</v>
      </c>
      <c r="N607">
        <v>0.95359893703157705</v>
      </c>
      <c r="O607">
        <v>0.65</v>
      </c>
      <c r="P607">
        <v>0.265306122448979</v>
      </c>
      <c r="Q607">
        <v>0.05</v>
      </c>
      <c r="R607" t="s">
        <v>21</v>
      </c>
      <c r="S607" t="s">
        <v>29</v>
      </c>
      <c r="T607" t="str">
        <f>IF(Table1[[#This Row],[auc]]&gt;=Table1[[#This Row],[knnauc]], "YES", "NO")</f>
        <v>NO</v>
      </c>
      <c r="U607" t="str">
        <f>IF(AND(I607 &gt; I606, K607 &lt; K606), "LOWER", "")</f>
        <v/>
      </c>
      <c r="V607" t="str">
        <f>IF(AND(I607&gt;=I608, I607 &lt; 5), "YES", "NO")</f>
        <v>NO</v>
      </c>
      <c r="W607" s="1" t="str">
        <f>IF(AND(Table1[[#This Row],[Last lower than 5]]="YES", Table1[[#This Row],[better or same as KNN]]="YES"), "YES", "NO")</f>
        <v>NO</v>
      </c>
      <c r="X607" s="1" t="str">
        <f>IF(AND(Table1[[#This Row],[Last lower than 5]]="YES", Table1[[#This Row],[last and better]]="NO"), Table1[[#This Row],[knnauc]], "")</f>
        <v/>
      </c>
      <c r="Y607" s="1" t="str">
        <f>IF(AND(Table1[[#This Row],[Last lower than 5]]="YES", Table1[[#This Row],[last and better]]="YES"), Table1[[#This Row],[auc]], "")</f>
        <v/>
      </c>
      <c r="Z607" s="1" t="str">
        <f>IF(I607=5, "YES", "NO")</f>
        <v>YES</v>
      </c>
      <c r="AA607" s="1" t="str">
        <f>IF(AND(Table1[[#This Row],[5 anomalies]]="YES", Table1[[#This Row],[better or same as KNN]]="YES"), "YES", "NO")</f>
        <v>NO</v>
      </c>
      <c r="AB607" s="1">
        <f>IF(AND(Table1[[#This Row],[5 anomalies]]="YES", Table1[[#This Row],[5 anomalies and better]]="NO"), Table1[[#This Row],[knnauc]] - Table1[[#This Row],[auc]], "")</f>
        <v>5.9023812983993063E-2</v>
      </c>
      <c r="AC607" s="1" t="str">
        <f>IF(AND(Table1[[#This Row],[5 anomalies]]="YES", Table1[[#This Row],[5 anomalies and better]]="YES"), Table1[[#This Row],[auc]] - Table1[[#This Row],[knnauc]], "")</f>
        <v/>
      </c>
    </row>
    <row r="608" spans="1:29" hidden="1" x14ac:dyDescent="0.25">
      <c r="A608">
        <v>32</v>
      </c>
      <c r="B608">
        <v>8</v>
      </c>
      <c r="C608">
        <v>3</v>
      </c>
      <c r="D608" t="s">
        <v>19</v>
      </c>
      <c r="E608" t="s">
        <v>20</v>
      </c>
      <c r="F608">
        <v>512</v>
      </c>
      <c r="G608">
        <v>32</v>
      </c>
      <c r="H608">
        <v>0.05</v>
      </c>
      <c r="I608">
        <v>5</v>
      </c>
      <c r="J608">
        <v>0.15094339622641501</v>
      </c>
      <c r="K608">
        <v>0.93323229597027002</v>
      </c>
      <c r="L608">
        <v>9.4911349367566705E-2</v>
      </c>
      <c r="M608">
        <v>0.132606592031246</v>
      </c>
      <c r="N608">
        <v>0.97678908796478903</v>
      </c>
      <c r="O608">
        <v>0.70833333333333304</v>
      </c>
      <c r="P608">
        <v>0.34693877551020402</v>
      </c>
      <c r="Q608">
        <v>0.05</v>
      </c>
      <c r="R608" t="s">
        <v>21</v>
      </c>
      <c r="S608" t="s">
        <v>29</v>
      </c>
      <c r="T608" t="str">
        <f>IF(Table1[[#This Row],[auc]]&gt;=Table1[[#This Row],[knnauc]], "YES", "NO")</f>
        <v>NO</v>
      </c>
      <c r="U608" t="str">
        <f>IF(AND(I608 &gt; I607, K608 &lt; K607), "LOWER", "")</f>
        <v/>
      </c>
      <c r="V608" t="str">
        <f>IF(AND(I608&gt;=I609, I608 &lt; 5), "YES", "NO")</f>
        <v>NO</v>
      </c>
      <c r="W608" s="1" t="str">
        <f>IF(AND(Table1[[#This Row],[Last lower than 5]]="YES", Table1[[#This Row],[better or same as KNN]]="YES"), "YES", "NO")</f>
        <v>NO</v>
      </c>
      <c r="X608" s="1" t="str">
        <f>IF(AND(Table1[[#This Row],[Last lower than 5]]="YES", Table1[[#This Row],[last and better]]="NO"), Table1[[#This Row],[knnauc]], "")</f>
        <v/>
      </c>
      <c r="Y608" s="1" t="str">
        <f>IF(AND(Table1[[#This Row],[Last lower than 5]]="YES", Table1[[#This Row],[last and better]]="YES"), Table1[[#This Row],[auc]], "")</f>
        <v/>
      </c>
      <c r="Z608" s="1" t="str">
        <f>IF(I608=5, "YES", "NO")</f>
        <v>YES</v>
      </c>
      <c r="AA608" s="1" t="str">
        <f>IF(AND(Table1[[#This Row],[5 anomalies]]="YES", Table1[[#This Row],[better or same as KNN]]="YES"), "YES", "NO")</f>
        <v>NO</v>
      </c>
      <c r="AB608" s="1">
        <f>IF(AND(Table1[[#This Row],[5 anomalies]]="YES", Table1[[#This Row],[5 anomalies and better]]="NO"), Table1[[#This Row],[knnauc]] - Table1[[#This Row],[auc]], "")</f>
        <v>4.3556791994519006E-2</v>
      </c>
      <c r="AC608" s="1" t="str">
        <f>IF(AND(Table1[[#This Row],[5 anomalies]]="YES", Table1[[#This Row],[5 anomalies and better]]="YES"), Table1[[#This Row],[auc]] - Table1[[#This Row],[knnauc]], "")</f>
        <v/>
      </c>
    </row>
    <row r="609" spans="1:29" hidden="1" x14ac:dyDescent="0.25">
      <c r="A609">
        <v>32</v>
      </c>
      <c r="B609">
        <v>8</v>
      </c>
      <c r="C609">
        <v>3</v>
      </c>
      <c r="D609" t="s">
        <v>19</v>
      </c>
      <c r="E609" t="s">
        <v>20</v>
      </c>
      <c r="F609">
        <v>32</v>
      </c>
      <c r="G609">
        <v>32</v>
      </c>
      <c r="H609">
        <v>0.05</v>
      </c>
      <c r="I609">
        <v>5</v>
      </c>
      <c r="J609">
        <v>0.31578947368421001</v>
      </c>
      <c r="K609">
        <v>0.94323499491352902</v>
      </c>
      <c r="L609">
        <v>8.2165396455796E-2</v>
      </c>
      <c r="M609">
        <v>0.113290466499864</v>
      </c>
      <c r="N609">
        <v>0.89766022380467902</v>
      </c>
      <c r="O609">
        <v>0.6</v>
      </c>
      <c r="P609">
        <v>0.3</v>
      </c>
      <c r="Q609">
        <v>0.01</v>
      </c>
      <c r="R609" t="s">
        <v>21</v>
      </c>
      <c r="S609" t="s">
        <v>29</v>
      </c>
      <c r="T609" t="str">
        <f>IF(Table1[[#This Row],[auc]]&gt;=Table1[[#This Row],[knnauc]], "YES", "NO")</f>
        <v>YES</v>
      </c>
      <c r="U609" t="str">
        <f>IF(AND(I609 &gt; I608, K609 &lt; K608), "LOWER", "")</f>
        <v/>
      </c>
      <c r="V609" t="str">
        <f>IF(AND(I609&gt;=I610, I609 &lt; 5), "YES", "NO")</f>
        <v>NO</v>
      </c>
      <c r="W609" s="1" t="str">
        <f>IF(AND(Table1[[#This Row],[Last lower than 5]]="YES", Table1[[#This Row],[better or same as KNN]]="YES"), "YES", "NO")</f>
        <v>NO</v>
      </c>
      <c r="X609" s="1" t="str">
        <f>IF(AND(Table1[[#This Row],[Last lower than 5]]="YES", Table1[[#This Row],[last and better]]="NO"), Table1[[#This Row],[knnauc]], "")</f>
        <v/>
      </c>
      <c r="Y609" s="1" t="str">
        <f>IF(AND(Table1[[#This Row],[Last lower than 5]]="YES", Table1[[#This Row],[last and better]]="YES"), Table1[[#This Row],[auc]], "")</f>
        <v/>
      </c>
      <c r="Z609" s="1" t="str">
        <f>IF(I609=5, "YES", "NO")</f>
        <v>YES</v>
      </c>
      <c r="AA609" s="1" t="str">
        <f>IF(AND(Table1[[#This Row],[5 anomalies]]="YES", Table1[[#This Row],[better or same as KNN]]="YES"), "YES", "NO")</f>
        <v>YES</v>
      </c>
      <c r="AB609" s="1" t="str">
        <f>IF(AND(Table1[[#This Row],[5 anomalies]]="YES", Table1[[#This Row],[5 anomalies and better]]="NO"), Table1[[#This Row],[knnauc]] - Table1[[#This Row],[auc]], "")</f>
        <v/>
      </c>
      <c r="AC609" s="1">
        <f>IF(AND(Table1[[#This Row],[5 anomalies]]="YES", Table1[[#This Row],[5 anomalies and better]]="YES"), Table1[[#This Row],[auc]] - Table1[[#This Row],[knnauc]], "")</f>
        <v>4.5574771108849998E-2</v>
      </c>
    </row>
    <row r="610" spans="1:29" x14ac:dyDescent="0.25">
      <c r="A610">
        <v>32</v>
      </c>
      <c r="B610">
        <v>8</v>
      </c>
      <c r="C610">
        <v>3</v>
      </c>
      <c r="D610" t="s">
        <v>19</v>
      </c>
      <c r="E610" t="s">
        <v>20</v>
      </c>
      <c r="F610">
        <v>32</v>
      </c>
      <c r="G610">
        <v>32</v>
      </c>
      <c r="H610">
        <v>0.05</v>
      </c>
      <c r="I610">
        <v>5</v>
      </c>
      <c r="J610">
        <v>0.11111111111111099</v>
      </c>
      <c r="K610">
        <v>0.946897253306205</v>
      </c>
      <c r="L610">
        <v>9.3235391828654798E-2</v>
      </c>
      <c r="M610">
        <v>0.14963618728747699</v>
      </c>
      <c r="N610">
        <v>0.79837232960325499</v>
      </c>
      <c r="O610">
        <v>1</v>
      </c>
      <c r="P610">
        <v>0.2</v>
      </c>
      <c r="Q610">
        <v>5.0000000000000001E-3</v>
      </c>
      <c r="R610" t="s">
        <v>21</v>
      </c>
      <c r="S610" t="s">
        <v>29</v>
      </c>
      <c r="T610" t="str">
        <f>IF(Table1[[#This Row],[auc]]&gt;=Table1[[#This Row],[knnauc]], "YES", "NO")</f>
        <v>YES</v>
      </c>
      <c r="U610" t="str">
        <f>IF(AND(I610 &gt; I609, K610 &lt; K609), "LOWER", "")</f>
        <v/>
      </c>
      <c r="V610" t="str">
        <f>IF(AND(I610&gt;=I611, I610 &lt; 5), "YES", "NO")</f>
        <v>NO</v>
      </c>
      <c r="W610" s="1" t="str">
        <f>IF(AND(Table1[[#This Row],[Last lower than 5]]="YES", Table1[[#This Row],[better or same as KNN]]="YES"), "YES", "NO")</f>
        <v>NO</v>
      </c>
      <c r="X610" s="1" t="str">
        <f>IF(AND(Table1[[#This Row],[Last lower than 5]]="YES", Table1[[#This Row],[last and better]]="NO"), Table1[[#This Row],[knnauc]], "")</f>
        <v/>
      </c>
      <c r="Y610" s="1" t="str">
        <f>IF(AND(Table1[[#This Row],[Last lower than 5]]="YES", Table1[[#This Row],[last and better]]="YES"), Table1[[#This Row],[auc]], "")</f>
        <v/>
      </c>
      <c r="Z610" s="1" t="str">
        <f>IF(I610=5, "YES", "NO")</f>
        <v>YES</v>
      </c>
      <c r="AA610" s="1" t="str">
        <f>IF(AND(Table1[[#This Row],[5 anomalies]]="YES", Table1[[#This Row],[better or same as KNN]]="YES"), "YES", "NO")</f>
        <v>YES</v>
      </c>
      <c r="AB610" s="1" t="str">
        <f>IF(AND(Table1[[#This Row],[5 anomalies]]="YES", Table1[[#This Row],[5 anomalies and better]]="NO"), Table1[[#This Row],[knnauc]] - Table1[[#This Row],[auc]], "")</f>
        <v/>
      </c>
      <c r="AC610" s="1">
        <f>IF(AND(Table1[[#This Row],[5 anomalies]]="YES", Table1[[#This Row],[5 anomalies and better]]="YES"), Table1[[#This Row],[auc]] - Table1[[#This Row],[knnauc]], "")</f>
        <v>0.14852492370295001</v>
      </c>
    </row>
    <row r="611" spans="1:29" hidden="1" x14ac:dyDescent="0.25">
      <c r="A611">
        <v>32</v>
      </c>
      <c r="B611">
        <v>8</v>
      </c>
      <c r="C611">
        <v>3</v>
      </c>
      <c r="D611" t="s">
        <v>19</v>
      </c>
      <c r="E611" t="s">
        <v>20</v>
      </c>
      <c r="F611">
        <v>64</v>
      </c>
      <c r="G611">
        <v>32</v>
      </c>
      <c r="H611">
        <v>0.05</v>
      </c>
      <c r="I611">
        <v>5</v>
      </c>
      <c r="J611">
        <v>0.25</v>
      </c>
      <c r="K611">
        <v>0.95879959308240004</v>
      </c>
      <c r="L611">
        <v>9.3656354870039302E-2</v>
      </c>
      <c r="M611">
        <v>0.13388428653684101</v>
      </c>
      <c r="N611">
        <v>0.94898270600203405</v>
      </c>
      <c r="O611">
        <v>0.66666666666666596</v>
      </c>
      <c r="P611">
        <v>0.4</v>
      </c>
      <c r="Q611">
        <v>0.01</v>
      </c>
      <c r="R611" t="s">
        <v>21</v>
      </c>
      <c r="S611" t="s">
        <v>29</v>
      </c>
      <c r="T611" t="str">
        <f>IF(Table1[[#This Row],[auc]]&gt;=Table1[[#This Row],[knnauc]], "YES", "NO")</f>
        <v>YES</v>
      </c>
      <c r="U611" t="str">
        <f>IF(AND(I611 &gt; I610, K611 &lt; K610), "LOWER", "")</f>
        <v/>
      </c>
      <c r="V611" t="str">
        <f>IF(AND(I611&gt;=I612, I611 &lt; 5), "YES", "NO")</f>
        <v>NO</v>
      </c>
      <c r="W611" s="1" t="str">
        <f>IF(AND(Table1[[#This Row],[Last lower than 5]]="YES", Table1[[#This Row],[better or same as KNN]]="YES"), "YES", "NO")</f>
        <v>NO</v>
      </c>
      <c r="X611" s="1" t="str">
        <f>IF(AND(Table1[[#This Row],[Last lower than 5]]="YES", Table1[[#This Row],[last and better]]="NO"), Table1[[#This Row],[knnauc]], "")</f>
        <v/>
      </c>
      <c r="Y611" s="1" t="str">
        <f>IF(AND(Table1[[#This Row],[Last lower than 5]]="YES", Table1[[#This Row],[last and better]]="YES"), Table1[[#This Row],[auc]], "")</f>
        <v/>
      </c>
      <c r="Z611" s="1" t="str">
        <f>IF(I611=5, "YES", "NO")</f>
        <v>YES</v>
      </c>
      <c r="AA611" s="1" t="str">
        <f>IF(AND(Table1[[#This Row],[5 anomalies]]="YES", Table1[[#This Row],[better or same as KNN]]="YES"), "YES", "NO")</f>
        <v>YES</v>
      </c>
      <c r="AB611" s="1" t="str">
        <f>IF(AND(Table1[[#This Row],[5 anomalies]]="YES", Table1[[#This Row],[5 anomalies and better]]="NO"), Table1[[#This Row],[knnauc]] - Table1[[#This Row],[auc]], "")</f>
        <v/>
      </c>
      <c r="AC611" s="1">
        <f>IF(AND(Table1[[#This Row],[5 anomalies]]="YES", Table1[[#This Row],[5 anomalies and better]]="YES"), Table1[[#This Row],[auc]] - Table1[[#This Row],[knnauc]], "")</f>
        <v>9.816887080365988E-3</v>
      </c>
    </row>
    <row r="612" spans="1:29" hidden="1" x14ac:dyDescent="0.25">
      <c r="A612">
        <v>32</v>
      </c>
      <c r="B612">
        <v>8</v>
      </c>
      <c r="C612">
        <v>3</v>
      </c>
      <c r="D612" t="s">
        <v>19</v>
      </c>
      <c r="E612" t="s">
        <v>20</v>
      </c>
      <c r="F612">
        <v>512</v>
      </c>
      <c r="G612">
        <v>16</v>
      </c>
      <c r="H612">
        <v>0.05</v>
      </c>
      <c r="I612">
        <v>5</v>
      </c>
      <c r="J612">
        <v>0.2</v>
      </c>
      <c r="K612">
        <v>0.96703967446591999</v>
      </c>
      <c r="L612">
        <v>8.8402062349902499E-2</v>
      </c>
      <c r="M612">
        <v>0.13025144136516301</v>
      </c>
      <c r="N612">
        <v>0.99806714140386499</v>
      </c>
      <c r="O612">
        <v>0.75</v>
      </c>
      <c r="P612">
        <v>0.3</v>
      </c>
      <c r="Q612">
        <v>0.01</v>
      </c>
      <c r="R612" t="s">
        <v>21</v>
      </c>
      <c r="S612" t="s">
        <v>29</v>
      </c>
      <c r="T612" t="str">
        <f>IF(Table1[[#This Row],[auc]]&gt;=Table1[[#This Row],[knnauc]], "YES", "NO")</f>
        <v>NO</v>
      </c>
      <c r="U612" t="str">
        <f>IF(AND(I612 &gt; I611, K612 &lt; K611), "LOWER", "")</f>
        <v/>
      </c>
      <c r="V612" t="str">
        <f>IF(AND(I612&gt;=I613, I612 &lt; 5), "YES", "NO")</f>
        <v>NO</v>
      </c>
      <c r="W612" s="1" t="str">
        <f>IF(AND(Table1[[#This Row],[Last lower than 5]]="YES", Table1[[#This Row],[better or same as KNN]]="YES"), "YES", "NO")</f>
        <v>NO</v>
      </c>
      <c r="X612" s="1" t="str">
        <f>IF(AND(Table1[[#This Row],[Last lower than 5]]="YES", Table1[[#This Row],[last and better]]="NO"), Table1[[#This Row],[knnauc]], "")</f>
        <v/>
      </c>
      <c r="Y612" s="1" t="str">
        <f>IF(AND(Table1[[#This Row],[Last lower than 5]]="YES", Table1[[#This Row],[last and better]]="YES"), Table1[[#This Row],[auc]], "")</f>
        <v/>
      </c>
      <c r="Z612" s="1" t="str">
        <f>IF(I612=5, "YES", "NO")</f>
        <v>YES</v>
      </c>
      <c r="AA612" s="1" t="str">
        <f>IF(AND(Table1[[#This Row],[5 anomalies]]="YES", Table1[[#This Row],[better or same as KNN]]="YES"), "YES", "NO")</f>
        <v>NO</v>
      </c>
      <c r="AB612" s="1">
        <f>IF(AND(Table1[[#This Row],[5 anomalies]]="YES", Table1[[#This Row],[5 anomalies and better]]="NO"), Table1[[#This Row],[knnauc]] - Table1[[#This Row],[auc]], "")</f>
        <v>3.1027466937945003E-2</v>
      </c>
      <c r="AC612" s="1" t="str">
        <f>IF(AND(Table1[[#This Row],[5 anomalies]]="YES", Table1[[#This Row],[5 anomalies and better]]="YES"), Table1[[#This Row],[auc]] - Table1[[#This Row],[knnauc]], "")</f>
        <v/>
      </c>
    </row>
    <row r="613" spans="1:29" hidden="1" x14ac:dyDescent="0.25">
      <c r="A613">
        <v>32</v>
      </c>
      <c r="B613">
        <v>8</v>
      </c>
      <c r="C613">
        <v>3</v>
      </c>
      <c r="D613" t="s">
        <v>19</v>
      </c>
      <c r="E613" t="s">
        <v>20</v>
      </c>
      <c r="F613">
        <v>64</v>
      </c>
      <c r="G613">
        <v>16</v>
      </c>
      <c r="H613">
        <v>0.05</v>
      </c>
      <c r="I613">
        <v>5</v>
      </c>
      <c r="J613">
        <v>0.47058823529411697</v>
      </c>
      <c r="K613">
        <v>0.975076297049847</v>
      </c>
      <c r="L613">
        <v>9.2811422471424196E-2</v>
      </c>
      <c r="M613">
        <v>0.13541840929552099</v>
      </c>
      <c r="N613">
        <v>0.84862665310274599</v>
      </c>
      <c r="O613">
        <v>1</v>
      </c>
      <c r="P613">
        <v>0.4</v>
      </c>
      <c r="Q613">
        <v>0.01</v>
      </c>
      <c r="R613" t="s">
        <v>21</v>
      </c>
      <c r="S613" t="s">
        <v>29</v>
      </c>
      <c r="T613" t="str">
        <f>IF(Table1[[#This Row],[auc]]&gt;=Table1[[#This Row],[knnauc]], "YES", "NO")</f>
        <v>YES</v>
      </c>
      <c r="U613" t="str">
        <f>IF(AND(I613 &gt; I612, K613 &lt; K612), "LOWER", "")</f>
        <v/>
      </c>
      <c r="V613" t="str">
        <f>IF(AND(I613&gt;=I614, I613 &lt; 5), "YES", "NO")</f>
        <v>NO</v>
      </c>
      <c r="W613" s="1" t="str">
        <f>IF(AND(Table1[[#This Row],[Last lower than 5]]="YES", Table1[[#This Row],[better or same as KNN]]="YES"), "YES", "NO")</f>
        <v>NO</v>
      </c>
      <c r="X613" s="1" t="str">
        <f>IF(AND(Table1[[#This Row],[Last lower than 5]]="YES", Table1[[#This Row],[last and better]]="NO"), Table1[[#This Row],[knnauc]], "")</f>
        <v/>
      </c>
      <c r="Y613" s="1" t="str">
        <f>IF(AND(Table1[[#This Row],[Last lower than 5]]="YES", Table1[[#This Row],[last and better]]="YES"), Table1[[#This Row],[auc]], "")</f>
        <v/>
      </c>
      <c r="Z613" s="1" t="str">
        <f>IF(I613=5, "YES", "NO")</f>
        <v>YES</v>
      </c>
      <c r="AA613" s="1" t="str">
        <f>IF(AND(Table1[[#This Row],[5 anomalies]]="YES", Table1[[#This Row],[better or same as KNN]]="YES"), "YES", "NO")</f>
        <v>YES</v>
      </c>
      <c r="AB613" s="1" t="str">
        <f>IF(AND(Table1[[#This Row],[5 anomalies]]="YES", Table1[[#This Row],[5 anomalies and better]]="NO"), Table1[[#This Row],[knnauc]] - Table1[[#This Row],[auc]], "")</f>
        <v/>
      </c>
      <c r="AC613" s="1">
        <f>IF(AND(Table1[[#This Row],[5 anomalies]]="YES", Table1[[#This Row],[5 anomalies and better]]="YES"), Table1[[#This Row],[auc]] - Table1[[#This Row],[knnauc]], "")</f>
        <v>0.12644964394710101</v>
      </c>
    </row>
    <row r="614" spans="1:29" x14ac:dyDescent="0.25">
      <c r="A614">
        <v>32</v>
      </c>
      <c r="B614">
        <v>8</v>
      </c>
      <c r="C614">
        <v>3</v>
      </c>
      <c r="D614" t="s">
        <v>19</v>
      </c>
      <c r="E614" t="s">
        <v>20</v>
      </c>
      <c r="F614">
        <v>32</v>
      </c>
      <c r="G614">
        <v>16</v>
      </c>
      <c r="H614">
        <v>0.05</v>
      </c>
      <c r="I614">
        <v>5</v>
      </c>
      <c r="J614">
        <v>0.107142857142857</v>
      </c>
      <c r="K614">
        <v>0.97558494404883001</v>
      </c>
      <c r="L614">
        <v>8.8984513879520499E-2</v>
      </c>
      <c r="M614">
        <v>0.122304754553221</v>
      </c>
      <c r="N614">
        <v>0.79735503560528997</v>
      </c>
      <c r="O614">
        <v>1</v>
      </c>
      <c r="P614">
        <v>0.2</v>
      </c>
      <c r="Q614">
        <v>5.0000000000000001E-3</v>
      </c>
      <c r="R614" t="s">
        <v>21</v>
      </c>
      <c r="S614" t="s">
        <v>29</v>
      </c>
      <c r="T614" t="str">
        <f>IF(Table1[[#This Row],[auc]]&gt;=Table1[[#This Row],[knnauc]], "YES", "NO")</f>
        <v>YES</v>
      </c>
      <c r="U614" t="str">
        <f>IF(AND(I614 &gt; I613, K614 &lt; K613), "LOWER", "")</f>
        <v/>
      </c>
      <c r="V614" t="str">
        <f>IF(AND(I614&gt;=I615, I614 &lt; 5), "YES", "NO")</f>
        <v>NO</v>
      </c>
      <c r="W614" s="1" t="str">
        <f>IF(AND(Table1[[#This Row],[Last lower than 5]]="YES", Table1[[#This Row],[better or same as KNN]]="YES"), "YES", "NO")</f>
        <v>NO</v>
      </c>
      <c r="X614" s="1" t="str">
        <f>IF(AND(Table1[[#This Row],[Last lower than 5]]="YES", Table1[[#This Row],[last and better]]="NO"), Table1[[#This Row],[knnauc]], "")</f>
        <v/>
      </c>
      <c r="Y614" s="1" t="str">
        <f>IF(AND(Table1[[#This Row],[Last lower than 5]]="YES", Table1[[#This Row],[last and better]]="YES"), Table1[[#This Row],[auc]], "")</f>
        <v/>
      </c>
      <c r="Z614" s="1" t="str">
        <f>IF(I614=5, "YES", "NO")</f>
        <v>YES</v>
      </c>
      <c r="AA614" s="1" t="str">
        <f>IF(AND(Table1[[#This Row],[5 anomalies]]="YES", Table1[[#This Row],[better or same as KNN]]="YES"), "YES", "NO")</f>
        <v>YES</v>
      </c>
      <c r="AB614" s="1" t="str">
        <f>IF(AND(Table1[[#This Row],[5 anomalies]]="YES", Table1[[#This Row],[5 anomalies and better]]="NO"), Table1[[#This Row],[knnauc]] - Table1[[#This Row],[auc]], "")</f>
        <v/>
      </c>
      <c r="AC614" s="1">
        <f>IF(AND(Table1[[#This Row],[5 anomalies]]="YES", Table1[[#This Row],[5 anomalies and better]]="YES"), Table1[[#This Row],[auc]] - Table1[[#This Row],[knnauc]], "")</f>
        <v>0.17822990844354003</v>
      </c>
    </row>
    <row r="615" spans="1:29" x14ac:dyDescent="0.25">
      <c r="A615">
        <v>32</v>
      </c>
      <c r="B615">
        <v>8</v>
      </c>
      <c r="C615">
        <v>3</v>
      </c>
      <c r="D615" t="s">
        <v>19</v>
      </c>
      <c r="E615" t="s">
        <v>20</v>
      </c>
      <c r="F615">
        <v>512</v>
      </c>
      <c r="G615">
        <v>16</v>
      </c>
      <c r="H615">
        <v>0.05</v>
      </c>
      <c r="I615">
        <v>5</v>
      </c>
      <c r="J615">
        <v>0</v>
      </c>
      <c r="K615">
        <v>0.987792472024415</v>
      </c>
      <c r="L615">
        <v>7.8833538597745001E-2</v>
      </c>
      <c r="M615">
        <v>0.12383681479997</v>
      </c>
      <c r="N615">
        <v>0.79959308240081395</v>
      </c>
      <c r="O615" t="s">
        <v>23</v>
      </c>
      <c r="P615">
        <v>0</v>
      </c>
      <c r="Q615">
        <v>5.0000000000000001E-3</v>
      </c>
      <c r="R615" t="s">
        <v>21</v>
      </c>
      <c r="S615" t="s">
        <v>29</v>
      </c>
      <c r="T615" t="str">
        <f>IF(Table1[[#This Row],[auc]]&gt;=Table1[[#This Row],[knnauc]], "YES", "NO")</f>
        <v>YES</v>
      </c>
      <c r="U615" t="str">
        <f>IF(AND(I615 &gt; I614, K615 &lt; K614), "LOWER", "")</f>
        <v/>
      </c>
      <c r="V615" t="str">
        <f>IF(AND(I615&gt;=I616, I615 &lt; 5), "YES", "NO")</f>
        <v>NO</v>
      </c>
      <c r="W615" s="1" t="str">
        <f>IF(AND(Table1[[#This Row],[Last lower than 5]]="YES", Table1[[#This Row],[better or same as KNN]]="YES"), "YES", "NO")</f>
        <v>NO</v>
      </c>
      <c r="X615" s="1" t="str">
        <f>IF(AND(Table1[[#This Row],[Last lower than 5]]="YES", Table1[[#This Row],[last and better]]="NO"), Table1[[#This Row],[knnauc]], "")</f>
        <v/>
      </c>
      <c r="Y615" s="1" t="str">
        <f>IF(AND(Table1[[#This Row],[Last lower than 5]]="YES", Table1[[#This Row],[last and better]]="YES"), Table1[[#This Row],[auc]], "")</f>
        <v/>
      </c>
      <c r="Z615" s="1" t="str">
        <f>IF(I615=5, "YES", "NO")</f>
        <v>YES</v>
      </c>
      <c r="AA615" s="1" t="str">
        <f>IF(AND(Table1[[#This Row],[5 anomalies]]="YES", Table1[[#This Row],[better or same as KNN]]="YES"), "YES", "NO")</f>
        <v>YES</v>
      </c>
      <c r="AB615" s="1" t="str">
        <f>IF(AND(Table1[[#This Row],[5 anomalies]]="YES", Table1[[#This Row],[5 anomalies and better]]="NO"), Table1[[#This Row],[knnauc]] - Table1[[#This Row],[auc]], "")</f>
        <v/>
      </c>
      <c r="AC615" s="1">
        <f>IF(AND(Table1[[#This Row],[5 anomalies]]="YES", Table1[[#This Row],[5 anomalies and better]]="YES"), Table1[[#This Row],[auc]] - Table1[[#This Row],[knnauc]], "")</f>
        <v>0.18819938962360105</v>
      </c>
    </row>
    <row r="616" spans="1:29" x14ac:dyDescent="0.25">
      <c r="A616">
        <v>32</v>
      </c>
      <c r="B616">
        <v>8</v>
      </c>
      <c r="C616">
        <v>3</v>
      </c>
      <c r="D616" t="s">
        <v>19</v>
      </c>
      <c r="E616" t="s">
        <v>20</v>
      </c>
      <c r="F616">
        <v>64</v>
      </c>
      <c r="G616">
        <v>32</v>
      </c>
      <c r="H616">
        <v>0.05</v>
      </c>
      <c r="I616">
        <v>5</v>
      </c>
      <c r="J616">
        <v>0.47058823529411697</v>
      </c>
      <c r="K616">
        <v>0.99043743641912496</v>
      </c>
      <c r="L616">
        <v>0.10429682756776899</v>
      </c>
      <c r="M616">
        <v>0.159258936036032</v>
      </c>
      <c r="N616">
        <v>0.698779247202441</v>
      </c>
      <c r="O616">
        <v>0.33333333333333298</v>
      </c>
      <c r="P616">
        <v>0.2</v>
      </c>
      <c r="Q616">
        <v>5.0000000000000001E-3</v>
      </c>
      <c r="R616" t="s">
        <v>21</v>
      </c>
      <c r="S616" t="s">
        <v>29</v>
      </c>
      <c r="T616" t="str">
        <f>IF(Table1[[#This Row],[auc]]&gt;=Table1[[#This Row],[knnauc]], "YES", "NO")</f>
        <v>YES</v>
      </c>
      <c r="U616" t="str">
        <f>IF(AND(I616 &gt; I615, K616 &lt; K615), "LOWER", "")</f>
        <v/>
      </c>
      <c r="V616" t="str">
        <f>IF(AND(I616&gt;=I617, I616 &lt; 5), "YES", "NO")</f>
        <v>NO</v>
      </c>
      <c r="W616" s="1" t="str">
        <f>IF(AND(Table1[[#This Row],[Last lower than 5]]="YES", Table1[[#This Row],[better or same as KNN]]="YES"), "YES", "NO")</f>
        <v>NO</v>
      </c>
      <c r="X616" s="1" t="str">
        <f>IF(AND(Table1[[#This Row],[Last lower than 5]]="YES", Table1[[#This Row],[last and better]]="NO"), Table1[[#This Row],[knnauc]], "")</f>
        <v/>
      </c>
      <c r="Y616" s="1" t="str">
        <f>IF(AND(Table1[[#This Row],[Last lower than 5]]="YES", Table1[[#This Row],[last and better]]="YES"), Table1[[#This Row],[auc]], "")</f>
        <v/>
      </c>
      <c r="Z616" s="1" t="str">
        <f>IF(I616=5, "YES", "NO")</f>
        <v>YES</v>
      </c>
      <c r="AA616" s="1" t="str">
        <f>IF(AND(Table1[[#This Row],[5 anomalies]]="YES", Table1[[#This Row],[better or same as KNN]]="YES"), "YES", "NO")</f>
        <v>YES</v>
      </c>
      <c r="AB616" s="1" t="str">
        <f>IF(AND(Table1[[#This Row],[5 anomalies]]="YES", Table1[[#This Row],[5 anomalies and better]]="NO"), Table1[[#This Row],[knnauc]] - Table1[[#This Row],[auc]], "")</f>
        <v/>
      </c>
      <c r="AC616" s="1">
        <f>IF(AND(Table1[[#This Row],[5 anomalies]]="YES", Table1[[#This Row],[5 anomalies and better]]="YES"), Table1[[#This Row],[auc]] - Table1[[#This Row],[knnauc]], "")</f>
        <v>0.29165818921668396</v>
      </c>
    </row>
    <row r="617" spans="1:29" x14ac:dyDescent="0.25">
      <c r="A617">
        <v>32</v>
      </c>
      <c r="B617">
        <v>8</v>
      </c>
      <c r="C617">
        <v>3</v>
      </c>
      <c r="D617" t="s">
        <v>19</v>
      </c>
      <c r="E617" t="s">
        <v>20</v>
      </c>
      <c r="F617">
        <v>128</v>
      </c>
      <c r="G617">
        <v>32</v>
      </c>
      <c r="H617">
        <v>0.05</v>
      </c>
      <c r="I617">
        <v>5</v>
      </c>
      <c r="J617">
        <v>0.28571428571428498</v>
      </c>
      <c r="K617">
        <v>0.99471007121057897</v>
      </c>
      <c r="L617">
        <v>8.2612893459385703E-2</v>
      </c>
      <c r="M617">
        <v>0.12128958798374299</v>
      </c>
      <c r="N617">
        <v>0.69938962360122003</v>
      </c>
      <c r="O617">
        <v>1</v>
      </c>
      <c r="P617">
        <v>0.2</v>
      </c>
      <c r="Q617">
        <v>5.0000000000000001E-3</v>
      </c>
      <c r="R617" t="s">
        <v>21</v>
      </c>
      <c r="S617" t="s">
        <v>29</v>
      </c>
      <c r="T617" t="str">
        <f>IF(Table1[[#This Row],[auc]]&gt;=Table1[[#This Row],[knnauc]], "YES", "NO")</f>
        <v>YES</v>
      </c>
      <c r="U617" t="str">
        <f>IF(AND(I617 &gt; I616, K617 &lt; K616), "LOWER", "")</f>
        <v/>
      </c>
      <c r="V617" t="str">
        <f>IF(AND(I617&gt;=I618, I617 &lt; 5), "YES", "NO")</f>
        <v>NO</v>
      </c>
      <c r="W617" s="1" t="str">
        <f>IF(AND(Table1[[#This Row],[Last lower than 5]]="YES", Table1[[#This Row],[better or same as KNN]]="YES"), "YES", "NO")</f>
        <v>NO</v>
      </c>
      <c r="X617" s="1" t="str">
        <f>IF(AND(Table1[[#This Row],[Last lower than 5]]="YES", Table1[[#This Row],[last and better]]="NO"), Table1[[#This Row],[knnauc]], "")</f>
        <v/>
      </c>
      <c r="Y617" s="1" t="str">
        <f>IF(AND(Table1[[#This Row],[Last lower than 5]]="YES", Table1[[#This Row],[last and better]]="YES"), Table1[[#This Row],[auc]], "")</f>
        <v/>
      </c>
      <c r="Z617" s="1" t="str">
        <f>IF(I617=5, "YES", "NO")</f>
        <v>YES</v>
      </c>
      <c r="AA617" s="1" t="str">
        <f>IF(AND(Table1[[#This Row],[5 anomalies]]="YES", Table1[[#This Row],[better or same as KNN]]="YES"), "YES", "NO")</f>
        <v>YES</v>
      </c>
      <c r="AB617" s="1" t="str">
        <f>IF(AND(Table1[[#This Row],[5 anomalies]]="YES", Table1[[#This Row],[5 anomalies and better]]="NO"), Table1[[#This Row],[knnauc]] - Table1[[#This Row],[auc]], "")</f>
        <v/>
      </c>
      <c r="AC617" s="1">
        <f>IF(AND(Table1[[#This Row],[5 anomalies]]="YES", Table1[[#This Row],[5 anomalies and better]]="YES"), Table1[[#This Row],[auc]] - Table1[[#This Row],[knnauc]], "")</f>
        <v>0.29532044760935894</v>
      </c>
    </row>
    <row r="618" spans="1:29" hidden="1" x14ac:dyDescent="0.25">
      <c r="A618">
        <v>32</v>
      </c>
      <c r="B618">
        <v>8</v>
      </c>
      <c r="C618">
        <v>3</v>
      </c>
      <c r="D618" t="s">
        <v>19</v>
      </c>
      <c r="E618" t="s">
        <v>20</v>
      </c>
      <c r="F618">
        <v>128</v>
      </c>
      <c r="G618">
        <v>32</v>
      </c>
      <c r="H618">
        <v>0.05</v>
      </c>
      <c r="I618">
        <v>5</v>
      </c>
      <c r="J618">
        <v>0</v>
      </c>
      <c r="K618">
        <v>0.74339514276337304</v>
      </c>
      <c r="L618">
        <v>9.9832329156616703E-2</v>
      </c>
      <c r="M618">
        <v>0.10399224198656599</v>
      </c>
      <c r="N618">
        <v>0.81473580571053394</v>
      </c>
      <c r="O618">
        <v>0.4</v>
      </c>
      <c r="P618">
        <v>0.18181818181818099</v>
      </c>
      <c r="Q618">
        <v>0.01</v>
      </c>
      <c r="R618" t="s">
        <v>21</v>
      </c>
      <c r="S618" t="s">
        <v>30</v>
      </c>
      <c r="T618" t="str">
        <f>IF(Table1[[#This Row],[auc]]&gt;=Table1[[#This Row],[knnauc]], "YES", "NO")</f>
        <v>NO</v>
      </c>
      <c r="U618" t="str">
        <f>IF(AND(I618 &gt; I617, K618 &lt; K617), "LOWER", "")</f>
        <v/>
      </c>
      <c r="V618" t="str">
        <f>IF(AND(I618&gt;=I619, I618 &lt; 5), "YES", "NO")</f>
        <v>NO</v>
      </c>
      <c r="W618" s="1" t="str">
        <f>IF(AND(Table1[[#This Row],[Last lower than 5]]="YES", Table1[[#This Row],[better or same as KNN]]="YES"), "YES", "NO")</f>
        <v>NO</v>
      </c>
      <c r="X618" s="1" t="str">
        <f>IF(AND(Table1[[#This Row],[Last lower than 5]]="YES", Table1[[#This Row],[last and better]]="NO"), Table1[[#This Row],[knnauc]], "")</f>
        <v/>
      </c>
      <c r="Y618" s="1" t="str">
        <f>IF(AND(Table1[[#This Row],[Last lower than 5]]="YES", Table1[[#This Row],[last and better]]="YES"), Table1[[#This Row],[auc]], "")</f>
        <v/>
      </c>
      <c r="Z618" s="1" t="str">
        <f>IF(I618=5, "YES", "NO")</f>
        <v>YES</v>
      </c>
      <c r="AA618" s="1" t="str">
        <f>IF(AND(Table1[[#This Row],[5 anomalies]]="YES", Table1[[#This Row],[better or same as KNN]]="YES"), "YES", "NO")</f>
        <v>NO</v>
      </c>
      <c r="AB618" s="1">
        <f>IF(AND(Table1[[#This Row],[5 anomalies]]="YES", Table1[[#This Row],[5 anomalies and better]]="NO"), Table1[[#This Row],[knnauc]] - Table1[[#This Row],[auc]], "")</f>
        <v>7.1340662947160904E-2</v>
      </c>
      <c r="AC618" s="1" t="str">
        <f>IF(AND(Table1[[#This Row],[5 anomalies]]="YES", Table1[[#This Row],[5 anomalies and better]]="YES"), Table1[[#This Row],[auc]] - Table1[[#This Row],[knnauc]], "")</f>
        <v/>
      </c>
    </row>
    <row r="619" spans="1:29" hidden="1" x14ac:dyDescent="0.25">
      <c r="A619">
        <v>32</v>
      </c>
      <c r="B619">
        <v>8</v>
      </c>
      <c r="C619">
        <v>3</v>
      </c>
      <c r="D619" t="s">
        <v>19</v>
      </c>
      <c r="E619" t="s">
        <v>20</v>
      </c>
      <c r="F619">
        <v>64</v>
      </c>
      <c r="G619">
        <v>32</v>
      </c>
      <c r="H619">
        <v>0.05</v>
      </c>
      <c r="I619">
        <v>5</v>
      </c>
      <c r="J619">
        <v>0.278481012658227</v>
      </c>
      <c r="K619">
        <v>0.79954053167049499</v>
      </c>
      <c r="L619">
        <v>0.10559416926108101</v>
      </c>
      <c r="M619">
        <v>0.109145274993702</v>
      </c>
      <c r="N619">
        <v>0.94943386937971697</v>
      </c>
      <c r="O619">
        <v>0.78260869565217395</v>
      </c>
      <c r="P619">
        <v>0.32727272727272699</v>
      </c>
      <c r="Q619">
        <v>0.05</v>
      </c>
      <c r="R619" t="s">
        <v>21</v>
      </c>
      <c r="S619" t="s">
        <v>30</v>
      </c>
      <c r="T619" t="str">
        <f>IF(Table1[[#This Row],[auc]]&gt;=Table1[[#This Row],[knnauc]], "YES", "NO")</f>
        <v>NO</v>
      </c>
      <c r="U619" t="str">
        <f>IF(AND(I619 &gt; I618, K619 &lt; K618), "LOWER", "")</f>
        <v/>
      </c>
      <c r="V619" t="str">
        <f>IF(AND(I619&gt;=I620, I619 &lt; 5), "YES", "NO")</f>
        <v>NO</v>
      </c>
      <c r="W619" s="1" t="str">
        <f>IF(AND(Table1[[#This Row],[Last lower than 5]]="YES", Table1[[#This Row],[better or same as KNN]]="YES"), "YES", "NO")</f>
        <v>NO</v>
      </c>
      <c r="X619" s="1" t="str">
        <f>IF(AND(Table1[[#This Row],[Last lower than 5]]="YES", Table1[[#This Row],[last and better]]="NO"), Table1[[#This Row],[knnauc]], "")</f>
        <v/>
      </c>
      <c r="Y619" s="1" t="str">
        <f>IF(AND(Table1[[#This Row],[Last lower than 5]]="YES", Table1[[#This Row],[last and better]]="YES"), Table1[[#This Row],[auc]], "")</f>
        <v/>
      </c>
      <c r="Z619" s="1" t="str">
        <f>IF(I619=5, "YES", "NO")</f>
        <v>YES</v>
      </c>
      <c r="AA619" s="1" t="str">
        <f>IF(AND(Table1[[#This Row],[5 anomalies]]="YES", Table1[[#This Row],[better or same as KNN]]="YES"), "YES", "NO")</f>
        <v>NO</v>
      </c>
      <c r="AB619" s="1">
        <f>IF(AND(Table1[[#This Row],[5 anomalies]]="YES", Table1[[#This Row],[5 anomalies and better]]="NO"), Table1[[#This Row],[knnauc]] - Table1[[#This Row],[auc]], "")</f>
        <v>0.14989333770922197</v>
      </c>
      <c r="AC619" s="1" t="str">
        <f>IF(AND(Table1[[#This Row],[5 anomalies]]="YES", Table1[[#This Row],[5 anomalies and better]]="YES"), Table1[[#This Row],[auc]] - Table1[[#This Row],[knnauc]], "")</f>
        <v/>
      </c>
    </row>
    <row r="620" spans="1:29" x14ac:dyDescent="0.25">
      <c r="A620">
        <v>32</v>
      </c>
      <c r="B620">
        <v>8</v>
      </c>
      <c r="C620">
        <v>3</v>
      </c>
      <c r="D620" t="s">
        <v>19</v>
      </c>
      <c r="E620" t="s">
        <v>20</v>
      </c>
      <c r="F620">
        <v>32</v>
      </c>
      <c r="G620">
        <v>16</v>
      </c>
      <c r="H620">
        <v>0.05</v>
      </c>
      <c r="I620">
        <v>5</v>
      </c>
      <c r="J620">
        <v>0.105263157894736</v>
      </c>
      <c r="K620">
        <v>0.52451865222623295</v>
      </c>
      <c r="L620">
        <v>0.10013425635254899</v>
      </c>
      <c r="M620">
        <v>0.10260670870880099</v>
      </c>
      <c r="N620">
        <v>0.58152827918170802</v>
      </c>
      <c r="O620" t="s">
        <v>23</v>
      </c>
      <c r="P620">
        <v>0</v>
      </c>
      <c r="Q620">
        <v>5.0000000000000001E-3</v>
      </c>
      <c r="R620" t="s">
        <v>21</v>
      </c>
      <c r="S620" t="s">
        <v>30</v>
      </c>
      <c r="T620" t="str">
        <f>IF(Table1[[#This Row],[auc]]&gt;=Table1[[#This Row],[knnauc]], "YES", "NO")</f>
        <v>NO</v>
      </c>
      <c r="U620" t="str">
        <f>IF(AND(I620 &gt; I619, K620 &lt; K619), "LOWER", "")</f>
        <v/>
      </c>
      <c r="V620" t="str">
        <f>IF(AND(I620&gt;=I621, I620 &lt; 5), "YES", "NO")</f>
        <v>NO</v>
      </c>
      <c r="W620" s="1" t="str">
        <f>IF(AND(Table1[[#This Row],[Last lower than 5]]="YES", Table1[[#This Row],[better or same as KNN]]="YES"), "YES", "NO")</f>
        <v>NO</v>
      </c>
      <c r="X620" s="1" t="str">
        <f>IF(AND(Table1[[#This Row],[Last lower than 5]]="YES", Table1[[#This Row],[last and better]]="NO"), Table1[[#This Row],[knnauc]], "")</f>
        <v/>
      </c>
      <c r="Y620" s="1" t="str">
        <f>IF(AND(Table1[[#This Row],[Last lower than 5]]="YES", Table1[[#This Row],[last and better]]="YES"), Table1[[#This Row],[auc]], "")</f>
        <v/>
      </c>
      <c r="Z620" s="1" t="str">
        <f>IF(I620=5, "YES", "NO")</f>
        <v>YES</v>
      </c>
      <c r="AA620" s="1" t="str">
        <f>IF(AND(Table1[[#This Row],[5 anomalies]]="YES", Table1[[#This Row],[better or same as KNN]]="YES"), "YES", "NO")</f>
        <v>NO</v>
      </c>
      <c r="AB620" s="1">
        <f>IF(AND(Table1[[#This Row],[5 anomalies]]="YES", Table1[[#This Row],[5 anomalies and better]]="NO"), Table1[[#This Row],[knnauc]] - Table1[[#This Row],[auc]], "")</f>
        <v>5.7009626955475068E-2</v>
      </c>
      <c r="AC620" s="1" t="str">
        <f>IF(AND(Table1[[#This Row],[5 anomalies]]="YES", Table1[[#This Row],[5 anomalies and better]]="YES"), Table1[[#This Row],[auc]] - Table1[[#This Row],[knnauc]], "")</f>
        <v/>
      </c>
    </row>
    <row r="621" spans="1:29" x14ac:dyDescent="0.25">
      <c r="A621">
        <v>32</v>
      </c>
      <c r="B621">
        <v>8</v>
      </c>
      <c r="C621">
        <v>3</v>
      </c>
      <c r="D621" t="s">
        <v>19</v>
      </c>
      <c r="E621" t="s">
        <v>20</v>
      </c>
      <c r="F621">
        <v>64</v>
      </c>
      <c r="G621">
        <v>32</v>
      </c>
      <c r="H621">
        <v>0.05</v>
      </c>
      <c r="I621">
        <v>5</v>
      </c>
      <c r="J621">
        <v>7.8431372549019607E-2</v>
      </c>
      <c r="K621">
        <v>0.60725030084235798</v>
      </c>
      <c r="L621">
        <v>8.4773700854435502E-2</v>
      </c>
      <c r="M621">
        <v>8.9040995573968107E-2</v>
      </c>
      <c r="N621">
        <v>0.58295728038507799</v>
      </c>
      <c r="O621" t="s">
        <v>23</v>
      </c>
      <c r="P621">
        <v>0</v>
      </c>
      <c r="Q621">
        <v>5.0000000000000001E-3</v>
      </c>
      <c r="R621" t="s">
        <v>21</v>
      </c>
      <c r="S621" t="s">
        <v>30</v>
      </c>
      <c r="T621" t="str">
        <f>IF(Table1[[#This Row],[auc]]&gt;=Table1[[#This Row],[knnauc]], "YES", "NO")</f>
        <v>YES</v>
      </c>
      <c r="U621" t="str">
        <f>IF(AND(I621 &gt; I620, K621 &lt; K620), "LOWER", "")</f>
        <v/>
      </c>
      <c r="V621" t="str">
        <f>IF(AND(I621&gt;=I622, I621 &lt; 5), "YES", "NO")</f>
        <v>NO</v>
      </c>
      <c r="W621" s="1" t="str">
        <f>IF(AND(Table1[[#This Row],[Last lower than 5]]="YES", Table1[[#This Row],[better or same as KNN]]="YES"), "YES", "NO")</f>
        <v>NO</v>
      </c>
      <c r="X621" s="1" t="str">
        <f>IF(AND(Table1[[#This Row],[Last lower than 5]]="YES", Table1[[#This Row],[last and better]]="NO"), Table1[[#This Row],[knnauc]], "")</f>
        <v/>
      </c>
      <c r="Y621" s="1" t="str">
        <f>IF(AND(Table1[[#This Row],[Last lower than 5]]="YES", Table1[[#This Row],[last and better]]="YES"), Table1[[#This Row],[auc]], "")</f>
        <v/>
      </c>
      <c r="Z621" s="1" t="str">
        <f>IF(I621=5, "YES", "NO")</f>
        <v>YES</v>
      </c>
      <c r="AA621" s="1" t="str">
        <f>IF(AND(Table1[[#This Row],[5 anomalies]]="YES", Table1[[#This Row],[better or same as KNN]]="YES"), "YES", "NO")</f>
        <v>YES</v>
      </c>
      <c r="AB621" s="1" t="str">
        <f>IF(AND(Table1[[#This Row],[5 anomalies]]="YES", Table1[[#This Row],[5 anomalies and better]]="NO"), Table1[[#This Row],[knnauc]] - Table1[[#This Row],[auc]], "")</f>
        <v/>
      </c>
      <c r="AC621" s="1">
        <f>IF(AND(Table1[[#This Row],[5 anomalies]]="YES", Table1[[#This Row],[5 anomalies and better]]="YES"), Table1[[#This Row],[auc]] - Table1[[#This Row],[knnauc]], "")</f>
        <v>2.429302045727999E-2</v>
      </c>
    </row>
    <row r="622" spans="1:29" hidden="1" x14ac:dyDescent="0.25">
      <c r="A622">
        <v>32</v>
      </c>
      <c r="B622">
        <v>8</v>
      </c>
      <c r="C622">
        <v>3</v>
      </c>
      <c r="D622" t="s">
        <v>19</v>
      </c>
      <c r="E622" t="s">
        <v>20</v>
      </c>
      <c r="F622">
        <v>32</v>
      </c>
      <c r="G622">
        <v>16</v>
      </c>
      <c r="H622">
        <v>0.05</v>
      </c>
      <c r="I622">
        <v>5</v>
      </c>
      <c r="J622">
        <v>0.25</v>
      </c>
      <c r="K622">
        <v>0.564538890712176</v>
      </c>
      <c r="L622">
        <v>9.7891587577049202E-2</v>
      </c>
      <c r="M622">
        <v>9.9018171941109498E-2</v>
      </c>
      <c r="N622">
        <v>0.942607482769937</v>
      </c>
      <c r="O622">
        <v>0.78947368421052599</v>
      </c>
      <c r="P622">
        <v>0.27272727272727199</v>
      </c>
      <c r="Q622">
        <v>0.05</v>
      </c>
      <c r="R622" t="s">
        <v>21</v>
      </c>
      <c r="S622" t="s">
        <v>30</v>
      </c>
      <c r="T622" t="str">
        <f>IF(Table1[[#This Row],[auc]]&gt;=Table1[[#This Row],[knnauc]], "YES", "NO")</f>
        <v>NO</v>
      </c>
      <c r="U622" t="str">
        <f>IF(AND(I622 &gt; I621, K622 &lt; K621), "LOWER", "")</f>
        <v/>
      </c>
      <c r="V622" t="str">
        <f>IF(AND(I622&gt;=I623, I622 &lt; 5), "YES", "NO")</f>
        <v>NO</v>
      </c>
      <c r="W622" s="1" t="str">
        <f>IF(AND(Table1[[#This Row],[Last lower than 5]]="YES", Table1[[#This Row],[better or same as KNN]]="YES"), "YES", "NO")</f>
        <v>NO</v>
      </c>
      <c r="X622" s="1" t="str">
        <f>IF(AND(Table1[[#This Row],[Last lower than 5]]="YES", Table1[[#This Row],[last and better]]="NO"), Table1[[#This Row],[knnauc]], "")</f>
        <v/>
      </c>
      <c r="Y622" s="1" t="str">
        <f>IF(AND(Table1[[#This Row],[Last lower than 5]]="YES", Table1[[#This Row],[last and better]]="YES"), Table1[[#This Row],[auc]], "")</f>
        <v/>
      </c>
      <c r="Z622" s="1" t="str">
        <f>IF(I622=5, "YES", "NO")</f>
        <v>YES</v>
      </c>
      <c r="AA622" s="1" t="str">
        <f>IF(AND(Table1[[#This Row],[5 anomalies]]="YES", Table1[[#This Row],[better or same as KNN]]="YES"), "YES", "NO")</f>
        <v>NO</v>
      </c>
      <c r="AB622" s="1">
        <f>IF(AND(Table1[[#This Row],[5 anomalies]]="YES", Table1[[#This Row],[5 anomalies and better]]="NO"), Table1[[#This Row],[knnauc]] - Table1[[#This Row],[auc]], "")</f>
        <v>0.378068592057761</v>
      </c>
      <c r="AC622" s="1" t="str">
        <f>IF(AND(Table1[[#This Row],[5 anomalies]]="YES", Table1[[#This Row],[5 anomalies and better]]="YES"), Table1[[#This Row],[auc]] - Table1[[#This Row],[knnauc]], "")</f>
        <v/>
      </c>
    </row>
    <row r="623" spans="1:29" x14ac:dyDescent="0.25">
      <c r="A623">
        <v>32</v>
      </c>
      <c r="B623">
        <v>8</v>
      </c>
      <c r="C623">
        <v>3</v>
      </c>
      <c r="D623" t="s">
        <v>19</v>
      </c>
      <c r="E623" t="s">
        <v>20</v>
      </c>
      <c r="F623">
        <v>128</v>
      </c>
      <c r="G623">
        <v>32</v>
      </c>
      <c r="H623">
        <v>0.05</v>
      </c>
      <c r="I623">
        <v>5</v>
      </c>
      <c r="J623">
        <v>0</v>
      </c>
      <c r="K623">
        <v>0.38033995186522201</v>
      </c>
      <c r="L623">
        <v>9.65841414028311E-2</v>
      </c>
      <c r="M623">
        <v>9.93179325787618E-2</v>
      </c>
      <c r="N623">
        <v>0.58258122743682295</v>
      </c>
      <c r="O623">
        <v>0.5</v>
      </c>
      <c r="P623">
        <v>0.16666666666666599</v>
      </c>
      <c r="Q623">
        <v>5.0000000000000001E-3</v>
      </c>
      <c r="R623" t="s">
        <v>21</v>
      </c>
      <c r="S623" t="s">
        <v>30</v>
      </c>
      <c r="T623" t="str">
        <f>IF(Table1[[#This Row],[auc]]&gt;=Table1[[#This Row],[knnauc]], "YES", "NO")</f>
        <v>NO</v>
      </c>
      <c r="U623" t="str">
        <f>IF(AND(I623 &gt; I622, K623 &lt; K622), "LOWER", "")</f>
        <v/>
      </c>
      <c r="V623" t="str">
        <f>IF(AND(I623&gt;=I624, I623 &lt; 5), "YES", "NO")</f>
        <v>NO</v>
      </c>
      <c r="W623" s="1" t="str">
        <f>IF(AND(Table1[[#This Row],[Last lower than 5]]="YES", Table1[[#This Row],[better or same as KNN]]="YES"), "YES", "NO")</f>
        <v>NO</v>
      </c>
      <c r="X623" s="1" t="str">
        <f>IF(AND(Table1[[#This Row],[Last lower than 5]]="YES", Table1[[#This Row],[last and better]]="NO"), Table1[[#This Row],[knnauc]], "")</f>
        <v/>
      </c>
      <c r="Y623" s="1" t="str">
        <f>IF(AND(Table1[[#This Row],[Last lower than 5]]="YES", Table1[[#This Row],[last and better]]="YES"), Table1[[#This Row],[auc]], "")</f>
        <v/>
      </c>
      <c r="Z623" s="1" t="str">
        <f>IF(I623=5, "YES", "NO")</f>
        <v>YES</v>
      </c>
      <c r="AA623" s="1" t="str">
        <f>IF(AND(Table1[[#This Row],[5 anomalies]]="YES", Table1[[#This Row],[better or same as KNN]]="YES"), "YES", "NO")</f>
        <v>NO</v>
      </c>
      <c r="AB623" s="1">
        <f>IF(AND(Table1[[#This Row],[5 anomalies]]="YES", Table1[[#This Row],[5 anomalies and better]]="NO"), Table1[[#This Row],[knnauc]] - Table1[[#This Row],[auc]], "")</f>
        <v>0.20224127557160093</v>
      </c>
      <c r="AC623" s="1" t="str">
        <f>IF(AND(Table1[[#This Row],[5 anomalies]]="YES", Table1[[#This Row],[5 anomalies and better]]="YES"), Table1[[#This Row],[auc]] - Table1[[#This Row],[knnauc]], "")</f>
        <v/>
      </c>
    </row>
    <row r="624" spans="1:29" hidden="1" x14ac:dyDescent="0.25">
      <c r="A624">
        <v>32</v>
      </c>
      <c r="B624">
        <v>8</v>
      </c>
      <c r="C624">
        <v>3</v>
      </c>
      <c r="D624" t="s">
        <v>19</v>
      </c>
      <c r="E624" t="s">
        <v>20</v>
      </c>
      <c r="F624">
        <v>128</v>
      </c>
      <c r="G624">
        <v>16</v>
      </c>
      <c r="H624">
        <v>0.05</v>
      </c>
      <c r="I624">
        <v>5</v>
      </c>
      <c r="J624">
        <v>0</v>
      </c>
      <c r="K624">
        <v>0.589268132589432</v>
      </c>
      <c r="L624">
        <v>0.101628443591281</v>
      </c>
      <c r="M624">
        <v>0.10550499146331301</v>
      </c>
      <c r="N624">
        <v>0.72300623564161404</v>
      </c>
      <c r="O624">
        <v>0.75</v>
      </c>
      <c r="P624">
        <v>0.27272727272727199</v>
      </c>
      <c r="Q624">
        <v>0.01</v>
      </c>
      <c r="R624" t="s">
        <v>21</v>
      </c>
      <c r="S624" t="s">
        <v>30</v>
      </c>
      <c r="T624" t="str">
        <f>IF(Table1[[#This Row],[auc]]&gt;=Table1[[#This Row],[knnauc]], "YES", "NO")</f>
        <v>NO</v>
      </c>
      <c r="U624" t="str">
        <f>IF(AND(I624 &gt; I623, K624 &lt; K623), "LOWER", "")</f>
        <v/>
      </c>
      <c r="V624" t="str">
        <f>IF(AND(I624&gt;=I625, I624 &lt; 5), "YES", "NO")</f>
        <v>NO</v>
      </c>
      <c r="W624" s="1" t="str">
        <f>IF(AND(Table1[[#This Row],[Last lower than 5]]="YES", Table1[[#This Row],[better or same as KNN]]="YES"), "YES", "NO")</f>
        <v>NO</v>
      </c>
      <c r="X624" s="1" t="str">
        <f>IF(AND(Table1[[#This Row],[Last lower than 5]]="YES", Table1[[#This Row],[last and better]]="NO"), Table1[[#This Row],[knnauc]], "")</f>
        <v/>
      </c>
      <c r="Y624" s="1" t="str">
        <f>IF(AND(Table1[[#This Row],[Last lower than 5]]="YES", Table1[[#This Row],[last and better]]="YES"), Table1[[#This Row],[auc]], "")</f>
        <v/>
      </c>
      <c r="Z624" s="1" t="str">
        <f>IF(I624=5, "YES", "NO")</f>
        <v>YES</v>
      </c>
      <c r="AA624" s="1" t="str">
        <f>IF(AND(Table1[[#This Row],[5 anomalies]]="YES", Table1[[#This Row],[better or same as KNN]]="YES"), "YES", "NO")</f>
        <v>NO</v>
      </c>
      <c r="AB624" s="1">
        <f>IF(AND(Table1[[#This Row],[5 anomalies]]="YES", Table1[[#This Row],[5 anomalies and better]]="NO"), Table1[[#This Row],[knnauc]] - Table1[[#This Row],[auc]], "")</f>
        <v>0.13373810305218203</v>
      </c>
      <c r="AC624" s="1" t="str">
        <f>IF(AND(Table1[[#This Row],[5 anomalies]]="YES", Table1[[#This Row],[5 anomalies and better]]="YES"), Table1[[#This Row],[auc]] - Table1[[#This Row],[knnauc]], "")</f>
        <v/>
      </c>
    </row>
    <row r="625" spans="1:29" hidden="1" x14ac:dyDescent="0.25">
      <c r="A625">
        <v>32</v>
      </c>
      <c r="B625">
        <v>8</v>
      </c>
      <c r="C625">
        <v>3</v>
      </c>
      <c r="D625" t="s">
        <v>19</v>
      </c>
      <c r="E625" t="s">
        <v>20</v>
      </c>
      <c r="F625">
        <v>64</v>
      </c>
      <c r="G625">
        <v>32</v>
      </c>
      <c r="H625">
        <v>0.05</v>
      </c>
      <c r="I625">
        <v>5</v>
      </c>
      <c r="J625">
        <v>0.11111111111111099</v>
      </c>
      <c r="K625">
        <v>0.61174926156875598</v>
      </c>
      <c r="L625">
        <v>8.8260116791376395E-2</v>
      </c>
      <c r="M625">
        <v>9.2220545211974606E-2</v>
      </c>
      <c r="N625">
        <v>0.76813258943222795</v>
      </c>
      <c r="O625">
        <v>0.5</v>
      </c>
      <c r="P625">
        <v>9.0909090909090898E-2</v>
      </c>
      <c r="Q625">
        <v>0.01</v>
      </c>
      <c r="R625" t="s">
        <v>21</v>
      </c>
      <c r="S625" t="s">
        <v>30</v>
      </c>
      <c r="T625" t="str">
        <f>IF(Table1[[#This Row],[auc]]&gt;=Table1[[#This Row],[knnauc]], "YES", "NO")</f>
        <v>NO</v>
      </c>
      <c r="U625" t="str">
        <f>IF(AND(I625 &gt; I624, K625 &lt; K624), "LOWER", "")</f>
        <v/>
      </c>
      <c r="V625" t="str">
        <f>IF(AND(I625&gt;=I626, I625 &lt; 5), "YES", "NO")</f>
        <v>NO</v>
      </c>
      <c r="W625" s="1" t="str">
        <f>IF(AND(Table1[[#This Row],[Last lower than 5]]="YES", Table1[[#This Row],[better or same as KNN]]="YES"), "YES", "NO")</f>
        <v>NO</v>
      </c>
      <c r="X625" s="1" t="str">
        <f>IF(AND(Table1[[#This Row],[Last lower than 5]]="YES", Table1[[#This Row],[last and better]]="NO"), Table1[[#This Row],[knnauc]], "")</f>
        <v/>
      </c>
      <c r="Y625" s="1" t="str">
        <f>IF(AND(Table1[[#This Row],[Last lower than 5]]="YES", Table1[[#This Row],[last and better]]="YES"), Table1[[#This Row],[auc]], "")</f>
        <v/>
      </c>
      <c r="Z625" s="1" t="str">
        <f>IF(I625=5, "YES", "NO")</f>
        <v>YES</v>
      </c>
      <c r="AA625" s="1" t="str">
        <f>IF(AND(Table1[[#This Row],[5 anomalies]]="YES", Table1[[#This Row],[better or same as KNN]]="YES"), "YES", "NO")</f>
        <v>NO</v>
      </c>
      <c r="AB625" s="1">
        <f>IF(AND(Table1[[#This Row],[5 anomalies]]="YES", Table1[[#This Row],[5 anomalies and better]]="NO"), Table1[[#This Row],[knnauc]] - Table1[[#This Row],[auc]], "")</f>
        <v>0.15638332786347198</v>
      </c>
      <c r="AC625" s="1" t="str">
        <f>IF(AND(Table1[[#This Row],[5 anomalies]]="YES", Table1[[#This Row],[5 anomalies and better]]="YES"), Table1[[#This Row],[auc]] - Table1[[#This Row],[knnauc]], "")</f>
        <v/>
      </c>
    </row>
    <row r="626" spans="1:29" hidden="1" x14ac:dyDescent="0.25">
      <c r="A626">
        <v>32</v>
      </c>
      <c r="B626">
        <v>8</v>
      </c>
      <c r="C626">
        <v>3</v>
      </c>
      <c r="D626" t="s">
        <v>19</v>
      </c>
      <c r="E626" t="s">
        <v>20</v>
      </c>
      <c r="F626">
        <v>32</v>
      </c>
      <c r="G626">
        <v>16</v>
      </c>
      <c r="H626">
        <v>0.05</v>
      </c>
      <c r="I626">
        <v>5</v>
      </c>
      <c r="J626">
        <v>6.3694267515923497E-2</v>
      </c>
      <c r="K626">
        <v>0.63718411552346499</v>
      </c>
      <c r="L626">
        <v>9.7412043323533704E-2</v>
      </c>
      <c r="M626">
        <v>0.10169398142892901</v>
      </c>
      <c r="N626">
        <v>0.81654085986215896</v>
      </c>
      <c r="O626">
        <v>1</v>
      </c>
      <c r="P626">
        <v>0.36363636363636298</v>
      </c>
      <c r="Q626">
        <v>0.01</v>
      </c>
      <c r="R626" t="s">
        <v>21</v>
      </c>
      <c r="S626" t="s">
        <v>30</v>
      </c>
      <c r="T626" t="str">
        <f>IF(Table1[[#This Row],[auc]]&gt;=Table1[[#This Row],[knnauc]], "YES", "NO")</f>
        <v>NO</v>
      </c>
      <c r="U626" t="str">
        <f>IF(AND(I626 &gt; I625, K626 &lt; K625), "LOWER", "")</f>
        <v/>
      </c>
      <c r="V626" t="str">
        <f>IF(AND(I626&gt;=I627, I626 &lt; 5), "YES", "NO")</f>
        <v>NO</v>
      </c>
      <c r="W626" s="1" t="str">
        <f>IF(AND(Table1[[#This Row],[Last lower than 5]]="YES", Table1[[#This Row],[better or same as KNN]]="YES"), "YES", "NO")</f>
        <v>NO</v>
      </c>
      <c r="X626" s="1" t="str">
        <f>IF(AND(Table1[[#This Row],[Last lower than 5]]="YES", Table1[[#This Row],[last and better]]="NO"), Table1[[#This Row],[knnauc]], "")</f>
        <v/>
      </c>
      <c r="Y626" s="1" t="str">
        <f>IF(AND(Table1[[#This Row],[Last lower than 5]]="YES", Table1[[#This Row],[last and better]]="YES"), Table1[[#This Row],[auc]], "")</f>
        <v/>
      </c>
      <c r="Z626" s="1" t="str">
        <f>IF(I626=5, "YES", "NO")</f>
        <v>YES</v>
      </c>
      <c r="AA626" s="1" t="str">
        <f>IF(AND(Table1[[#This Row],[5 anomalies]]="YES", Table1[[#This Row],[better or same as KNN]]="YES"), "YES", "NO")</f>
        <v>NO</v>
      </c>
      <c r="AB626" s="1">
        <f>IF(AND(Table1[[#This Row],[5 anomalies]]="YES", Table1[[#This Row],[5 anomalies and better]]="NO"), Table1[[#This Row],[knnauc]] - Table1[[#This Row],[auc]], "")</f>
        <v>0.17935674433869397</v>
      </c>
      <c r="AC626" s="1" t="str">
        <f>IF(AND(Table1[[#This Row],[5 anomalies]]="YES", Table1[[#This Row],[5 anomalies and better]]="YES"), Table1[[#This Row],[auc]] - Table1[[#This Row],[knnauc]], "")</f>
        <v/>
      </c>
    </row>
    <row r="627" spans="1:29" hidden="1" x14ac:dyDescent="0.25">
      <c r="A627">
        <v>32</v>
      </c>
      <c r="B627">
        <v>8</v>
      </c>
      <c r="C627">
        <v>3</v>
      </c>
      <c r="D627" t="s">
        <v>19</v>
      </c>
      <c r="E627" t="s">
        <v>20</v>
      </c>
      <c r="F627">
        <v>512</v>
      </c>
      <c r="G627">
        <v>32</v>
      </c>
      <c r="H627">
        <v>0.05</v>
      </c>
      <c r="I627">
        <v>5</v>
      </c>
      <c r="J627">
        <v>0.28571428571428498</v>
      </c>
      <c r="K627">
        <v>0.66557269445356004</v>
      </c>
      <c r="L627">
        <v>8.9159193037722795E-2</v>
      </c>
      <c r="M627">
        <v>9.3431311397054406E-2</v>
      </c>
      <c r="N627">
        <v>0.771701673777486</v>
      </c>
      <c r="O627">
        <v>1</v>
      </c>
      <c r="P627">
        <v>0.18181818181818099</v>
      </c>
      <c r="Q627">
        <v>0.01</v>
      </c>
      <c r="R627" t="s">
        <v>21</v>
      </c>
      <c r="S627" t="s">
        <v>30</v>
      </c>
      <c r="T627" t="str">
        <f>IF(Table1[[#This Row],[auc]]&gt;=Table1[[#This Row],[knnauc]], "YES", "NO")</f>
        <v>NO</v>
      </c>
      <c r="U627" t="str">
        <f>IF(AND(I627 &gt; I626, K627 &lt; K626), "LOWER", "")</f>
        <v/>
      </c>
      <c r="V627" t="str">
        <f>IF(AND(I627&gt;=I628, I627 &lt; 5), "YES", "NO")</f>
        <v>NO</v>
      </c>
      <c r="W627" s="1" t="str">
        <f>IF(AND(Table1[[#This Row],[Last lower than 5]]="YES", Table1[[#This Row],[better or same as KNN]]="YES"), "YES", "NO")</f>
        <v>NO</v>
      </c>
      <c r="X627" s="1" t="str">
        <f>IF(AND(Table1[[#This Row],[Last lower than 5]]="YES", Table1[[#This Row],[last and better]]="NO"), Table1[[#This Row],[knnauc]], "")</f>
        <v/>
      </c>
      <c r="Y627" s="1" t="str">
        <f>IF(AND(Table1[[#This Row],[Last lower than 5]]="YES", Table1[[#This Row],[last and better]]="YES"), Table1[[#This Row],[auc]], "")</f>
        <v/>
      </c>
      <c r="Z627" s="1" t="str">
        <f>IF(I627=5, "YES", "NO")</f>
        <v>YES</v>
      </c>
      <c r="AA627" s="1" t="str">
        <f>IF(AND(Table1[[#This Row],[5 anomalies]]="YES", Table1[[#This Row],[better or same as KNN]]="YES"), "YES", "NO")</f>
        <v>NO</v>
      </c>
      <c r="AB627" s="1">
        <f>IF(AND(Table1[[#This Row],[5 anomalies]]="YES", Table1[[#This Row],[5 anomalies and better]]="NO"), Table1[[#This Row],[knnauc]] - Table1[[#This Row],[auc]], "")</f>
        <v>0.10612897932392595</v>
      </c>
      <c r="AC627" s="1" t="str">
        <f>IF(AND(Table1[[#This Row],[5 anomalies]]="YES", Table1[[#This Row],[5 anomalies and better]]="YES"), Table1[[#This Row],[auc]] - Table1[[#This Row],[knnauc]], "")</f>
        <v/>
      </c>
    </row>
    <row r="628" spans="1:29" x14ac:dyDescent="0.25">
      <c r="A628">
        <v>32</v>
      </c>
      <c r="B628">
        <v>8</v>
      </c>
      <c r="C628">
        <v>3</v>
      </c>
      <c r="D628" t="s">
        <v>19</v>
      </c>
      <c r="E628" t="s">
        <v>20</v>
      </c>
      <c r="F628">
        <v>512</v>
      </c>
      <c r="G628">
        <v>16</v>
      </c>
      <c r="H628">
        <v>0.05</v>
      </c>
      <c r="I628">
        <v>5</v>
      </c>
      <c r="J628">
        <v>0</v>
      </c>
      <c r="K628">
        <v>0.69494584837545104</v>
      </c>
      <c r="L628">
        <v>9.4988524393908605E-2</v>
      </c>
      <c r="M628">
        <v>9.7597188328905501E-2</v>
      </c>
      <c r="N628">
        <v>0.58145306859205703</v>
      </c>
      <c r="O628" t="s">
        <v>23</v>
      </c>
      <c r="P628">
        <v>0</v>
      </c>
      <c r="Q628">
        <v>5.0000000000000001E-3</v>
      </c>
      <c r="R628" t="s">
        <v>21</v>
      </c>
      <c r="S628" t="s">
        <v>30</v>
      </c>
      <c r="T628" t="str">
        <f>IF(Table1[[#This Row],[auc]]&gt;=Table1[[#This Row],[knnauc]], "YES", "NO")</f>
        <v>YES</v>
      </c>
      <c r="U628" t="str">
        <f>IF(AND(I628 &gt; I627, K628 &lt; K627), "LOWER", "")</f>
        <v/>
      </c>
      <c r="V628" t="str">
        <f>IF(AND(I628&gt;=I629, I628 &lt; 5), "YES", "NO")</f>
        <v>NO</v>
      </c>
      <c r="W628" s="1" t="str">
        <f>IF(AND(Table1[[#This Row],[Last lower than 5]]="YES", Table1[[#This Row],[better or same as KNN]]="YES"), "YES", "NO")</f>
        <v>NO</v>
      </c>
      <c r="X628" s="1" t="str">
        <f>IF(AND(Table1[[#This Row],[Last lower than 5]]="YES", Table1[[#This Row],[last and better]]="NO"), Table1[[#This Row],[knnauc]], "")</f>
        <v/>
      </c>
      <c r="Y628" s="1" t="str">
        <f>IF(AND(Table1[[#This Row],[Last lower than 5]]="YES", Table1[[#This Row],[last and better]]="YES"), Table1[[#This Row],[auc]], "")</f>
        <v/>
      </c>
      <c r="Z628" s="1" t="str">
        <f>IF(I628=5, "YES", "NO")</f>
        <v>YES</v>
      </c>
      <c r="AA628" s="1" t="str">
        <f>IF(AND(Table1[[#This Row],[5 anomalies]]="YES", Table1[[#This Row],[better or same as KNN]]="YES"), "YES", "NO")</f>
        <v>YES</v>
      </c>
      <c r="AB628" s="1" t="str">
        <f>IF(AND(Table1[[#This Row],[5 anomalies]]="YES", Table1[[#This Row],[5 anomalies and better]]="NO"), Table1[[#This Row],[knnauc]] - Table1[[#This Row],[auc]], "")</f>
        <v/>
      </c>
      <c r="AC628" s="1">
        <f>IF(AND(Table1[[#This Row],[5 anomalies]]="YES", Table1[[#This Row],[5 anomalies and better]]="YES"), Table1[[#This Row],[auc]] - Table1[[#This Row],[knnauc]], "")</f>
        <v>0.113492779783394</v>
      </c>
    </row>
    <row r="629" spans="1:29" hidden="1" x14ac:dyDescent="0.25">
      <c r="A629">
        <v>32</v>
      </c>
      <c r="B629">
        <v>8</v>
      </c>
      <c r="C629">
        <v>3</v>
      </c>
      <c r="D629" t="s">
        <v>19</v>
      </c>
      <c r="E629" t="s">
        <v>20</v>
      </c>
      <c r="F629">
        <v>64</v>
      </c>
      <c r="G629">
        <v>16</v>
      </c>
      <c r="H629">
        <v>0.05</v>
      </c>
      <c r="I629">
        <v>5</v>
      </c>
      <c r="J629">
        <v>0.146341463414634</v>
      </c>
      <c r="K629">
        <v>0.78175254348539502</v>
      </c>
      <c r="L629">
        <v>9.5309295055592796E-2</v>
      </c>
      <c r="M629">
        <v>9.9505254087047995E-2</v>
      </c>
      <c r="N629">
        <v>0.72554972103708504</v>
      </c>
      <c r="O629">
        <v>1</v>
      </c>
      <c r="P629">
        <v>9.0909090909090898E-2</v>
      </c>
      <c r="Q629">
        <v>0.01</v>
      </c>
      <c r="R629" t="s">
        <v>21</v>
      </c>
      <c r="S629" t="s">
        <v>30</v>
      </c>
      <c r="T629" t="str">
        <f>IF(Table1[[#This Row],[auc]]&gt;=Table1[[#This Row],[knnauc]], "YES", "NO")</f>
        <v>YES</v>
      </c>
      <c r="U629" t="str">
        <f>IF(AND(I629 &gt; I628, K629 &lt; K628), "LOWER", "")</f>
        <v/>
      </c>
      <c r="V629" t="str">
        <f>IF(AND(I629&gt;=I630, I629 &lt; 5), "YES", "NO")</f>
        <v>NO</v>
      </c>
      <c r="W629" s="1" t="str">
        <f>IF(AND(Table1[[#This Row],[Last lower than 5]]="YES", Table1[[#This Row],[better or same as KNN]]="YES"), "YES", "NO")</f>
        <v>NO</v>
      </c>
      <c r="X629" s="1" t="str">
        <f>IF(AND(Table1[[#This Row],[Last lower than 5]]="YES", Table1[[#This Row],[last and better]]="NO"), Table1[[#This Row],[knnauc]], "")</f>
        <v/>
      </c>
      <c r="Y629" s="1" t="str">
        <f>IF(AND(Table1[[#This Row],[Last lower than 5]]="YES", Table1[[#This Row],[last and better]]="YES"), Table1[[#This Row],[auc]], "")</f>
        <v/>
      </c>
      <c r="Z629" s="1" t="str">
        <f>IF(I629=5, "YES", "NO")</f>
        <v>YES</v>
      </c>
      <c r="AA629" s="1" t="str">
        <f>IF(AND(Table1[[#This Row],[5 anomalies]]="YES", Table1[[#This Row],[better or same as KNN]]="YES"), "YES", "NO")</f>
        <v>YES</v>
      </c>
      <c r="AB629" s="1" t="str">
        <f>IF(AND(Table1[[#This Row],[5 anomalies]]="YES", Table1[[#This Row],[5 anomalies and better]]="NO"), Table1[[#This Row],[knnauc]] - Table1[[#This Row],[auc]], "")</f>
        <v/>
      </c>
      <c r="AC629" s="1">
        <f>IF(AND(Table1[[#This Row],[5 anomalies]]="YES", Table1[[#This Row],[5 anomalies and better]]="YES"), Table1[[#This Row],[auc]] - Table1[[#This Row],[knnauc]], "")</f>
        <v>5.6202822448309986E-2</v>
      </c>
    </row>
    <row r="630" spans="1:29" hidden="1" x14ac:dyDescent="0.25">
      <c r="A630">
        <v>32</v>
      </c>
      <c r="B630">
        <v>8</v>
      </c>
      <c r="C630">
        <v>3</v>
      </c>
      <c r="D630" t="s">
        <v>19</v>
      </c>
      <c r="E630" t="s">
        <v>20</v>
      </c>
      <c r="F630">
        <v>64</v>
      </c>
      <c r="G630">
        <v>16</v>
      </c>
      <c r="H630">
        <v>0.05</v>
      </c>
      <c r="I630">
        <v>5</v>
      </c>
      <c r="J630">
        <v>4.8780487804878002E-2</v>
      </c>
      <c r="K630">
        <v>0.70060715457827305</v>
      </c>
      <c r="L630">
        <v>9.8428319169792305E-2</v>
      </c>
      <c r="M630">
        <v>9.83566203558945E-2</v>
      </c>
      <c r="N630">
        <v>0.95314243518214603</v>
      </c>
      <c r="O630">
        <v>1</v>
      </c>
      <c r="P630">
        <v>0.145454545454545</v>
      </c>
      <c r="Q630">
        <v>0.05</v>
      </c>
      <c r="R630" t="s">
        <v>21</v>
      </c>
      <c r="S630" t="s">
        <v>30</v>
      </c>
      <c r="T630" t="str">
        <f>IF(Table1[[#This Row],[auc]]&gt;=Table1[[#This Row],[knnauc]], "YES", "NO")</f>
        <v>NO</v>
      </c>
      <c r="U630" t="str">
        <f>IF(AND(I630 &gt; I629, K630 &lt; K629), "LOWER", "")</f>
        <v/>
      </c>
      <c r="V630" t="str">
        <f>IF(AND(I630&gt;=I631, I630 &lt; 5), "YES", "NO")</f>
        <v>NO</v>
      </c>
      <c r="W630" s="1" t="str">
        <f>IF(AND(Table1[[#This Row],[Last lower than 5]]="YES", Table1[[#This Row],[better or same as KNN]]="YES"), "YES", "NO")</f>
        <v>NO</v>
      </c>
      <c r="X630" s="1" t="str">
        <f>IF(AND(Table1[[#This Row],[Last lower than 5]]="YES", Table1[[#This Row],[last and better]]="NO"), Table1[[#This Row],[knnauc]], "")</f>
        <v/>
      </c>
      <c r="Y630" s="1" t="str">
        <f>IF(AND(Table1[[#This Row],[Last lower than 5]]="YES", Table1[[#This Row],[last and better]]="YES"), Table1[[#This Row],[auc]], "")</f>
        <v/>
      </c>
      <c r="Z630" s="1" t="str">
        <f>IF(I630=5, "YES", "NO")</f>
        <v>YES</v>
      </c>
      <c r="AA630" s="1" t="str">
        <f>IF(AND(Table1[[#This Row],[5 anomalies]]="YES", Table1[[#This Row],[better or same as KNN]]="YES"), "YES", "NO")</f>
        <v>NO</v>
      </c>
      <c r="AB630" s="1">
        <f>IF(AND(Table1[[#This Row],[5 anomalies]]="YES", Table1[[#This Row],[5 anomalies and better]]="NO"), Table1[[#This Row],[knnauc]] - Table1[[#This Row],[auc]], "")</f>
        <v>0.25253528060387298</v>
      </c>
      <c r="AC630" s="1" t="str">
        <f>IF(AND(Table1[[#This Row],[5 anomalies]]="YES", Table1[[#This Row],[5 anomalies and better]]="YES"), Table1[[#This Row],[auc]] - Table1[[#This Row],[knnauc]], "")</f>
        <v/>
      </c>
    </row>
    <row r="631" spans="1:29" x14ac:dyDescent="0.25">
      <c r="A631">
        <v>32</v>
      </c>
      <c r="B631">
        <v>8</v>
      </c>
      <c r="C631">
        <v>3</v>
      </c>
      <c r="D631" t="s">
        <v>19</v>
      </c>
      <c r="E631" t="s">
        <v>20</v>
      </c>
      <c r="F631">
        <v>64</v>
      </c>
      <c r="G631">
        <v>16</v>
      </c>
      <c r="H631">
        <v>0.05</v>
      </c>
      <c r="I631">
        <v>5</v>
      </c>
      <c r="J631">
        <v>0</v>
      </c>
      <c r="K631">
        <v>0.84852587244283995</v>
      </c>
      <c r="L631">
        <v>8.4480012904368407E-2</v>
      </c>
      <c r="M631">
        <v>8.8119472697028495E-2</v>
      </c>
      <c r="N631">
        <v>0.74894705174488496</v>
      </c>
      <c r="O631" t="s">
        <v>23</v>
      </c>
      <c r="P631">
        <v>0</v>
      </c>
      <c r="Q631">
        <v>5.0000000000000001E-3</v>
      </c>
      <c r="R631" t="s">
        <v>21</v>
      </c>
      <c r="S631" t="s">
        <v>30</v>
      </c>
      <c r="T631" t="str">
        <f>IF(Table1[[#This Row],[auc]]&gt;=Table1[[#This Row],[knnauc]], "YES", "NO")</f>
        <v>YES</v>
      </c>
      <c r="U631" t="str">
        <f>IF(AND(I631 &gt; I630, K631 &lt; K630), "LOWER", "")</f>
        <v/>
      </c>
      <c r="V631" t="str">
        <f>IF(AND(I631&gt;=I632, I631 &lt; 5), "YES", "NO")</f>
        <v>NO</v>
      </c>
      <c r="W631" s="1" t="str">
        <f>IF(AND(Table1[[#This Row],[Last lower than 5]]="YES", Table1[[#This Row],[better or same as KNN]]="YES"), "YES", "NO")</f>
        <v>NO</v>
      </c>
      <c r="X631" s="1" t="str">
        <f>IF(AND(Table1[[#This Row],[Last lower than 5]]="YES", Table1[[#This Row],[last and better]]="NO"), Table1[[#This Row],[knnauc]], "")</f>
        <v/>
      </c>
      <c r="Y631" s="1" t="str">
        <f>IF(AND(Table1[[#This Row],[Last lower than 5]]="YES", Table1[[#This Row],[last and better]]="YES"), Table1[[#This Row],[auc]], "")</f>
        <v/>
      </c>
      <c r="Z631" s="1" t="str">
        <f>IF(I631=5, "YES", "NO")</f>
        <v>YES</v>
      </c>
      <c r="AA631" s="1" t="str">
        <f>IF(AND(Table1[[#This Row],[5 anomalies]]="YES", Table1[[#This Row],[better or same as KNN]]="YES"), "YES", "NO")</f>
        <v>YES</v>
      </c>
      <c r="AB631" s="1" t="str">
        <f>IF(AND(Table1[[#This Row],[5 anomalies]]="YES", Table1[[#This Row],[5 anomalies and better]]="NO"), Table1[[#This Row],[knnauc]] - Table1[[#This Row],[auc]], "")</f>
        <v/>
      </c>
      <c r="AC631" s="1">
        <f>IF(AND(Table1[[#This Row],[5 anomalies]]="YES", Table1[[#This Row],[5 anomalies and better]]="YES"), Table1[[#This Row],[auc]] - Table1[[#This Row],[knnauc]], "")</f>
        <v>9.9578820697954984E-2</v>
      </c>
    </row>
    <row r="632" spans="1:29" x14ac:dyDescent="0.25">
      <c r="A632">
        <v>32</v>
      </c>
      <c r="B632">
        <v>8</v>
      </c>
      <c r="C632">
        <v>3</v>
      </c>
      <c r="D632" t="s">
        <v>19</v>
      </c>
      <c r="E632" t="s">
        <v>20</v>
      </c>
      <c r="F632">
        <v>32</v>
      </c>
      <c r="G632">
        <v>16</v>
      </c>
      <c r="H632">
        <v>0.05</v>
      </c>
      <c r="I632">
        <v>2</v>
      </c>
      <c r="J632">
        <v>0</v>
      </c>
      <c r="K632">
        <v>0.57160048134777297</v>
      </c>
      <c r="L632">
        <v>0.10013425635254899</v>
      </c>
      <c r="M632">
        <v>0.10260670870880099</v>
      </c>
      <c r="N632">
        <v>0.58152827918170802</v>
      </c>
      <c r="O632" t="s">
        <v>23</v>
      </c>
      <c r="P632">
        <v>0</v>
      </c>
      <c r="Q632">
        <v>5.0000000000000001E-3</v>
      </c>
      <c r="R632" t="s">
        <v>21</v>
      </c>
      <c r="S632" t="s">
        <v>30</v>
      </c>
      <c r="T632" t="str">
        <f>IF(Table1[[#This Row],[auc]]&gt;=Table1[[#This Row],[knnauc]], "YES", "NO")</f>
        <v>NO</v>
      </c>
      <c r="U632" t="str">
        <f>IF(AND(I632 &gt; I631, K632 &lt; K631), "LOWER", "")</f>
        <v/>
      </c>
      <c r="V632" t="str">
        <f>IF(AND(I632&gt;=I633, I632 &lt; 5), "YES", "NO")</f>
        <v>NO</v>
      </c>
      <c r="W632" s="1" t="str">
        <f>IF(AND(Table1[[#This Row],[Last lower than 5]]="YES", Table1[[#This Row],[better or same as KNN]]="YES"), "YES", "NO")</f>
        <v>NO</v>
      </c>
      <c r="X632" s="1" t="str">
        <f>IF(AND(Table1[[#This Row],[Last lower than 5]]="YES", Table1[[#This Row],[last and better]]="NO"), Table1[[#This Row],[knnauc]], "")</f>
        <v/>
      </c>
      <c r="Y632" s="1" t="str">
        <f>IF(AND(Table1[[#This Row],[Last lower than 5]]="YES", Table1[[#This Row],[last and better]]="YES"), Table1[[#This Row],[auc]], "")</f>
        <v/>
      </c>
      <c r="Z632" s="1" t="str">
        <f>IF(I632=5, "YES", "NO")</f>
        <v>NO</v>
      </c>
      <c r="AA632" s="1" t="str">
        <f>IF(AND(Table1[[#This Row],[5 anomalies]]="YES", Table1[[#This Row],[better or same as KNN]]="YES"), "YES", "NO")</f>
        <v>NO</v>
      </c>
      <c r="AB632" s="1" t="str">
        <f>IF(AND(Table1[[#This Row],[5 anomalies]]="YES", Table1[[#This Row],[5 anomalies and better]]="NO"), Table1[[#This Row],[knnauc]] - Table1[[#This Row],[auc]], "")</f>
        <v/>
      </c>
      <c r="AC632" s="1" t="str">
        <f>IF(AND(Table1[[#This Row],[5 anomalies]]="YES", Table1[[#This Row],[5 anomalies and better]]="YES"), Table1[[#This Row],[auc]] - Table1[[#This Row],[knnauc]], "")</f>
        <v/>
      </c>
    </row>
    <row r="633" spans="1:29" x14ac:dyDescent="0.25">
      <c r="A633">
        <v>32</v>
      </c>
      <c r="B633">
        <v>8</v>
      </c>
      <c r="C633">
        <v>3</v>
      </c>
      <c r="D633" t="s">
        <v>19</v>
      </c>
      <c r="E633" t="s">
        <v>20</v>
      </c>
      <c r="F633">
        <v>128</v>
      </c>
      <c r="G633">
        <v>16</v>
      </c>
      <c r="H633">
        <v>0.05</v>
      </c>
      <c r="I633">
        <v>5</v>
      </c>
      <c r="J633">
        <v>0.14285714285714199</v>
      </c>
      <c r="K633">
        <v>0.75744584837545104</v>
      </c>
      <c r="L633">
        <v>9.2428276640613705E-2</v>
      </c>
      <c r="M633">
        <v>9.3778434703968197E-2</v>
      </c>
      <c r="N633">
        <v>0.58182912154031297</v>
      </c>
      <c r="O633" t="s">
        <v>23</v>
      </c>
      <c r="P633">
        <v>0</v>
      </c>
      <c r="Q633">
        <v>5.0000000000000001E-3</v>
      </c>
      <c r="R633" t="s">
        <v>21</v>
      </c>
      <c r="S633" t="s">
        <v>30</v>
      </c>
      <c r="T633" t="str">
        <f>IF(Table1[[#This Row],[auc]]&gt;=Table1[[#This Row],[knnauc]], "YES", "NO")</f>
        <v>YES</v>
      </c>
      <c r="U633" t="str">
        <f>IF(AND(I633 &gt; I632, K633 &lt; K632), "LOWER", "")</f>
        <v/>
      </c>
      <c r="V633" t="str">
        <f>IF(AND(I633&gt;=I634, I633 &lt; 5), "YES", "NO")</f>
        <v>NO</v>
      </c>
      <c r="W633" s="1" t="str">
        <f>IF(AND(Table1[[#This Row],[Last lower than 5]]="YES", Table1[[#This Row],[better or same as KNN]]="YES"), "YES", "NO")</f>
        <v>NO</v>
      </c>
      <c r="X633" s="1" t="str">
        <f>IF(AND(Table1[[#This Row],[Last lower than 5]]="YES", Table1[[#This Row],[last and better]]="NO"), Table1[[#This Row],[knnauc]], "")</f>
        <v/>
      </c>
      <c r="Y633" s="1" t="str">
        <f>IF(AND(Table1[[#This Row],[Last lower than 5]]="YES", Table1[[#This Row],[last and better]]="YES"), Table1[[#This Row],[auc]], "")</f>
        <v/>
      </c>
      <c r="Z633" s="1" t="str">
        <f>IF(I633=5, "YES", "NO")</f>
        <v>YES</v>
      </c>
      <c r="AA633" s="1" t="str">
        <f>IF(AND(Table1[[#This Row],[5 anomalies]]="YES", Table1[[#This Row],[better or same as KNN]]="YES"), "YES", "NO")</f>
        <v>YES</v>
      </c>
      <c r="AB633" s="1" t="str">
        <f>IF(AND(Table1[[#This Row],[5 anomalies]]="YES", Table1[[#This Row],[5 anomalies and better]]="NO"), Table1[[#This Row],[knnauc]] - Table1[[#This Row],[auc]], "")</f>
        <v/>
      </c>
      <c r="AC633" s="1">
        <f>IF(AND(Table1[[#This Row],[5 anomalies]]="YES", Table1[[#This Row],[5 anomalies and better]]="YES"), Table1[[#This Row],[auc]] - Table1[[#This Row],[knnauc]], "")</f>
        <v>0.17561672683513807</v>
      </c>
    </row>
    <row r="634" spans="1:29" hidden="1" x14ac:dyDescent="0.25">
      <c r="A634">
        <v>32</v>
      </c>
      <c r="B634">
        <v>8</v>
      </c>
      <c r="C634">
        <v>3</v>
      </c>
      <c r="D634" t="s">
        <v>19</v>
      </c>
      <c r="E634" t="s">
        <v>20</v>
      </c>
      <c r="F634">
        <v>512</v>
      </c>
      <c r="G634">
        <v>16</v>
      </c>
      <c r="H634">
        <v>0.05</v>
      </c>
      <c r="I634">
        <v>5</v>
      </c>
      <c r="J634">
        <v>0.15384615384615299</v>
      </c>
      <c r="K634">
        <v>0.76575319986872303</v>
      </c>
      <c r="L634">
        <v>9.5497939634175202E-2</v>
      </c>
      <c r="M634">
        <v>9.65684879500113E-2</v>
      </c>
      <c r="N634">
        <v>0.81555628487036402</v>
      </c>
      <c r="O634">
        <v>0.75</v>
      </c>
      <c r="P634">
        <v>0.27272727272727199</v>
      </c>
      <c r="Q634">
        <v>0.01</v>
      </c>
      <c r="R634" t="s">
        <v>21</v>
      </c>
      <c r="S634" t="s">
        <v>30</v>
      </c>
      <c r="T634" t="str">
        <f>IF(Table1[[#This Row],[auc]]&gt;=Table1[[#This Row],[knnauc]], "YES", "NO")</f>
        <v>NO</v>
      </c>
      <c r="U634" t="str">
        <f>IF(AND(I634 &gt; I633, K634 &lt; K633), "LOWER", "")</f>
        <v/>
      </c>
      <c r="V634" t="str">
        <f>IF(AND(I634&gt;=I635, I634 &lt; 5), "YES", "NO")</f>
        <v>NO</v>
      </c>
      <c r="W634" s="1" t="str">
        <f>IF(AND(Table1[[#This Row],[Last lower than 5]]="YES", Table1[[#This Row],[better or same as KNN]]="YES"), "YES", "NO")</f>
        <v>NO</v>
      </c>
      <c r="X634" s="1" t="str">
        <f>IF(AND(Table1[[#This Row],[Last lower than 5]]="YES", Table1[[#This Row],[last and better]]="NO"), Table1[[#This Row],[knnauc]], "")</f>
        <v/>
      </c>
      <c r="Y634" s="1" t="str">
        <f>IF(AND(Table1[[#This Row],[Last lower than 5]]="YES", Table1[[#This Row],[last and better]]="YES"), Table1[[#This Row],[auc]], "")</f>
        <v/>
      </c>
      <c r="Z634" s="1" t="str">
        <f>IF(I634=5, "YES", "NO")</f>
        <v>YES</v>
      </c>
      <c r="AA634" s="1" t="str">
        <f>IF(AND(Table1[[#This Row],[5 anomalies]]="YES", Table1[[#This Row],[better or same as KNN]]="YES"), "YES", "NO")</f>
        <v>NO</v>
      </c>
      <c r="AB634" s="1">
        <f>IF(AND(Table1[[#This Row],[5 anomalies]]="YES", Table1[[#This Row],[5 anomalies and better]]="NO"), Table1[[#This Row],[knnauc]] - Table1[[#This Row],[auc]], "")</f>
        <v>4.980308500164099E-2</v>
      </c>
      <c r="AC634" s="1" t="str">
        <f>IF(AND(Table1[[#This Row],[5 anomalies]]="YES", Table1[[#This Row],[5 anomalies and better]]="YES"), Table1[[#This Row],[auc]] - Table1[[#This Row],[knnauc]], "")</f>
        <v/>
      </c>
    </row>
    <row r="635" spans="1:29" hidden="1" x14ac:dyDescent="0.25">
      <c r="A635">
        <v>32</v>
      </c>
      <c r="B635">
        <v>8</v>
      </c>
      <c r="C635">
        <v>3</v>
      </c>
      <c r="D635" t="s">
        <v>19</v>
      </c>
      <c r="E635" t="s">
        <v>20</v>
      </c>
      <c r="F635">
        <v>32</v>
      </c>
      <c r="G635">
        <v>16</v>
      </c>
      <c r="H635">
        <v>0.05</v>
      </c>
      <c r="I635">
        <v>4</v>
      </c>
      <c r="J635">
        <v>5.4054054054054002E-2</v>
      </c>
      <c r="K635">
        <v>0.640301936330817</v>
      </c>
      <c r="L635">
        <v>9.7412043323533704E-2</v>
      </c>
      <c r="M635">
        <v>0.10169398142892901</v>
      </c>
      <c r="N635">
        <v>0.81654085986215896</v>
      </c>
      <c r="O635">
        <v>1</v>
      </c>
      <c r="P635">
        <v>0.36363636363636298</v>
      </c>
      <c r="Q635">
        <v>0.01</v>
      </c>
      <c r="R635" t="s">
        <v>21</v>
      </c>
      <c r="S635" t="s">
        <v>30</v>
      </c>
      <c r="T635" t="str">
        <f>IF(Table1[[#This Row],[auc]]&gt;=Table1[[#This Row],[knnauc]], "YES", "NO")</f>
        <v>NO</v>
      </c>
      <c r="U635" t="str">
        <f>IF(AND(I635 &gt; I634, K635 &lt; K634), "LOWER", "")</f>
        <v/>
      </c>
      <c r="V635" t="str">
        <f>IF(AND(I635&gt;=I636, I635 &lt; 5), "YES", "NO")</f>
        <v>NO</v>
      </c>
      <c r="W635" s="1" t="str">
        <f>IF(AND(Table1[[#This Row],[Last lower than 5]]="YES", Table1[[#This Row],[better or same as KNN]]="YES"), "YES", "NO")</f>
        <v>NO</v>
      </c>
      <c r="X635" s="1" t="str">
        <f>IF(AND(Table1[[#This Row],[Last lower than 5]]="YES", Table1[[#This Row],[last and better]]="NO"), Table1[[#This Row],[knnauc]], "")</f>
        <v/>
      </c>
      <c r="Y635" s="1" t="str">
        <f>IF(AND(Table1[[#This Row],[Last lower than 5]]="YES", Table1[[#This Row],[last and better]]="YES"), Table1[[#This Row],[auc]], "")</f>
        <v/>
      </c>
      <c r="Z635" s="1" t="str">
        <f>IF(I635=5, "YES", "NO")</f>
        <v>NO</v>
      </c>
      <c r="AA635" s="1" t="str">
        <f>IF(AND(Table1[[#This Row],[5 anomalies]]="YES", Table1[[#This Row],[better or same as KNN]]="YES"), "YES", "NO")</f>
        <v>NO</v>
      </c>
      <c r="AB635" s="1" t="str">
        <f>IF(AND(Table1[[#This Row],[5 anomalies]]="YES", Table1[[#This Row],[5 anomalies and better]]="NO"), Table1[[#This Row],[knnauc]] - Table1[[#This Row],[auc]], "")</f>
        <v/>
      </c>
      <c r="AC635" s="1" t="str">
        <f>IF(AND(Table1[[#This Row],[5 anomalies]]="YES", Table1[[#This Row],[5 anomalies and better]]="YES"), Table1[[#This Row],[auc]] - Table1[[#This Row],[knnauc]], "")</f>
        <v/>
      </c>
    </row>
    <row r="636" spans="1:29" x14ac:dyDescent="0.25">
      <c r="A636">
        <v>32</v>
      </c>
      <c r="B636">
        <v>8</v>
      </c>
      <c r="C636">
        <v>3</v>
      </c>
      <c r="D636" t="s">
        <v>19</v>
      </c>
      <c r="E636" t="s">
        <v>20</v>
      </c>
      <c r="F636">
        <v>512</v>
      </c>
      <c r="G636">
        <v>32</v>
      </c>
      <c r="H636">
        <v>0.05</v>
      </c>
      <c r="I636">
        <v>5</v>
      </c>
      <c r="J636">
        <v>0.22222222222222199</v>
      </c>
      <c r="K636">
        <v>0.80986762936221401</v>
      </c>
      <c r="L636">
        <v>9.2670327737188196E-2</v>
      </c>
      <c r="M636">
        <v>9.4250017447575593E-2</v>
      </c>
      <c r="N636">
        <v>0.58258122743682295</v>
      </c>
      <c r="O636">
        <v>0</v>
      </c>
      <c r="P636">
        <v>0</v>
      </c>
      <c r="Q636">
        <v>5.0000000000000001E-3</v>
      </c>
      <c r="R636" t="s">
        <v>21</v>
      </c>
      <c r="S636" t="s">
        <v>30</v>
      </c>
      <c r="T636" t="str">
        <f>IF(Table1[[#This Row],[auc]]&gt;=Table1[[#This Row],[knnauc]], "YES", "NO")</f>
        <v>YES</v>
      </c>
      <c r="U636" t="str">
        <f>IF(AND(I636 &gt; I635, K636 &lt; K635), "LOWER", "")</f>
        <v/>
      </c>
      <c r="V636" t="str">
        <f>IF(AND(I636&gt;=I637, I636 &lt; 5), "YES", "NO")</f>
        <v>NO</v>
      </c>
      <c r="W636" s="1" t="str">
        <f>IF(AND(Table1[[#This Row],[Last lower than 5]]="YES", Table1[[#This Row],[better or same as KNN]]="YES"), "YES", "NO")</f>
        <v>NO</v>
      </c>
      <c r="X636" s="1" t="str">
        <f>IF(AND(Table1[[#This Row],[Last lower than 5]]="YES", Table1[[#This Row],[last and better]]="NO"), Table1[[#This Row],[knnauc]], "")</f>
        <v/>
      </c>
      <c r="Y636" s="1" t="str">
        <f>IF(AND(Table1[[#This Row],[Last lower than 5]]="YES", Table1[[#This Row],[last and better]]="YES"), Table1[[#This Row],[auc]], "")</f>
        <v/>
      </c>
      <c r="Z636" s="1" t="str">
        <f>IF(I636=5, "YES", "NO")</f>
        <v>YES</v>
      </c>
      <c r="AA636" s="1" t="str">
        <f>IF(AND(Table1[[#This Row],[5 anomalies]]="YES", Table1[[#This Row],[better or same as KNN]]="YES"), "YES", "NO")</f>
        <v>YES</v>
      </c>
      <c r="AB636" s="1" t="str">
        <f>IF(AND(Table1[[#This Row],[5 anomalies]]="YES", Table1[[#This Row],[5 anomalies and better]]="NO"), Table1[[#This Row],[knnauc]] - Table1[[#This Row],[auc]], "")</f>
        <v/>
      </c>
      <c r="AC636" s="1">
        <f>IF(AND(Table1[[#This Row],[5 anomalies]]="YES", Table1[[#This Row],[5 anomalies and better]]="YES"), Table1[[#This Row],[auc]] - Table1[[#This Row],[knnauc]], "")</f>
        <v>0.22728640192539107</v>
      </c>
    </row>
    <row r="637" spans="1:29" hidden="1" x14ac:dyDescent="0.25">
      <c r="A637">
        <v>32</v>
      </c>
      <c r="B637">
        <v>8</v>
      </c>
      <c r="C637">
        <v>3</v>
      </c>
      <c r="D637" t="s">
        <v>19</v>
      </c>
      <c r="E637" t="s">
        <v>20</v>
      </c>
      <c r="F637">
        <v>512</v>
      </c>
      <c r="G637">
        <v>16</v>
      </c>
      <c r="H637">
        <v>0.05</v>
      </c>
      <c r="I637">
        <v>5</v>
      </c>
      <c r="J637">
        <v>9.375E-2</v>
      </c>
      <c r="K637">
        <v>0.64652116836232298</v>
      </c>
      <c r="L637">
        <v>0.106533993329431</v>
      </c>
      <c r="M637">
        <v>0.10842742954097399</v>
      </c>
      <c r="N637">
        <v>0.93332786347226704</v>
      </c>
      <c r="O637">
        <v>0.76923076923076905</v>
      </c>
      <c r="P637">
        <v>0.18181818181818099</v>
      </c>
      <c r="Q637">
        <v>0.05</v>
      </c>
      <c r="R637" t="s">
        <v>21</v>
      </c>
      <c r="S637" t="s">
        <v>30</v>
      </c>
      <c r="T637" t="str">
        <f>IF(Table1[[#This Row],[auc]]&gt;=Table1[[#This Row],[knnauc]], "YES", "NO")</f>
        <v>NO</v>
      </c>
      <c r="U637" t="str">
        <f>IF(AND(I637 &gt; I636, K637 &lt; K636), "LOWER", "")</f>
        <v/>
      </c>
      <c r="V637" t="str">
        <f>IF(AND(I637&gt;=I638, I637 &lt; 5), "YES", "NO")</f>
        <v>NO</v>
      </c>
      <c r="W637" s="1" t="str">
        <f>IF(AND(Table1[[#This Row],[Last lower than 5]]="YES", Table1[[#This Row],[better or same as KNN]]="YES"), "YES", "NO")</f>
        <v>NO</v>
      </c>
      <c r="X637" s="1" t="str">
        <f>IF(AND(Table1[[#This Row],[Last lower than 5]]="YES", Table1[[#This Row],[last and better]]="NO"), Table1[[#This Row],[knnauc]], "")</f>
        <v/>
      </c>
      <c r="Y637" s="1" t="str">
        <f>IF(AND(Table1[[#This Row],[Last lower than 5]]="YES", Table1[[#This Row],[last and better]]="YES"), Table1[[#This Row],[auc]], "")</f>
        <v/>
      </c>
      <c r="Z637" s="1" t="str">
        <f>IF(I637=5, "YES", "NO")</f>
        <v>YES</v>
      </c>
      <c r="AA637" s="1" t="str">
        <f>IF(AND(Table1[[#This Row],[5 anomalies]]="YES", Table1[[#This Row],[better or same as KNN]]="YES"), "YES", "NO")</f>
        <v>NO</v>
      </c>
      <c r="AB637" s="1">
        <f>IF(AND(Table1[[#This Row],[5 anomalies]]="YES", Table1[[#This Row],[5 anomalies and better]]="NO"), Table1[[#This Row],[knnauc]] - Table1[[#This Row],[auc]], "")</f>
        <v>0.28680669510994405</v>
      </c>
      <c r="AC637" s="1" t="str">
        <f>IF(AND(Table1[[#This Row],[5 anomalies]]="YES", Table1[[#This Row],[5 anomalies and better]]="YES"), Table1[[#This Row],[auc]] - Table1[[#This Row],[knnauc]], "")</f>
        <v/>
      </c>
    </row>
    <row r="638" spans="1:29" hidden="1" x14ac:dyDescent="0.25">
      <c r="A638">
        <v>32</v>
      </c>
      <c r="B638">
        <v>8</v>
      </c>
      <c r="C638">
        <v>3</v>
      </c>
      <c r="D638" t="s">
        <v>19</v>
      </c>
      <c r="E638" t="s">
        <v>20</v>
      </c>
      <c r="F638">
        <v>32</v>
      </c>
      <c r="G638">
        <v>16</v>
      </c>
      <c r="H638">
        <v>0.05</v>
      </c>
      <c r="I638">
        <v>3</v>
      </c>
      <c r="J638">
        <v>0.186046511627906</v>
      </c>
      <c r="K638">
        <v>0.58436166721365201</v>
      </c>
      <c r="L638">
        <v>9.7891587577049202E-2</v>
      </c>
      <c r="M638">
        <v>9.9018171941109498E-2</v>
      </c>
      <c r="N638">
        <v>0.942607482769937</v>
      </c>
      <c r="O638">
        <v>0.78947368421052599</v>
      </c>
      <c r="P638">
        <v>0.27272727272727199</v>
      </c>
      <c r="Q638">
        <v>0.05</v>
      </c>
      <c r="R638" t="s">
        <v>21</v>
      </c>
      <c r="S638" t="s">
        <v>30</v>
      </c>
      <c r="T638" t="str">
        <f>IF(Table1[[#This Row],[auc]]&gt;=Table1[[#This Row],[knnauc]], "YES", "NO")</f>
        <v>NO</v>
      </c>
      <c r="U638" t="str">
        <f>IF(AND(I638 &gt; I637, K638 &lt; K637), "LOWER", "")</f>
        <v/>
      </c>
      <c r="V638" t="str">
        <f>IF(AND(I638&gt;=I639, I638 &lt; 5), "YES", "NO")</f>
        <v>NO</v>
      </c>
      <c r="W638" s="1" t="str">
        <f>IF(AND(Table1[[#This Row],[Last lower than 5]]="YES", Table1[[#This Row],[better or same as KNN]]="YES"), "YES", "NO")</f>
        <v>NO</v>
      </c>
      <c r="X638" s="1" t="str">
        <f>IF(AND(Table1[[#This Row],[Last lower than 5]]="YES", Table1[[#This Row],[last and better]]="NO"), Table1[[#This Row],[knnauc]], "")</f>
        <v/>
      </c>
      <c r="Y638" s="1" t="str">
        <f>IF(AND(Table1[[#This Row],[Last lower than 5]]="YES", Table1[[#This Row],[last and better]]="YES"), Table1[[#This Row],[auc]], "")</f>
        <v/>
      </c>
      <c r="Z638" s="1" t="str">
        <f>IF(I638=5, "YES", "NO")</f>
        <v>NO</v>
      </c>
      <c r="AA638" s="1" t="str">
        <f>IF(AND(Table1[[#This Row],[5 anomalies]]="YES", Table1[[#This Row],[better or same as KNN]]="YES"), "YES", "NO")</f>
        <v>NO</v>
      </c>
      <c r="AB638" s="1" t="str">
        <f>IF(AND(Table1[[#This Row],[5 anomalies]]="YES", Table1[[#This Row],[5 anomalies and better]]="NO"), Table1[[#This Row],[knnauc]] - Table1[[#This Row],[auc]], "")</f>
        <v/>
      </c>
      <c r="AC638" s="1" t="str">
        <f>IF(AND(Table1[[#This Row],[5 anomalies]]="YES", Table1[[#This Row],[5 anomalies and better]]="YES"), Table1[[#This Row],[auc]] - Table1[[#This Row],[knnauc]], "")</f>
        <v/>
      </c>
    </row>
    <row r="639" spans="1:29" hidden="1" x14ac:dyDescent="0.25">
      <c r="A639">
        <v>32</v>
      </c>
      <c r="B639">
        <v>8</v>
      </c>
      <c r="C639">
        <v>3</v>
      </c>
      <c r="D639" t="s">
        <v>19</v>
      </c>
      <c r="E639" t="s">
        <v>20</v>
      </c>
      <c r="F639">
        <v>128</v>
      </c>
      <c r="G639">
        <v>32</v>
      </c>
      <c r="H639">
        <v>0.05</v>
      </c>
      <c r="I639">
        <v>5</v>
      </c>
      <c r="J639">
        <v>5.6338028169014003E-2</v>
      </c>
      <c r="K639">
        <v>0.65963242533639599</v>
      </c>
      <c r="L639">
        <v>9.4448771841232307E-2</v>
      </c>
      <c r="M639">
        <v>9.8894887572794299E-2</v>
      </c>
      <c r="N639">
        <v>0.95860682638660899</v>
      </c>
      <c r="O639">
        <v>0.55555555555555503</v>
      </c>
      <c r="P639">
        <v>0.18181818181818099</v>
      </c>
      <c r="Q639">
        <v>0.05</v>
      </c>
      <c r="R639" t="s">
        <v>21</v>
      </c>
      <c r="S639" t="s">
        <v>30</v>
      </c>
      <c r="T639" t="str">
        <f>IF(Table1[[#This Row],[auc]]&gt;=Table1[[#This Row],[knnauc]], "YES", "NO")</f>
        <v>NO</v>
      </c>
      <c r="U639" t="str">
        <f>IF(AND(I639 &gt; I638, K639 &lt; K638), "LOWER", "")</f>
        <v/>
      </c>
      <c r="V639" t="str">
        <f>IF(AND(I639&gt;=I640, I639 &lt; 5), "YES", "NO")</f>
        <v>NO</v>
      </c>
      <c r="W639" s="1" t="str">
        <f>IF(AND(Table1[[#This Row],[Last lower than 5]]="YES", Table1[[#This Row],[better or same as KNN]]="YES"), "YES", "NO")</f>
        <v>NO</v>
      </c>
      <c r="X639" s="1" t="str">
        <f>IF(AND(Table1[[#This Row],[Last lower than 5]]="YES", Table1[[#This Row],[last and better]]="NO"), Table1[[#This Row],[knnauc]], "")</f>
        <v/>
      </c>
      <c r="Y639" s="1" t="str">
        <f>IF(AND(Table1[[#This Row],[Last lower than 5]]="YES", Table1[[#This Row],[last and better]]="YES"), Table1[[#This Row],[auc]], "")</f>
        <v/>
      </c>
      <c r="Z639" s="1" t="str">
        <f>IF(I639=5, "YES", "NO")</f>
        <v>YES</v>
      </c>
      <c r="AA639" s="1" t="str">
        <f>IF(AND(Table1[[#This Row],[5 anomalies]]="YES", Table1[[#This Row],[better or same as KNN]]="YES"), "YES", "NO")</f>
        <v>NO</v>
      </c>
      <c r="AB639" s="1">
        <f>IF(AND(Table1[[#This Row],[5 anomalies]]="YES", Table1[[#This Row],[5 anomalies and better]]="NO"), Table1[[#This Row],[knnauc]] - Table1[[#This Row],[auc]], "")</f>
        <v>0.298974401050213</v>
      </c>
      <c r="AC639" s="1" t="str">
        <f>IF(AND(Table1[[#This Row],[5 anomalies]]="YES", Table1[[#This Row],[5 anomalies and better]]="YES"), Table1[[#This Row],[auc]] - Table1[[#This Row],[knnauc]], "")</f>
        <v/>
      </c>
    </row>
    <row r="640" spans="1:29" x14ac:dyDescent="0.25">
      <c r="A640">
        <v>32</v>
      </c>
      <c r="B640">
        <v>8</v>
      </c>
      <c r="C640">
        <v>3</v>
      </c>
      <c r="D640" t="s">
        <v>19</v>
      </c>
      <c r="E640" t="s">
        <v>20</v>
      </c>
      <c r="F640">
        <v>32</v>
      </c>
      <c r="G640">
        <v>16</v>
      </c>
      <c r="H640">
        <v>0.05</v>
      </c>
      <c r="I640">
        <v>3</v>
      </c>
      <c r="J640">
        <v>0</v>
      </c>
      <c r="K640">
        <v>0.52135980746088995</v>
      </c>
      <c r="L640">
        <v>0.10013425635254899</v>
      </c>
      <c r="M640">
        <v>0.10260670870880099</v>
      </c>
      <c r="N640">
        <v>0.58152827918170802</v>
      </c>
      <c r="O640" t="s">
        <v>23</v>
      </c>
      <c r="P640">
        <v>0</v>
      </c>
      <c r="Q640">
        <v>5.0000000000000001E-3</v>
      </c>
      <c r="R640" t="s">
        <v>21</v>
      </c>
      <c r="S640" t="s">
        <v>30</v>
      </c>
      <c r="T640" t="str">
        <f>IF(Table1[[#This Row],[auc]]&gt;=Table1[[#This Row],[knnauc]], "YES", "NO")</f>
        <v>NO</v>
      </c>
      <c r="U640" t="str">
        <f>IF(AND(I640 &gt; I639, K640 &lt; K639), "LOWER", "")</f>
        <v/>
      </c>
      <c r="V640" t="str">
        <f>IF(AND(I640&gt;=I641, I640 &lt; 5), "YES", "NO")</f>
        <v>YES</v>
      </c>
      <c r="W640" s="1" t="str">
        <f>IF(AND(Table1[[#This Row],[Last lower than 5]]="YES", Table1[[#This Row],[better or same as KNN]]="YES"), "YES", "NO")</f>
        <v>NO</v>
      </c>
      <c r="X640" s="1">
        <f>IF(AND(Table1[[#This Row],[Last lower than 5]]="YES", Table1[[#This Row],[last and better]]="NO"), Table1[[#This Row],[knnauc]], "")</f>
        <v>0.58152827918170802</v>
      </c>
      <c r="Y640" s="1" t="str">
        <f>IF(AND(Table1[[#This Row],[Last lower than 5]]="YES", Table1[[#This Row],[last and better]]="YES"), Table1[[#This Row],[auc]], "")</f>
        <v/>
      </c>
      <c r="Z640" s="1" t="str">
        <f>IF(I640=5, "YES", "NO")</f>
        <v>NO</v>
      </c>
      <c r="AA640" s="1" t="str">
        <f>IF(AND(Table1[[#This Row],[5 anomalies]]="YES", Table1[[#This Row],[better or same as KNN]]="YES"), "YES", "NO")</f>
        <v>NO</v>
      </c>
      <c r="AB640" s="1" t="str">
        <f>IF(AND(Table1[[#This Row],[5 anomalies]]="YES", Table1[[#This Row],[5 anomalies and better]]="NO"), Table1[[#This Row],[knnauc]] - Table1[[#This Row],[auc]], "")</f>
        <v/>
      </c>
      <c r="AC640" s="1" t="str">
        <f>IF(AND(Table1[[#This Row],[5 anomalies]]="YES", Table1[[#This Row],[5 anomalies and better]]="YES"), Table1[[#This Row],[auc]] - Table1[[#This Row],[knnauc]], "")</f>
        <v/>
      </c>
    </row>
    <row r="641" spans="1:29" x14ac:dyDescent="0.25">
      <c r="A641">
        <v>32</v>
      </c>
      <c r="B641">
        <v>8</v>
      </c>
      <c r="C641">
        <v>3</v>
      </c>
      <c r="D641" t="s">
        <v>19</v>
      </c>
      <c r="E641" t="s">
        <v>20</v>
      </c>
      <c r="F641">
        <v>32</v>
      </c>
      <c r="G641">
        <v>32</v>
      </c>
      <c r="H641">
        <v>0.05</v>
      </c>
      <c r="I641">
        <v>2</v>
      </c>
      <c r="J641">
        <v>0</v>
      </c>
      <c r="K641">
        <v>0.56182310469314001</v>
      </c>
      <c r="L641">
        <v>8.70549235838073E-2</v>
      </c>
      <c r="M641">
        <v>9.1798967443494903E-2</v>
      </c>
      <c r="N641">
        <v>0.74879663056558299</v>
      </c>
      <c r="O641">
        <v>1</v>
      </c>
      <c r="P641">
        <v>0.16666666666666599</v>
      </c>
      <c r="Q641">
        <v>5.0000000000000001E-3</v>
      </c>
      <c r="R641" t="s">
        <v>21</v>
      </c>
      <c r="S641" t="s">
        <v>30</v>
      </c>
      <c r="T641" t="str">
        <f>IF(Table1[[#This Row],[auc]]&gt;=Table1[[#This Row],[knnauc]], "YES", "NO")</f>
        <v>NO</v>
      </c>
      <c r="U641" t="str">
        <f>IF(AND(I641 &gt; I640, K641 &lt; K640), "LOWER", "")</f>
        <v/>
      </c>
      <c r="V641" t="str">
        <f>IF(AND(I641&gt;=I642, I641 &lt; 5), "YES", "NO")</f>
        <v>NO</v>
      </c>
      <c r="W641" s="1" t="str">
        <f>IF(AND(Table1[[#This Row],[Last lower than 5]]="YES", Table1[[#This Row],[better or same as KNN]]="YES"), "YES", "NO")</f>
        <v>NO</v>
      </c>
      <c r="X641" s="1" t="str">
        <f>IF(AND(Table1[[#This Row],[Last lower than 5]]="YES", Table1[[#This Row],[last and better]]="NO"), Table1[[#This Row],[knnauc]], "")</f>
        <v/>
      </c>
      <c r="Y641" s="1" t="str">
        <f>IF(AND(Table1[[#This Row],[Last lower than 5]]="YES", Table1[[#This Row],[last and better]]="YES"), Table1[[#This Row],[auc]], "")</f>
        <v/>
      </c>
      <c r="Z641" s="1" t="str">
        <f>IF(I641=5, "YES", "NO")</f>
        <v>NO</v>
      </c>
      <c r="AA641" s="1" t="str">
        <f>IF(AND(Table1[[#This Row],[5 anomalies]]="YES", Table1[[#This Row],[better or same as KNN]]="YES"), "YES", "NO")</f>
        <v>NO</v>
      </c>
      <c r="AB641" s="1" t="str">
        <f>IF(AND(Table1[[#This Row],[5 anomalies]]="YES", Table1[[#This Row],[5 anomalies and better]]="NO"), Table1[[#This Row],[knnauc]] - Table1[[#This Row],[auc]], "")</f>
        <v/>
      </c>
      <c r="AC641" s="1" t="str">
        <f>IF(AND(Table1[[#This Row],[5 anomalies]]="YES", Table1[[#This Row],[5 anomalies and better]]="YES"), Table1[[#This Row],[auc]] - Table1[[#This Row],[knnauc]], "")</f>
        <v/>
      </c>
    </row>
    <row r="642" spans="1:29" hidden="1" x14ac:dyDescent="0.25">
      <c r="A642">
        <v>32</v>
      </c>
      <c r="B642">
        <v>8</v>
      </c>
      <c r="C642">
        <v>3</v>
      </c>
      <c r="D642" t="s">
        <v>19</v>
      </c>
      <c r="E642" t="s">
        <v>20</v>
      </c>
      <c r="F642">
        <v>32</v>
      </c>
      <c r="G642">
        <v>32</v>
      </c>
      <c r="H642">
        <v>0.05</v>
      </c>
      <c r="I642">
        <v>4</v>
      </c>
      <c r="J642">
        <v>0.17241379310344801</v>
      </c>
      <c r="K642">
        <v>0.86757466360354396</v>
      </c>
      <c r="L642">
        <v>8.7963009382423601E-2</v>
      </c>
      <c r="M642">
        <v>9.0597127523708201E-2</v>
      </c>
      <c r="N642">
        <v>0.81744338693797103</v>
      </c>
      <c r="O642" t="s">
        <v>23</v>
      </c>
      <c r="P642">
        <v>0</v>
      </c>
      <c r="Q642">
        <v>0.01</v>
      </c>
      <c r="R642" t="s">
        <v>21</v>
      </c>
      <c r="S642" t="s">
        <v>30</v>
      </c>
      <c r="T642" t="str">
        <f>IF(Table1[[#This Row],[auc]]&gt;=Table1[[#This Row],[knnauc]], "YES", "NO")</f>
        <v>YES</v>
      </c>
      <c r="U642" t="str">
        <f>IF(AND(I642 &gt; I641, K642 &lt; K641), "LOWER", "")</f>
        <v/>
      </c>
      <c r="V642" t="str">
        <f>IF(AND(I642&gt;=I643, I642 &lt; 5), "YES", "NO")</f>
        <v>YES</v>
      </c>
      <c r="W642" s="1" t="str">
        <f>IF(AND(Table1[[#This Row],[Last lower than 5]]="YES", Table1[[#This Row],[better or same as KNN]]="YES"), "YES", "NO")</f>
        <v>YES</v>
      </c>
      <c r="X642" s="1" t="str">
        <f>IF(AND(Table1[[#This Row],[Last lower than 5]]="YES", Table1[[#This Row],[last and better]]="NO"), Table1[[#This Row],[knnauc]], "")</f>
        <v/>
      </c>
      <c r="Y642" s="1">
        <f>IF(AND(Table1[[#This Row],[Last lower than 5]]="YES", Table1[[#This Row],[last and better]]="YES"), Table1[[#This Row],[auc]], "")</f>
        <v>0.86757466360354396</v>
      </c>
      <c r="Z642" s="1" t="str">
        <f>IF(I642=5, "YES", "NO")</f>
        <v>NO</v>
      </c>
      <c r="AA642" s="1" t="str">
        <f>IF(AND(Table1[[#This Row],[5 anomalies]]="YES", Table1[[#This Row],[better or same as KNN]]="YES"), "YES", "NO")</f>
        <v>NO</v>
      </c>
      <c r="AB642" s="1" t="str">
        <f>IF(AND(Table1[[#This Row],[5 anomalies]]="YES", Table1[[#This Row],[5 anomalies and better]]="NO"), Table1[[#This Row],[knnauc]] - Table1[[#This Row],[auc]], "")</f>
        <v/>
      </c>
      <c r="AC642" s="1" t="str">
        <f>IF(AND(Table1[[#This Row],[5 anomalies]]="YES", Table1[[#This Row],[5 anomalies and better]]="YES"), Table1[[#This Row],[auc]] - Table1[[#This Row],[knnauc]], "")</f>
        <v/>
      </c>
    </row>
    <row r="643" spans="1:29" hidden="1" x14ac:dyDescent="0.25">
      <c r="A643">
        <v>32</v>
      </c>
      <c r="B643">
        <v>8</v>
      </c>
      <c r="C643">
        <v>3</v>
      </c>
      <c r="D643" t="s">
        <v>19</v>
      </c>
      <c r="E643" t="s">
        <v>20</v>
      </c>
      <c r="F643">
        <v>32</v>
      </c>
      <c r="G643">
        <v>32</v>
      </c>
      <c r="H643">
        <v>0.05</v>
      </c>
      <c r="I643">
        <v>3</v>
      </c>
      <c r="J643">
        <v>0.22448979591836701</v>
      </c>
      <c r="K643">
        <v>0.66813258943222797</v>
      </c>
      <c r="L643">
        <v>0.1013907848909</v>
      </c>
      <c r="M643">
        <v>0.103281833791105</v>
      </c>
      <c r="N643">
        <v>0.934583196586806</v>
      </c>
      <c r="O643">
        <v>1</v>
      </c>
      <c r="P643">
        <v>0.145454545454545</v>
      </c>
      <c r="Q643">
        <v>0.05</v>
      </c>
      <c r="R643" t="s">
        <v>21</v>
      </c>
      <c r="S643" t="s">
        <v>30</v>
      </c>
      <c r="T643" t="str">
        <f>IF(Table1[[#This Row],[auc]]&gt;=Table1[[#This Row],[knnauc]], "YES", "NO")</f>
        <v>NO</v>
      </c>
      <c r="U643" t="str">
        <f>IF(AND(I643 &gt; I642, K643 &lt; K642), "LOWER", "")</f>
        <v/>
      </c>
      <c r="V643" t="str">
        <f>IF(AND(I643&gt;=I644, I643 &lt; 5), "YES", "NO")</f>
        <v>YES</v>
      </c>
      <c r="W643" s="1" t="str">
        <f>IF(AND(Table1[[#This Row],[Last lower than 5]]="YES", Table1[[#This Row],[better or same as KNN]]="YES"), "YES", "NO")</f>
        <v>NO</v>
      </c>
      <c r="X643" s="1">
        <f>IF(AND(Table1[[#This Row],[Last lower than 5]]="YES", Table1[[#This Row],[last and better]]="NO"), Table1[[#This Row],[knnauc]], "")</f>
        <v>0.934583196586806</v>
      </c>
      <c r="Y643" s="1" t="str">
        <f>IF(AND(Table1[[#This Row],[Last lower than 5]]="YES", Table1[[#This Row],[last and better]]="YES"), Table1[[#This Row],[auc]], "")</f>
        <v/>
      </c>
      <c r="Z643" s="1" t="str">
        <f>IF(I643=5, "YES", "NO")</f>
        <v>NO</v>
      </c>
      <c r="AA643" s="1" t="str">
        <f>IF(AND(Table1[[#This Row],[5 anomalies]]="YES", Table1[[#This Row],[better or same as KNN]]="YES"), "YES", "NO")</f>
        <v>NO</v>
      </c>
      <c r="AB643" s="1" t="str">
        <f>IF(AND(Table1[[#This Row],[5 anomalies]]="YES", Table1[[#This Row],[5 anomalies and better]]="NO"), Table1[[#This Row],[knnauc]] - Table1[[#This Row],[auc]], "")</f>
        <v/>
      </c>
      <c r="AC643" s="1" t="str">
        <f>IF(AND(Table1[[#This Row],[5 anomalies]]="YES", Table1[[#This Row],[5 anomalies and better]]="YES"), Table1[[#This Row],[auc]] - Table1[[#This Row],[knnauc]], "")</f>
        <v/>
      </c>
    </row>
    <row r="644" spans="1:29" x14ac:dyDescent="0.25">
      <c r="A644">
        <v>32</v>
      </c>
      <c r="B644">
        <v>8</v>
      </c>
      <c r="C644">
        <v>3</v>
      </c>
      <c r="D644" t="s">
        <v>19</v>
      </c>
      <c r="E644" t="s">
        <v>20</v>
      </c>
      <c r="F644">
        <v>64</v>
      </c>
      <c r="G644">
        <v>16</v>
      </c>
      <c r="H644">
        <v>0.05</v>
      </c>
      <c r="I644">
        <v>3</v>
      </c>
      <c r="J644">
        <v>5.4054054054054002E-2</v>
      </c>
      <c r="K644">
        <v>0.773616125150421</v>
      </c>
      <c r="L644">
        <v>8.4480012904368407E-2</v>
      </c>
      <c r="M644">
        <v>8.8119472697028495E-2</v>
      </c>
      <c r="N644">
        <v>0.74894705174488496</v>
      </c>
      <c r="O644" t="s">
        <v>23</v>
      </c>
      <c r="P644">
        <v>0</v>
      </c>
      <c r="Q644">
        <v>5.0000000000000001E-3</v>
      </c>
      <c r="R644" t="s">
        <v>21</v>
      </c>
      <c r="S644" t="s">
        <v>30</v>
      </c>
      <c r="T644" t="str">
        <f>IF(Table1[[#This Row],[auc]]&gt;=Table1[[#This Row],[knnauc]], "YES", "NO")</f>
        <v>YES</v>
      </c>
      <c r="U644" t="str">
        <f>IF(AND(I644 &gt; I643, K644 &lt; K643), "LOWER", "")</f>
        <v/>
      </c>
      <c r="V644" t="str">
        <f>IF(AND(I644&gt;=I645, I644 &lt; 5), "YES", "NO")</f>
        <v>NO</v>
      </c>
      <c r="W644" s="1" t="str">
        <f>IF(AND(Table1[[#This Row],[Last lower than 5]]="YES", Table1[[#This Row],[better or same as KNN]]="YES"), "YES", "NO")</f>
        <v>NO</v>
      </c>
      <c r="X644" s="1" t="str">
        <f>IF(AND(Table1[[#This Row],[Last lower than 5]]="YES", Table1[[#This Row],[last and better]]="NO"), Table1[[#This Row],[knnauc]], "")</f>
        <v/>
      </c>
      <c r="Y644" s="1" t="str">
        <f>IF(AND(Table1[[#This Row],[Last lower than 5]]="YES", Table1[[#This Row],[last and better]]="YES"), Table1[[#This Row],[auc]], "")</f>
        <v/>
      </c>
      <c r="Z644" s="1" t="str">
        <f>IF(I644=5, "YES", "NO")</f>
        <v>NO</v>
      </c>
      <c r="AA644" s="1" t="str">
        <f>IF(AND(Table1[[#This Row],[5 anomalies]]="YES", Table1[[#This Row],[better or same as KNN]]="YES"), "YES", "NO")</f>
        <v>NO</v>
      </c>
      <c r="AB644" s="1" t="str">
        <f>IF(AND(Table1[[#This Row],[5 anomalies]]="YES", Table1[[#This Row],[5 anomalies and better]]="NO"), Table1[[#This Row],[knnauc]] - Table1[[#This Row],[auc]], "")</f>
        <v/>
      </c>
      <c r="AC644" s="1" t="str">
        <f>IF(AND(Table1[[#This Row],[5 anomalies]]="YES", Table1[[#This Row],[5 anomalies and better]]="YES"), Table1[[#This Row],[auc]] - Table1[[#This Row],[knnauc]], "")</f>
        <v/>
      </c>
    </row>
    <row r="645" spans="1:29" x14ac:dyDescent="0.25">
      <c r="A645">
        <v>32</v>
      </c>
      <c r="B645">
        <v>8</v>
      </c>
      <c r="C645">
        <v>3</v>
      </c>
      <c r="D645" t="s">
        <v>19</v>
      </c>
      <c r="E645" t="s">
        <v>20</v>
      </c>
      <c r="F645">
        <v>32</v>
      </c>
      <c r="G645">
        <v>16</v>
      </c>
      <c r="H645">
        <v>0.05</v>
      </c>
      <c r="I645">
        <v>4</v>
      </c>
      <c r="J645">
        <v>0.133333333333333</v>
      </c>
      <c r="K645">
        <v>0.50586642599277898</v>
      </c>
      <c r="L645">
        <v>0.10013425635254899</v>
      </c>
      <c r="M645">
        <v>0.10260670870880099</v>
      </c>
      <c r="N645">
        <v>0.58152827918170802</v>
      </c>
      <c r="O645" t="s">
        <v>23</v>
      </c>
      <c r="P645">
        <v>0</v>
      </c>
      <c r="Q645">
        <v>5.0000000000000001E-3</v>
      </c>
      <c r="R645" t="s">
        <v>21</v>
      </c>
      <c r="S645" t="s">
        <v>30</v>
      </c>
      <c r="T645" t="str">
        <f>IF(Table1[[#This Row],[auc]]&gt;=Table1[[#This Row],[knnauc]], "YES", "NO")</f>
        <v>NO</v>
      </c>
      <c r="U645" t="str">
        <f>IF(AND(I645 &gt; I644, K645 &lt; K644), "LOWER", "")</f>
        <v>LOWER</v>
      </c>
      <c r="V645" t="str">
        <f>IF(AND(I645&gt;=I646, I645 &lt; 5), "YES", "NO")</f>
        <v>YES</v>
      </c>
      <c r="W645" s="1" t="str">
        <f>IF(AND(Table1[[#This Row],[Last lower than 5]]="YES", Table1[[#This Row],[better or same as KNN]]="YES"), "YES", "NO")</f>
        <v>NO</v>
      </c>
      <c r="X645" s="1">
        <f>IF(AND(Table1[[#This Row],[Last lower than 5]]="YES", Table1[[#This Row],[last and better]]="NO"), Table1[[#This Row],[knnauc]], "")</f>
        <v>0.58152827918170802</v>
      </c>
      <c r="Y645" s="1" t="str">
        <f>IF(AND(Table1[[#This Row],[Last lower than 5]]="YES", Table1[[#This Row],[last and better]]="YES"), Table1[[#This Row],[auc]], "")</f>
        <v/>
      </c>
      <c r="Z645" s="1" t="str">
        <f>IF(I645=5, "YES", "NO")</f>
        <v>NO</v>
      </c>
      <c r="AA645" s="1" t="str">
        <f>IF(AND(Table1[[#This Row],[5 anomalies]]="YES", Table1[[#This Row],[better or same as KNN]]="YES"), "YES", "NO")</f>
        <v>NO</v>
      </c>
      <c r="AB645" s="1" t="str">
        <f>IF(AND(Table1[[#This Row],[5 anomalies]]="YES", Table1[[#This Row],[5 anomalies and better]]="NO"), Table1[[#This Row],[knnauc]] - Table1[[#This Row],[auc]], "")</f>
        <v/>
      </c>
      <c r="AC645" s="1" t="str">
        <f>IF(AND(Table1[[#This Row],[5 anomalies]]="YES", Table1[[#This Row],[5 anomalies and better]]="YES"), Table1[[#This Row],[auc]] - Table1[[#This Row],[knnauc]], "")</f>
        <v/>
      </c>
    </row>
    <row r="646" spans="1:29" x14ac:dyDescent="0.25">
      <c r="A646">
        <v>32</v>
      </c>
      <c r="B646">
        <v>8</v>
      </c>
      <c r="C646">
        <v>3</v>
      </c>
      <c r="D646" t="s">
        <v>19</v>
      </c>
      <c r="E646" t="s">
        <v>20</v>
      </c>
      <c r="F646">
        <v>64</v>
      </c>
      <c r="G646">
        <v>32</v>
      </c>
      <c r="H646">
        <v>0.05</v>
      </c>
      <c r="I646">
        <v>3</v>
      </c>
      <c r="J646">
        <v>0</v>
      </c>
      <c r="K646">
        <v>0.45743080625752103</v>
      </c>
      <c r="L646">
        <v>8.4773700854435502E-2</v>
      </c>
      <c r="M646">
        <v>8.9040995573968107E-2</v>
      </c>
      <c r="N646">
        <v>0.58295728038507799</v>
      </c>
      <c r="O646" t="s">
        <v>23</v>
      </c>
      <c r="P646">
        <v>0</v>
      </c>
      <c r="Q646">
        <v>5.0000000000000001E-3</v>
      </c>
      <c r="R646" t="s">
        <v>21</v>
      </c>
      <c r="S646" t="s">
        <v>30</v>
      </c>
      <c r="T646" t="str">
        <f>IF(Table1[[#This Row],[auc]]&gt;=Table1[[#This Row],[knnauc]], "YES", "NO")</f>
        <v>NO</v>
      </c>
      <c r="U646" t="str">
        <f>IF(AND(I646 &gt; I645, K646 &lt; K645), "LOWER", "")</f>
        <v/>
      </c>
      <c r="V646" t="str">
        <f>IF(AND(I646&gt;=I647, I646 &lt; 5), "YES", "NO")</f>
        <v>NO</v>
      </c>
      <c r="W646" s="1" t="str">
        <f>IF(AND(Table1[[#This Row],[Last lower than 5]]="YES", Table1[[#This Row],[better or same as KNN]]="YES"), "YES", "NO")</f>
        <v>NO</v>
      </c>
      <c r="X646" s="1" t="str">
        <f>IF(AND(Table1[[#This Row],[Last lower than 5]]="YES", Table1[[#This Row],[last and better]]="NO"), Table1[[#This Row],[knnauc]], "")</f>
        <v/>
      </c>
      <c r="Y646" s="1" t="str">
        <f>IF(AND(Table1[[#This Row],[Last lower than 5]]="YES", Table1[[#This Row],[last and better]]="YES"), Table1[[#This Row],[auc]], "")</f>
        <v/>
      </c>
      <c r="Z646" s="1" t="str">
        <f>IF(I646=5, "YES", "NO")</f>
        <v>NO</v>
      </c>
      <c r="AA646" s="1" t="str">
        <f>IF(AND(Table1[[#This Row],[5 anomalies]]="YES", Table1[[#This Row],[better or same as KNN]]="YES"), "YES", "NO")</f>
        <v>NO</v>
      </c>
      <c r="AB646" s="1" t="str">
        <f>IF(AND(Table1[[#This Row],[5 anomalies]]="YES", Table1[[#This Row],[5 anomalies and better]]="NO"), Table1[[#This Row],[knnauc]] - Table1[[#This Row],[auc]], "")</f>
        <v/>
      </c>
      <c r="AC646" s="1" t="str">
        <f>IF(AND(Table1[[#This Row],[5 anomalies]]="YES", Table1[[#This Row],[5 anomalies and better]]="YES"), Table1[[#This Row],[auc]] - Table1[[#This Row],[knnauc]], "")</f>
        <v/>
      </c>
    </row>
    <row r="647" spans="1:29" hidden="1" x14ac:dyDescent="0.25">
      <c r="A647">
        <v>32</v>
      </c>
      <c r="B647">
        <v>8</v>
      </c>
      <c r="C647">
        <v>3</v>
      </c>
      <c r="D647" t="s">
        <v>19</v>
      </c>
      <c r="E647" t="s">
        <v>20</v>
      </c>
      <c r="F647">
        <v>64</v>
      </c>
      <c r="G647">
        <v>32</v>
      </c>
      <c r="H647">
        <v>0.05</v>
      </c>
      <c r="I647">
        <v>4</v>
      </c>
      <c r="J647">
        <v>0.114285714285714</v>
      </c>
      <c r="K647">
        <v>0.57187397440105003</v>
      </c>
      <c r="L647">
        <v>8.8260116791376395E-2</v>
      </c>
      <c r="M647">
        <v>9.2220545211974606E-2</v>
      </c>
      <c r="N647">
        <v>0.76813258943222795</v>
      </c>
      <c r="O647">
        <v>0.5</v>
      </c>
      <c r="P647">
        <v>9.0909090909090898E-2</v>
      </c>
      <c r="Q647">
        <v>0.01</v>
      </c>
      <c r="R647" t="s">
        <v>21</v>
      </c>
      <c r="S647" t="s">
        <v>30</v>
      </c>
      <c r="T647" t="str">
        <f>IF(Table1[[#This Row],[auc]]&gt;=Table1[[#This Row],[knnauc]], "YES", "NO")</f>
        <v>NO</v>
      </c>
      <c r="U647" t="str">
        <f>IF(AND(I647 &gt; I646, K647 &lt; K646), "LOWER", "")</f>
        <v/>
      </c>
      <c r="V647" t="str">
        <f>IF(AND(I647&gt;=I648, I647 &lt; 5), "YES", "NO")</f>
        <v>NO</v>
      </c>
      <c r="W647" s="1" t="str">
        <f>IF(AND(Table1[[#This Row],[Last lower than 5]]="YES", Table1[[#This Row],[better or same as KNN]]="YES"), "YES", "NO")</f>
        <v>NO</v>
      </c>
      <c r="X647" s="1" t="str">
        <f>IF(AND(Table1[[#This Row],[Last lower than 5]]="YES", Table1[[#This Row],[last and better]]="NO"), Table1[[#This Row],[knnauc]], "")</f>
        <v/>
      </c>
      <c r="Y647" s="1" t="str">
        <f>IF(AND(Table1[[#This Row],[Last lower than 5]]="YES", Table1[[#This Row],[last and better]]="YES"), Table1[[#This Row],[auc]], "")</f>
        <v/>
      </c>
      <c r="Z647" s="1" t="str">
        <f>IF(I647=5, "YES", "NO")</f>
        <v>NO</v>
      </c>
      <c r="AA647" s="1" t="str">
        <f>IF(AND(Table1[[#This Row],[5 anomalies]]="YES", Table1[[#This Row],[better or same as KNN]]="YES"), "YES", "NO")</f>
        <v>NO</v>
      </c>
      <c r="AB647" s="1" t="str">
        <f>IF(AND(Table1[[#This Row],[5 anomalies]]="YES", Table1[[#This Row],[5 anomalies and better]]="NO"), Table1[[#This Row],[knnauc]] - Table1[[#This Row],[auc]], "")</f>
        <v/>
      </c>
      <c r="AC647" s="1" t="str">
        <f>IF(AND(Table1[[#This Row],[5 anomalies]]="YES", Table1[[#This Row],[5 anomalies and better]]="YES"), Table1[[#This Row],[auc]] - Table1[[#This Row],[knnauc]], "")</f>
        <v/>
      </c>
    </row>
    <row r="648" spans="1:29" hidden="1" x14ac:dyDescent="0.25">
      <c r="A648">
        <v>32</v>
      </c>
      <c r="B648">
        <v>8</v>
      </c>
      <c r="C648">
        <v>3</v>
      </c>
      <c r="D648" t="s">
        <v>19</v>
      </c>
      <c r="E648" t="s">
        <v>20</v>
      </c>
      <c r="F648">
        <v>512</v>
      </c>
      <c r="G648">
        <v>32</v>
      </c>
      <c r="H648">
        <v>0.05</v>
      </c>
      <c r="I648">
        <v>5</v>
      </c>
      <c r="J648">
        <v>0.16666666666666599</v>
      </c>
      <c r="K648">
        <v>0.61576960945191905</v>
      </c>
      <c r="L648">
        <v>9.0665995482665102E-2</v>
      </c>
      <c r="M648">
        <v>9.17838884692639E-2</v>
      </c>
      <c r="N648">
        <v>0.93444371512963498</v>
      </c>
      <c r="O648">
        <v>0.84615384615384603</v>
      </c>
      <c r="P648">
        <v>0.2</v>
      </c>
      <c r="Q648">
        <v>0.05</v>
      </c>
      <c r="R648" t="s">
        <v>21</v>
      </c>
      <c r="S648" t="s">
        <v>30</v>
      </c>
      <c r="T648" t="str">
        <f>IF(Table1[[#This Row],[auc]]&gt;=Table1[[#This Row],[knnauc]], "YES", "NO")</f>
        <v>NO</v>
      </c>
      <c r="U648" t="str">
        <f>IF(AND(I648 &gt; I647, K648 &lt; K647), "LOWER", "")</f>
        <v/>
      </c>
      <c r="V648" t="str">
        <f>IF(AND(I648&gt;=I649, I648 &lt; 5), "YES", "NO")</f>
        <v>NO</v>
      </c>
      <c r="W648" s="1" t="str">
        <f>IF(AND(Table1[[#This Row],[Last lower than 5]]="YES", Table1[[#This Row],[better or same as KNN]]="YES"), "YES", "NO")</f>
        <v>NO</v>
      </c>
      <c r="X648" s="1" t="str">
        <f>IF(AND(Table1[[#This Row],[Last lower than 5]]="YES", Table1[[#This Row],[last and better]]="NO"), Table1[[#This Row],[knnauc]], "")</f>
        <v/>
      </c>
      <c r="Y648" s="1" t="str">
        <f>IF(AND(Table1[[#This Row],[Last lower than 5]]="YES", Table1[[#This Row],[last and better]]="YES"), Table1[[#This Row],[auc]], "")</f>
        <v/>
      </c>
      <c r="Z648" s="1" t="str">
        <f>IF(I648=5, "YES", "NO")</f>
        <v>YES</v>
      </c>
      <c r="AA648" s="1" t="str">
        <f>IF(AND(Table1[[#This Row],[5 anomalies]]="YES", Table1[[#This Row],[better or same as KNN]]="YES"), "YES", "NO")</f>
        <v>NO</v>
      </c>
      <c r="AB648" s="1">
        <f>IF(AND(Table1[[#This Row],[5 anomalies]]="YES", Table1[[#This Row],[5 anomalies and better]]="NO"), Table1[[#This Row],[knnauc]] - Table1[[#This Row],[auc]], "")</f>
        <v>0.31867410567771592</v>
      </c>
      <c r="AC648" s="1" t="str">
        <f>IF(AND(Table1[[#This Row],[5 anomalies]]="YES", Table1[[#This Row],[5 anomalies and better]]="YES"), Table1[[#This Row],[auc]] - Table1[[#This Row],[knnauc]], "")</f>
        <v/>
      </c>
    </row>
    <row r="649" spans="1:29" hidden="1" x14ac:dyDescent="0.25">
      <c r="A649">
        <v>32</v>
      </c>
      <c r="B649">
        <v>8</v>
      </c>
      <c r="C649">
        <v>3</v>
      </c>
      <c r="D649" t="s">
        <v>19</v>
      </c>
      <c r="E649" t="s">
        <v>20</v>
      </c>
      <c r="F649">
        <v>128</v>
      </c>
      <c r="G649">
        <v>16</v>
      </c>
      <c r="H649">
        <v>0.05</v>
      </c>
      <c r="I649">
        <v>3</v>
      </c>
      <c r="J649">
        <v>0</v>
      </c>
      <c r="K649">
        <v>0.54094191007548398</v>
      </c>
      <c r="L649">
        <v>0.101628443591281</v>
      </c>
      <c r="M649">
        <v>0.10550499146331301</v>
      </c>
      <c r="N649">
        <v>0.72300623564161404</v>
      </c>
      <c r="O649">
        <v>0.75</v>
      </c>
      <c r="P649">
        <v>0.27272727272727199</v>
      </c>
      <c r="Q649">
        <v>0.01</v>
      </c>
      <c r="R649" t="s">
        <v>21</v>
      </c>
      <c r="S649" t="s">
        <v>30</v>
      </c>
      <c r="T649" t="str">
        <f>IF(Table1[[#This Row],[auc]]&gt;=Table1[[#This Row],[knnauc]], "YES", "NO")</f>
        <v>NO</v>
      </c>
      <c r="U649" t="str">
        <f>IF(AND(I649 &gt; I648, K649 &lt; K648), "LOWER", "")</f>
        <v/>
      </c>
      <c r="V649" t="str">
        <f>IF(AND(I649&gt;=I650, I649 &lt; 5), "YES", "NO")</f>
        <v>YES</v>
      </c>
      <c r="W649" s="1" t="str">
        <f>IF(AND(Table1[[#This Row],[Last lower than 5]]="YES", Table1[[#This Row],[better or same as KNN]]="YES"), "YES", "NO")</f>
        <v>NO</v>
      </c>
      <c r="X649" s="1">
        <f>IF(AND(Table1[[#This Row],[Last lower than 5]]="YES", Table1[[#This Row],[last and better]]="NO"), Table1[[#This Row],[knnauc]], "")</f>
        <v>0.72300623564161404</v>
      </c>
      <c r="Y649" s="1" t="str">
        <f>IF(AND(Table1[[#This Row],[Last lower than 5]]="YES", Table1[[#This Row],[last and better]]="YES"), Table1[[#This Row],[auc]], "")</f>
        <v/>
      </c>
      <c r="Z649" s="1" t="str">
        <f>IF(I649=5, "YES", "NO")</f>
        <v>NO</v>
      </c>
      <c r="AA649" s="1" t="str">
        <f>IF(AND(Table1[[#This Row],[5 anomalies]]="YES", Table1[[#This Row],[better or same as KNN]]="YES"), "YES", "NO")</f>
        <v>NO</v>
      </c>
      <c r="AB649" s="1" t="str">
        <f>IF(AND(Table1[[#This Row],[5 anomalies]]="YES", Table1[[#This Row],[5 anomalies and better]]="NO"), Table1[[#This Row],[knnauc]] - Table1[[#This Row],[auc]], "")</f>
        <v/>
      </c>
      <c r="AC649" s="1" t="str">
        <f>IF(AND(Table1[[#This Row],[5 anomalies]]="YES", Table1[[#This Row],[5 anomalies and better]]="YES"), Table1[[#This Row],[auc]] - Table1[[#This Row],[knnauc]], "")</f>
        <v/>
      </c>
    </row>
    <row r="650" spans="1:29" hidden="1" x14ac:dyDescent="0.25">
      <c r="A650">
        <v>32</v>
      </c>
      <c r="B650">
        <v>8</v>
      </c>
      <c r="C650">
        <v>3</v>
      </c>
      <c r="D650" t="s">
        <v>19</v>
      </c>
      <c r="E650" t="s">
        <v>20</v>
      </c>
      <c r="F650">
        <v>128</v>
      </c>
      <c r="G650">
        <v>16</v>
      </c>
      <c r="H650">
        <v>0.05</v>
      </c>
      <c r="I650">
        <v>2</v>
      </c>
      <c r="J650">
        <v>3.03030303030303E-2</v>
      </c>
      <c r="K650">
        <v>0.59258286839514196</v>
      </c>
      <c r="L650">
        <v>9.8445438464366902E-2</v>
      </c>
      <c r="M650">
        <v>0.10188716120034599</v>
      </c>
      <c r="N650">
        <v>0.95047587791270105</v>
      </c>
      <c r="O650">
        <v>0.72222222222222199</v>
      </c>
      <c r="P650">
        <v>0.236363636363636</v>
      </c>
      <c r="Q650">
        <v>0.05</v>
      </c>
      <c r="R650" t="s">
        <v>21</v>
      </c>
      <c r="S650" t="s">
        <v>30</v>
      </c>
      <c r="T650" t="str">
        <f>IF(Table1[[#This Row],[auc]]&gt;=Table1[[#This Row],[knnauc]], "YES", "NO")</f>
        <v>NO</v>
      </c>
      <c r="U650" t="str">
        <f>IF(AND(I650 &gt; I649, K650 &lt; K649), "LOWER", "")</f>
        <v/>
      </c>
      <c r="V650" t="str">
        <f>IF(AND(I650&gt;=I651, I650 &lt; 5), "YES", "NO")</f>
        <v>NO</v>
      </c>
      <c r="W650" s="1" t="str">
        <f>IF(AND(Table1[[#This Row],[Last lower than 5]]="YES", Table1[[#This Row],[better or same as KNN]]="YES"), "YES", "NO")</f>
        <v>NO</v>
      </c>
      <c r="X650" s="1" t="str">
        <f>IF(AND(Table1[[#This Row],[Last lower than 5]]="YES", Table1[[#This Row],[last and better]]="NO"), Table1[[#This Row],[knnauc]], "")</f>
        <v/>
      </c>
      <c r="Y650" s="1" t="str">
        <f>IF(AND(Table1[[#This Row],[Last lower than 5]]="YES", Table1[[#This Row],[last and better]]="YES"), Table1[[#This Row],[auc]], "")</f>
        <v/>
      </c>
      <c r="Z650" s="1" t="str">
        <f>IF(I650=5, "YES", "NO")</f>
        <v>NO</v>
      </c>
      <c r="AA650" s="1" t="str">
        <f>IF(AND(Table1[[#This Row],[5 anomalies]]="YES", Table1[[#This Row],[better or same as KNN]]="YES"), "YES", "NO")</f>
        <v>NO</v>
      </c>
      <c r="AB650" s="1" t="str">
        <f>IF(AND(Table1[[#This Row],[5 anomalies]]="YES", Table1[[#This Row],[5 anomalies and better]]="NO"), Table1[[#This Row],[knnauc]] - Table1[[#This Row],[auc]], "")</f>
        <v/>
      </c>
      <c r="AC650" s="1" t="str">
        <f>IF(AND(Table1[[#This Row],[5 anomalies]]="YES", Table1[[#This Row],[5 anomalies and better]]="YES"), Table1[[#This Row],[auc]] - Table1[[#This Row],[knnauc]], "")</f>
        <v/>
      </c>
    </row>
    <row r="651" spans="1:29" hidden="1" x14ac:dyDescent="0.25">
      <c r="A651">
        <v>32</v>
      </c>
      <c r="B651">
        <v>8</v>
      </c>
      <c r="C651">
        <v>3</v>
      </c>
      <c r="D651" t="s">
        <v>19</v>
      </c>
      <c r="E651" t="s">
        <v>20</v>
      </c>
      <c r="F651">
        <v>32</v>
      </c>
      <c r="G651">
        <v>16</v>
      </c>
      <c r="H651">
        <v>0.05</v>
      </c>
      <c r="I651">
        <v>4</v>
      </c>
      <c r="J651">
        <v>0.21176470588235199</v>
      </c>
      <c r="K651">
        <v>0.55152609123728202</v>
      </c>
      <c r="L651">
        <v>9.7891587577049202E-2</v>
      </c>
      <c r="M651">
        <v>9.9018171941109498E-2</v>
      </c>
      <c r="N651">
        <v>0.942607482769937</v>
      </c>
      <c r="O651">
        <v>0.78947368421052599</v>
      </c>
      <c r="P651">
        <v>0.27272727272727199</v>
      </c>
      <c r="Q651">
        <v>0.05</v>
      </c>
      <c r="R651" t="s">
        <v>21</v>
      </c>
      <c r="S651" t="s">
        <v>30</v>
      </c>
      <c r="T651" t="str">
        <f>IF(Table1[[#This Row],[auc]]&gt;=Table1[[#This Row],[knnauc]], "YES", "NO")</f>
        <v>NO</v>
      </c>
      <c r="U651" t="str">
        <f>IF(AND(I651 &gt; I650, K651 &lt; K650), "LOWER", "")</f>
        <v>LOWER</v>
      </c>
      <c r="V651" t="str">
        <f>IF(AND(I651&gt;=I652, I651 &lt; 5), "YES", "NO")</f>
        <v>YES</v>
      </c>
      <c r="W651" s="1" t="str">
        <f>IF(AND(Table1[[#This Row],[Last lower than 5]]="YES", Table1[[#This Row],[better or same as KNN]]="YES"), "YES", "NO")</f>
        <v>NO</v>
      </c>
      <c r="X651" s="1">
        <f>IF(AND(Table1[[#This Row],[Last lower than 5]]="YES", Table1[[#This Row],[last and better]]="NO"), Table1[[#This Row],[knnauc]], "")</f>
        <v>0.942607482769937</v>
      </c>
      <c r="Y651" s="1" t="str">
        <f>IF(AND(Table1[[#This Row],[Last lower than 5]]="YES", Table1[[#This Row],[last and better]]="YES"), Table1[[#This Row],[auc]], "")</f>
        <v/>
      </c>
      <c r="Z651" s="1" t="str">
        <f>IF(I651=5, "YES", "NO")</f>
        <v>NO</v>
      </c>
      <c r="AA651" s="1" t="str">
        <f>IF(AND(Table1[[#This Row],[5 anomalies]]="YES", Table1[[#This Row],[better or same as KNN]]="YES"), "YES", "NO")</f>
        <v>NO</v>
      </c>
      <c r="AB651" s="1" t="str">
        <f>IF(AND(Table1[[#This Row],[5 anomalies]]="YES", Table1[[#This Row],[5 anomalies and better]]="NO"), Table1[[#This Row],[knnauc]] - Table1[[#This Row],[auc]], "")</f>
        <v/>
      </c>
      <c r="AC651" s="1" t="str">
        <f>IF(AND(Table1[[#This Row],[5 anomalies]]="YES", Table1[[#This Row],[5 anomalies and better]]="YES"), Table1[[#This Row],[auc]] - Table1[[#This Row],[knnauc]], "")</f>
        <v/>
      </c>
    </row>
    <row r="652" spans="1:29" x14ac:dyDescent="0.25">
      <c r="A652">
        <v>32</v>
      </c>
      <c r="B652">
        <v>8</v>
      </c>
      <c r="C652">
        <v>3</v>
      </c>
      <c r="D652" t="s">
        <v>19</v>
      </c>
      <c r="E652" t="s">
        <v>20</v>
      </c>
      <c r="F652">
        <v>128</v>
      </c>
      <c r="G652">
        <v>32</v>
      </c>
      <c r="H652">
        <v>0.05</v>
      </c>
      <c r="I652">
        <v>2</v>
      </c>
      <c r="J652">
        <v>0</v>
      </c>
      <c r="K652">
        <v>0.470667870036101</v>
      </c>
      <c r="L652">
        <v>9.65841414028311E-2</v>
      </c>
      <c r="M652">
        <v>9.93179325787618E-2</v>
      </c>
      <c r="N652">
        <v>0.58258122743682295</v>
      </c>
      <c r="O652">
        <v>0.5</v>
      </c>
      <c r="P652">
        <v>0.16666666666666599</v>
      </c>
      <c r="Q652">
        <v>5.0000000000000001E-3</v>
      </c>
      <c r="R652" t="s">
        <v>21</v>
      </c>
      <c r="S652" t="s">
        <v>30</v>
      </c>
      <c r="T652" t="str">
        <f>IF(Table1[[#This Row],[auc]]&gt;=Table1[[#This Row],[knnauc]], "YES", "NO")</f>
        <v>NO</v>
      </c>
      <c r="U652" t="str">
        <f>IF(AND(I652 &gt; I651, K652 &lt; K651), "LOWER", "")</f>
        <v/>
      </c>
      <c r="V652" t="str">
        <f>IF(AND(I652&gt;=I653, I652 &lt; 5), "YES", "NO")</f>
        <v>NO</v>
      </c>
      <c r="W652" s="1" t="str">
        <f>IF(AND(Table1[[#This Row],[Last lower than 5]]="YES", Table1[[#This Row],[better or same as KNN]]="YES"), "YES", "NO")</f>
        <v>NO</v>
      </c>
      <c r="X652" s="1" t="str">
        <f>IF(AND(Table1[[#This Row],[Last lower than 5]]="YES", Table1[[#This Row],[last and better]]="NO"), Table1[[#This Row],[knnauc]], "")</f>
        <v/>
      </c>
      <c r="Y652" s="1" t="str">
        <f>IF(AND(Table1[[#This Row],[Last lower than 5]]="YES", Table1[[#This Row],[last and better]]="YES"), Table1[[#This Row],[auc]], "")</f>
        <v/>
      </c>
      <c r="Z652" s="1" t="str">
        <f>IF(I652=5, "YES", "NO")</f>
        <v>NO</v>
      </c>
      <c r="AA652" s="1" t="str">
        <f>IF(AND(Table1[[#This Row],[5 anomalies]]="YES", Table1[[#This Row],[better or same as KNN]]="YES"), "YES", "NO")</f>
        <v>NO</v>
      </c>
      <c r="AB652" s="1" t="str">
        <f>IF(AND(Table1[[#This Row],[5 anomalies]]="YES", Table1[[#This Row],[5 anomalies and better]]="NO"), Table1[[#This Row],[knnauc]] - Table1[[#This Row],[auc]], "")</f>
        <v/>
      </c>
      <c r="AC652" s="1" t="str">
        <f>IF(AND(Table1[[#This Row],[5 anomalies]]="YES", Table1[[#This Row],[5 anomalies and better]]="YES"), Table1[[#This Row],[auc]] - Table1[[#This Row],[knnauc]], "")</f>
        <v/>
      </c>
    </row>
    <row r="653" spans="1:29" x14ac:dyDescent="0.25">
      <c r="A653">
        <v>32</v>
      </c>
      <c r="B653">
        <v>8</v>
      </c>
      <c r="C653">
        <v>3</v>
      </c>
      <c r="D653" t="s">
        <v>19</v>
      </c>
      <c r="E653" t="s">
        <v>20</v>
      </c>
      <c r="F653">
        <v>128</v>
      </c>
      <c r="G653">
        <v>32</v>
      </c>
      <c r="H653">
        <v>0.05</v>
      </c>
      <c r="I653">
        <v>3</v>
      </c>
      <c r="J653">
        <v>0</v>
      </c>
      <c r="K653">
        <v>0.40455776173285102</v>
      </c>
      <c r="L653">
        <v>9.65841414028311E-2</v>
      </c>
      <c r="M653">
        <v>9.93179325787618E-2</v>
      </c>
      <c r="N653">
        <v>0.58258122743682295</v>
      </c>
      <c r="O653">
        <v>0.5</v>
      </c>
      <c r="P653">
        <v>0.16666666666666599</v>
      </c>
      <c r="Q653">
        <v>5.0000000000000001E-3</v>
      </c>
      <c r="R653" t="s">
        <v>21</v>
      </c>
      <c r="S653" t="s">
        <v>30</v>
      </c>
      <c r="T653" t="str">
        <f>IF(Table1[[#This Row],[auc]]&gt;=Table1[[#This Row],[knnauc]], "YES", "NO")</f>
        <v>NO</v>
      </c>
      <c r="U653" t="str">
        <f>IF(AND(I653 &gt; I652, K653 &lt; K652), "LOWER", "")</f>
        <v>LOWER</v>
      </c>
      <c r="V653" t="str">
        <f>IF(AND(I653&gt;=I654, I653 &lt; 5), "YES", "NO")</f>
        <v>NO</v>
      </c>
      <c r="W653" s="1" t="str">
        <f>IF(AND(Table1[[#This Row],[Last lower than 5]]="YES", Table1[[#This Row],[better or same as KNN]]="YES"), "YES", "NO")</f>
        <v>NO</v>
      </c>
      <c r="X653" s="1" t="str">
        <f>IF(AND(Table1[[#This Row],[Last lower than 5]]="YES", Table1[[#This Row],[last and better]]="NO"), Table1[[#This Row],[knnauc]], "")</f>
        <v/>
      </c>
      <c r="Y653" s="1" t="str">
        <f>IF(AND(Table1[[#This Row],[Last lower than 5]]="YES", Table1[[#This Row],[last and better]]="YES"), Table1[[#This Row],[auc]], "")</f>
        <v/>
      </c>
      <c r="Z653" s="1" t="str">
        <f>IF(I653=5, "YES", "NO")</f>
        <v>NO</v>
      </c>
      <c r="AA653" s="1" t="str">
        <f>IF(AND(Table1[[#This Row],[5 anomalies]]="YES", Table1[[#This Row],[better or same as KNN]]="YES"), "YES", "NO")</f>
        <v>NO</v>
      </c>
      <c r="AB653" s="1" t="str">
        <f>IF(AND(Table1[[#This Row],[5 anomalies]]="YES", Table1[[#This Row],[5 anomalies and better]]="NO"), Table1[[#This Row],[knnauc]] - Table1[[#This Row],[auc]], "")</f>
        <v/>
      </c>
      <c r="AC653" s="1" t="str">
        <f>IF(AND(Table1[[#This Row],[5 anomalies]]="YES", Table1[[#This Row],[5 anomalies and better]]="YES"), Table1[[#This Row],[auc]] - Table1[[#This Row],[knnauc]], "")</f>
        <v/>
      </c>
    </row>
    <row r="654" spans="1:29" hidden="1" x14ac:dyDescent="0.25">
      <c r="A654">
        <v>32</v>
      </c>
      <c r="B654">
        <v>8</v>
      </c>
      <c r="C654">
        <v>3</v>
      </c>
      <c r="D654" t="s">
        <v>19</v>
      </c>
      <c r="E654" t="s">
        <v>20</v>
      </c>
      <c r="F654">
        <v>64</v>
      </c>
      <c r="G654">
        <v>16</v>
      </c>
      <c r="H654">
        <v>0.05</v>
      </c>
      <c r="I654">
        <v>4</v>
      </c>
      <c r="J654">
        <v>4.54545454545454E-2</v>
      </c>
      <c r="K654">
        <v>0.62984082704299305</v>
      </c>
      <c r="L654">
        <v>9.8428319169792305E-2</v>
      </c>
      <c r="M654">
        <v>9.83566203558945E-2</v>
      </c>
      <c r="N654">
        <v>0.95314243518214603</v>
      </c>
      <c r="O654">
        <v>1</v>
      </c>
      <c r="P654">
        <v>0.145454545454545</v>
      </c>
      <c r="Q654">
        <v>0.05</v>
      </c>
      <c r="R654" t="s">
        <v>21</v>
      </c>
      <c r="S654" t="s">
        <v>30</v>
      </c>
      <c r="T654" t="str">
        <f>IF(Table1[[#This Row],[auc]]&gt;=Table1[[#This Row],[knnauc]], "YES", "NO")</f>
        <v>NO</v>
      </c>
      <c r="U654" t="str">
        <f>IF(AND(I654 &gt; I653, K654 &lt; K653), "LOWER", "")</f>
        <v/>
      </c>
      <c r="V654" t="str">
        <f>IF(AND(I654&gt;=I655, I654 &lt; 5), "YES", "NO")</f>
        <v>YES</v>
      </c>
      <c r="W654" s="1" t="str">
        <f>IF(AND(Table1[[#This Row],[Last lower than 5]]="YES", Table1[[#This Row],[better or same as KNN]]="YES"), "YES", "NO")</f>
        <v>NO</v>
      </c>
      <c r="X654" s="1">
        <f>IF(AND(Table1[[#This Row],[Last lower than 5]]="YES", Table1[[#This Row],[last and better]]="NO"), Table1[[#This Row],[knnauc]], "")</f>
        <v>0.95314243518214603</v>
      </c>
      <c r="Y654" s="1" t="str">
        <f>IF(AND(Table1[[#This Row],[Last lower than 5]]="YES", Table1[[#This Row],[last and better]]="YES"), Table1[[#This Row],[auc]], "")</f>
        <v/>
      </c>
      <c r="Z654" s="1" t="str">
        <f>IF(I654=5, "YES", "NO")</f>
        <v>NO</v>
      </c>
      <c r="AA654" s="1" t="str">
        <f>IF(AND(Table1[[#This Row],[5 anomalies]]="YES", Table1[[#This Row],[better or same as KNN]]="YES"), "YES", "NO")</f>
        <v>NO</v>
      </c>
      <c r="AB654" s="1" t="str">
        <f>IF(AND(Table1[[#This Row],[5 anomalies]]="YES", Table1[[#This Row],[5 anomalies and better]]="NO"), Table1[[#This Row],[knnauc]] - Table1[[#This Row],[auc]], "")</f>
        <v/>
      </c>
      <c r="AC654" s="1" t="str">
        <f>IF(AND(Table1[[#This Row],[5 anomalies]]="YES", Table1[[#This Row],[5 anomalies and better]]="YES"), Table1[[#This Row],[auc]] - Table1[[#This Row],[knnauc]], "")</f>
        <v/>
      </c>
    </row>
    <row r="655" spans="1:29" hidden="1" x14ac:dyDescent="0.25">
      <c r="A655">
        <v>32</v>
      </c>
      <c r="B655">
        <v>8</v>
      </c>
      <c r="C655">
        <v>3</v>
      </c>
      <c r="D655" t="s">
        <v>19</v>
      </c>
      <c r="E655" t="s">
        <v>20</v>
      </c>
      <c r="F655">
        <v>128</v>
      </c>
      <c r="G655">
        <v>32</v>
      </c>
      <c r="H655">
        <v>0.05</v>
      </c>
      <c r="I655">
        <v>3</v>
      </c>
      <c r="J655">
        <v>0</v>
      </c>
      <c r="K655">
        <v>0.71344765342960204</v>
      </c>
      <c r="L655">
        <v>9.9832329156616703E-2</v>
      </c>
      <c r="M655">
        <v>0.10399224198656599</v>
      </c>
      <c r="N655">
        <v>0.81473580571053394</v>
      </c>
      <c r="O655">
        <v>0.4</v>
      </c>
      <c r="P655">
        <v>0.18181818181818099</v>
      </c>
      <c r="Q655">
        <v>0.01</v>
      </c>
      <c r="R655" t="s">
        <v>21</v>
      </c>
      <c r="S655" t="s">
        <v>30</v>
      </c>
      <c r="T655" t="str">
        <f>IF(Table1[[#This Row],[auc]]&gt;=Table1[[#This Row],[knnauc]], "YES", "NO")</f>
        <v>NO</v>
      </c>
      <c r="U655" t="str">
        <f>IF(AND(I655 &gt; I654, K655 &lt; K654), "LOWER", "")</f>
        <v/>
      </c>
      <c r="V655" t="str">
        <f>IF(AND(I655&gt;=I656, I655 &lt; 5), "YES", "NO")</f>
        <v>YES</v>
      </c>
      <c r="W655" s="1" t="str">
        <f>IF(AND(Table1[[#This Row],[Last lower than 5]]="YES", Table1[[#This Row],[better or same as KNN]]="YES"), "YES", "NO")</f>
        <v>NO</v>
      </c>
      <c r="X655" s="1">
        <f>IF(AND(Table1[[#This Row],[Last lower than 5]]="YES", Table1[[#This Row],[last and better]]="NO"), Table1[[#This Row],[knnauc]], "")</f>
        <v>0.81473580571053394</v>
      </c>
      <c r="Y655" s="1" t="str">
        <f>IF(AND(Table1[[#This Row],[Last lower than 5]]="YES", Table1[[#This Row],[last and better]]="YES"), Table1[[#This Row],[auc]], "")</f>
        <v/>
      </c>
      <c r="Z655" s="1" t="str">
        <f>IF(I655=5, "YES", "NO")</f>
        <v>NO</v>
      </c>
      <c r="AA655" s="1" t="str">
        <f>IF(AND(Table1[[#This Row],[5 anomalies]]="YES", Table1[[#This Row],[better or same as KNN]]="YES"), "YES", "NO")</f>
        <v>NO</v>
      </c>
      <c r="AB655" s="1" t="str">
        <f>IF(AND(Table1[[#This Row],[5 anomalies]]="YES", Table1[[#This Row],[5 anomalies and better]]="NO"), Table1[[#This Row],[knnauc]] - Table1[[#This Row],[auc]], "")</f>
        <v/>
      </c>
      <c r="AC655" s="1" t="str">
        <f>IF(AND(Table1[[#This Row],[5 anomalies]]="YES", Table1[[#This Row],[5 anomalies and better]]="YES"), Table1[[#This Row],[auc]] - Table1[[#This Row],[knnauc]], "")</f>
        <v/>
      </c>
    </row>
    <row r="656" spans="1:29" x14ac:dyDescent="0.25">
      <c r="A656">
        <v>32</v>
      </c>
      <c r="B656">
        <v>8</v>
      </c>
      <c r="C656">
        <v>3</v>
      </c>
      <c r="D656" t="s">
        <v>19</v>
      </c>
      <c r="E656" t="s">
        <v>20</v>
      </c>
      <c r="F656">
        <v>128</v>
      </c>
      <c r="G656">
        <v>16</v>
      </c>
      <c r="H656">
        <v>0.05</v>
      </c>
      <c r="I656">
        <v>2</v>
      </c>
      <c r="J656">
        <v>0</v>
      </c>
      <c r="K656">
        <v>0.45690433212996301</v>
      </c>
      <c r="L656">
        <v>9.2428276640613705E-2</v>
      </c>
      <c r="M656">
        <v>9.3778434703968197E-2</v>
      </c>
      <c r="N656">
        <v>0.58182912154031297</v>
      </c>
      <c r="O656" t="s">
        <v>23</v>
      </c>
      <c r="P656">
        <v>0</v>
      </c>
      <c r="Q656">
        <v>5.0000000000000001E-3</v>
      </c>
      <c r="R656" t="s">
        <v>21</v>
      </c>
      <c r="S656" t="s">
        <v>30</v>
      </c>
      <c r="T656" t="str">
        <f>IF(Table1[[#This Row],[auc]]&gt;=Table1[[#This Row],[knnauc]], "YES", "NO")</f>
        <v>NO</v>
      </c>
      <c r="U656" t="str">
        <f>IF(AND(I656 &gt; I655, K656 &lt; K655), "LOWER", "")</f>
        <v/>
      </c>
      <c r="V656" t="str">
        <f>IF(AND(I656&gt;=I657, I656 &lt; 5), "YES", "NO")</f>
        <v>NO</v>
      </c>
      <c r="W656" s="1" t="str">
        <f>IF(AND(Table1[[#This Row],[Last lower than 5]]="YES", Table1[[#This Row],[better or same as KNN]]="YES"), "YES", "NO")</f>
        <v>NO</v>
      </c>
      <c r="X656" s="1" t="str">
        <f>IF(AND(Table1[[#This Row],[Last lower than 5]]="YES", Table1[[#This Row],[last and better]]="NO"), Table1[[#This Row],[knnauc]], "")</f>
        <v/>
      </c>
      <c r="Y656" s="1" t="str">
        <f>IF(AND(Table1[[#This Row],[Last lower than 5]]="YES", Table1[[#This Row],[last and better]]="YES"), Table1[[#This Row],[auc]], "")</f>
        <v/>
      </c>
      <c r="Z656" s="1" t="str">
        <f>IF(I656=5, "YES", "NO")</f>
        <v>NO</v>
      </c>
      <c r="AA656" s="1" t="str">
        <f>IF(AND(Table1[[#This Row],[5 anomalies]]="YES", Table1[[#This Row],[better or same as KNN]]="YES"), "YES", "NO")</f>
        <v>NO</v>
      </c>
      <c r="AB656" s="1" t="str">
        <f>IF(AND(Table1[[#This Row],[5 anomalies]]="YES", Table1[[#This Row],[5 anomalies and better]]="NO"), Table1[[#This Row],[knnauc]] - Table1[[#This Row],[auc]], "")</f>
        <v/>
      </c>
      <c r="AC656" s="1" t="str">
        <f>IF(AND(Table1[[#This Row],[5 anomalies]]="YES", Table1[[#This Row],[5 anomalies and better]]="YES"), Table1[[#This Row],[auc]] - Table1[[#This Row],[knnauc]], "")</f>
        <v/>
      </c>
    </row>
    <row r="657" spans="1:29" hidden="1" x14ac:dyDescent="0.25">
      <c r="A657">
        <v>32</v>
      </c>
      <c r="B657">
        <v>8</v>
      </c>
      <c r="C657">
        <v>3</v>
      </c>
      <c r="D657" t="s">
        <v>19</v>
      </c>
      <c r="E657" t="s">
        <v>20</v>
      </c>
      <c r="F657">
        <v>32</v>
      </c>
      <c r="G657">
        <v>32</v>
      </c>
      <c r="H657">
        <v>0.05</v>
      </c>
      <c r="I657">
        <v>5</v>
      </c>
      <c r="J657">
        <v>0.17441860465116199</v>
      </c>
      <c r="K657">
        <v>0.68971119133573999</v>
      </c>
      <c r="L657">
        <v>0.1013907848909</v>
      </c>
      <c r="M657">
        <v>0.103281833791105</v>
      </c>
      <c r="N657">
        <v>0.934583196586806</v>
      </c>
      <c r="O657">
        <v>1</v>
      </c>
      <c r="P657">
        <v>0.145454545454545</v>
      </c>
      <c r="Q657">
        <v>0.05</v>
      </c>
      <c r="R657" t="s">
        <v>21</v>
      </c>
      <c r="S657" t="s">
        <v>30</v>
      </c>
      <c r="T657" t="str">
        <f>IF(Table1[[#This Row],[auc]]&gt;=Table1[[#This Row],[knnauc]], "YES", "NO")</f>
        <v>NO</v>
      </c>
      <c r="U657" t="str">
        <f>IF(AND(I657 &gt; I656, K657 &lt; K656), "LOWER", "")</f>
        <v/>
      </c>
      <c r="V657" t="str">
        <f>IF(AND(I657&gt;=I658, I657 &lt; 5), "YES", "NO")</f>
        <v>NO</v>
      </c>
      <c r="W657" s="1" t="str">
        <f>IF(AND(Table1[[#This Row],[Last lower than 5]]="YES", Table1[[#This Row],[better or same as KNN]]="YES"), "YES", "NO")</f>
        <v>NO</v>
      </c>
      <c r="X657" s="1" t="str">
        <f>IF(AND(Table1[[#This Row],[Last lower than 5]]="YES", Table1[[#This Row],[last and better]]="NO"), Table1[[#This Row],[knnauc]], "")</f>
        <v/>
      </c>
      <c r="Y657" s="1" t="str">
        <f>IF(AND(Table1[[#This Row],[Last lower than 5]]="YES", Table1[[#This Row],[last and better]]="YES"), Table1[[#This Row],[auc]], "")</f>
        <v/>
      </c>
      <c r="Z657" s="1" t="str">
        <f>IF(I657=5, "YES", "NO")</f>
        <v>YES</v>
      </c>
      <c r="AA657" s="1" t="str">
        <f>IF(AND(Table1[[#This Row],[5 anomalies]]="YES", Table1[[#This Row],[better or same as KNN]]="YES"), "YES", "NO")</f>
        <v>NO</v>
      </c>
      <c r="AB657" s="1">
        <f>IF(AND(Table1[[#This Row],[5 anomalies]]="YES", Table1[[#This Row],[5 anomalies and better]]="NO"), Table1[[#This Row],[knnauc]] - Table1[[#This Row],[auc]], "")</f>
        <v>0.24487200525106601</v>
      </c>
      <c r="AC657" s="1" t="str">
        <f>IF(AND(Table1[[#This Row],[5 anomalies]]="YES", Table1[[#This Row],[5 anomalies and better]]="YES"), Table1[[#This Row],[auc]] - Table1[[#This Row],[knnauc]], "")</f>
        <v/>
      </c>
    </row>
    <row r="658" spans="1:29" hidden="1" x14ac:dyDescent="0.25">
      <c r="A658">
        <v>32</v>
      </c>
      <c r="B658">
        <v>8</v>
      </c>
      <c r="C658">
        <v>3</v>
      </c>
      <c r="D658" t="s">
        <v>19</v>
      </c>
      <c r="E658" t="s">
        <v>20</v>
      </c>
      <c r="F658">
        <v>128</v>
      </c>
      <c r="G658">
        <v>32</v>
      </c>
      <c r="H658">
        <v>0.05</v>
      </c>
      <c r="I658">
        <v>4</v>
      </c>
      <c r="J658">
        <v>0</v>
      </c>
      <c r="K658">
        <v>0.646045290449622</v>
      </c>
      <c r="L658">
        <v>9.9832329156616703E-2</v>
      </c>
      <c r="M658">
        <v>0.10399224198656599</v>
      </c>
      <c r="N658">
        <v>0.81473580571053394</v>
      </c>
      <c r="O658">
        <v>0.4</v>
      </c>
      <c r="P658">
        <v>0.18181818181818099</v>
      </c>
      <c r="Q658">
        <v>0.01</v>
      </c>
      <c r="R658" t="s">
        <v>21</v>
      </c>
      <c r="S658" t="s">
        <v>30</v>
      </c>
      <c r="T658" t="str">
        <f>IF(Table1[[#This Row],[auc]]&gt;=Table1[[#This Row],[knnauc]], "YES", "NO")</f>
        <v>NO</v>
      </c>
      <c r="U658" t="str">
        <f>IF(AND(I658 &gt; I657, K658 &lt; K657), "LOWER", "")</f>
        <v/>
      </c>
      <c r="V658" t="str">
        <f>IF(AND(I658&gt;=I659, I658 &lt; 5), "YES", "NO")</f>
        <v>YES</v>
      </c>
      <c r="W658" s="1" t="str">
        <f>IF(AND(Table1[[#This Row],[Last lower than 5]]="YES", Table1[[#This Row],[better or same as KNN]]="YES"), "YES", "NO")</f>
        <v>NO</v>
      </c>
      <c r="X658" s="1">
        <f>IF(AND(Table1[[#This Row],[Last lower than 5]]="YES", Table1[[#This Row],[last and better]]="NO"), Table1[[#This Row],[knnauc]], "")</f>
        <v>0.81473580571053394</v>
      </c>
      <c r="Y658" s="1" t="str">
        <f>IF(AND(Table1[[#This Row],[Last lower than 5]]="YES", Table1[[#This Row],[last and better]]="YES"), Table1[[#This Row],[auc]], "")</f>
        <v/>
      </c>
      <c r="Z658" s="1" t="str">
        <f>IF(I658=5, "YES", "NO")</f>
        <v>NO</v>
      </c>
      <c r="AA658" s="1" t="str">
        <f>IF(AND(Table1[[#This Row],[5 anomalies]]="YES", Table1[[#This Row],[better or same as KNN]]="YES"), "YES", "NO")</f>
        <v>NO</v>
      </c>
      <c r="AB658" s="1" t="str">
        <f>IF(AND(Table1[[#This Row],[5 anomalies]]="YES", Table1[[#This Row],[5 anomalies and better]]="NO"), Table1[[#This Row],[knnauc]] - Table1[[#This Row],[auc]], "")</f>
        <v/>
      </c>
      <c r="AC658" s="1" t="str">
        <f>IF(AND(Table1[[#This Row],[5 anomalies]]="YES", Table1[[#This Row],[5 anomalies and better]]="YES"), Table1[[#This Row],[auc]] - Table1[[#This Row],[knnauc]], "")</f>
        <v/>
      </c>
    </row>
    <row r="659" spans="1:29" hidden="1" x14ac:dyDescent="0.25">
      <c r="A659">
        <v>32</v>
      </c>
      <c r="B659">
        <v>8</v>
      </c>
      <c r="C659">
        <v>3</v>
      </c>
      <c r="D659" t="s">
        <v>19</v>
      </c>
      <c r="E659" t="s">
        <v>20</v>
      </c>
      <c r="F659">
        <v>128</v>
      </c>
      <c r="G659">
        <v>32</v>
      </c>
      <c r="H659">
        <v>0.05</v>
      </c>
      <c r="I659">
        <v>2</v>
      </c>
      <c r="J659">
        <v>3.2258064516128997E-2</v>
      </c>
      <c r="K659">
        <v>0.52020019691499797</v>
      </c>
      <c r="L659">
        <v>9.4448771841232307E-2</v>
      </c>
      <c r="M659">
        <v>9.8894887572794299E-2</v>
      </c>
      <c r="N659">
        <v>0.95860682638660899</v>
      </c>
      <c r="O659">
        <v>0.55555555555555503</v>
      </c>
      <c r="P659">
        <v>0.18181818181818099</v>
      </c>
      <c r="Q659">
        <v>0.05</v>
      </c>
      <c r="R659" t="s">
        <v>21</v>
      </c>
      <c r="S659" t="s">
        <v>30</v>
      </c>
      <c r="T659" t="str">
        <f>IF(Table1[[#This Row],[auc]]&gt;=Table1[[#This Row],[knnauc]], "YES", "NO")</f>
        <v>NO</v>
      </c>
      <c r="U659" t="str">
        <f>IF(AND(I659 &gt; I658, K659 &lt; K658), "LOWER", "")</f>
        <v/>
      </c>
      <c r="V659" t="str">
        <f>IF(AND(I659&gt;=I660, I659 &lt; 5), "YES", "NO")</f>
        <v>NO</v>
      </c>
      <c r="W659" s="1" t="str">
        <f>IF(AND(Table1[[#This Row],[Last lower than 5]]="YES", Table1[[#This Row],[better or same as KNN]]="YES"), "YES", "NO")</f>
        <v>NO</v>
      </c>
      <c r="X659" s="1" t="str">
        <f>IF(AND(Table1[[#This Row],[Last lower than 5]]="YES", Table1[[#This Row],[last and better]]="NO"), Table1[[#This Row],[knnauc]], "")</f>
        <v/>
      </c>
      <c r="Y659" s="1" t="str">
        <f>IF(AND(Table1[[#This Row],[Last lower than 5]]="YES", Table1[[#This Row],[last and better]]="YES"), Table1[[#This Row],[auc]], "")</f>
        <v/>
      </c>
      <c r="Z659" s="1" t="str">
        <f>IF(I659=5, "YES", "NO")</f>
        <v>NO</v>
      </c>
      <c r="AA659" s="1" t="str">
        <f>IF(AND(Table1[[#This Row],[5 anomalies]]="YES", Table1[[#This Row],[better or same as KNN]]="YES"), "YES", "NO")</f>
        <v>NO</v>
      </c>
      <c r="AB659" s="1" t="str">
        <f>IF(AND(Table1[[#This Row],[5 anomalies]]="YES", Table1[[#This Row],[5 anomalies and better]]="NO"), Table1[[#This Row],[knnauc]] - Table1[[#This Row],[auc]], "")</f>
        <v/>
      </c>
      <c r="AC659" s="1" t="str">
        <f>IF(AND(Table1[[#This Row],[5 anomalies]]="YES", Table1[[#This Row],[5 anomalies and better]]="YES"), Table1[[#This Row],[auc]] - Table1[[#This Row],[knnauc]], "")</f>
        <v/>
      </c>
    </row>
    <row r="660" spans="1:29" hidden="1" x14ac:dyDescent="0.25">
      <c r="A660">
        <v>32</v>
      </c>
      <c r="B660">
        <v>8</v>
      </c>
      <c r="C660">
        <v>3</v>
      </c>
      <c r="D660" t="s">
        <v>19</v>
      </c>
      <c r="E660" t="s">
        <v>20</v>
      </c>
      <c r="F660">
        <v>128</v>
      </c>
      <c r="G660">
        <v>32</v>
      </c>
      <c r="H660">
        <v>0.05</v>
      </c>
      <c r="I660">
        <v>4</v>
      </c>
      <c r="J660">
        <v>3.125E-2</v>
      </c>
      <c r="K660">
        <v>0.63773383656055105</v>
      </c>
      <c r="L660">
        <v>9.4448771841232307E-2</v>
      </c>
      <c r="M660">
        <v>9.8894887572794299E-2</v>
      </c>
      <c r="N660">
        <v>0.95860682638660899</v>
      </c>
      <c r="O660">
        <v>0.55555555555555503</v>
      </c>
      <c r="P660">
        <v>0.18181818181818099</v>
      </c>
      <c r="Q660">
        <v>0.05</v>
      </c>
      <c r="R660" t="s">
        <v>21</v>
      </c>
      <c r="S660" t="s">
        <v>30</v>
      </c>
      <c r="T660" t="str">
        <f>IF(Table1[[#This Row],[auc]]&gt;=Table1[[#This Row],[knnauc]], "YES", "NO")</f>
        <v>NO</v>
      </c>
      <c r="U660" t="str">
        <f>IF(AND(I660 &gt; I659, K660 &lt; K659), "LOWER", "")</f>
        <v/>
      </c>
      <c r="V660" t="str">
        <f>IF(AND(I660&gt;=I661, I660 &lt; 5), "YES", "NO")</f>
        <v>YES</v>
      </c>
      <c r="W660" s="1" t="str">
        <f>IF(AND(Table1[[#This Row],[Last lower than 5]]="YES", Table1[[#This Row],[better or same as KNN]]="YES"), "YES", "NO")</f>
        <v>NO</v>
      </c>
      <c r="X660" s="1">
        <f>IF(AND(Table1[[#This Row],[Last lower than 5]]="YES", Table1[[#This Row],[last and better]]="NO"), Table1[[#This Row],[knnauc]], "")</f>
        <v>0.95860682638660899</v>
      </c>
      <c r="Y660" s="1" t="str">
        <f>IF(AND(Table1[[#This Row],[Last lower than 5]]="YES", Table1[[#This Row],[last and better]]="YES"), Table1[[#This Row],[auc]], "")</f>
        <v/>
      </c>
      <c r="Z660" s="1" t="str">
        <f>IF(I660=5, "YES", "NO")</f>
        <v>NO</v>
      </c>
      <c r="AA660" s="1" t="str">
        <f>IF(AND(Table1[[#This Row],[5 anomalies]]="YES", Table1[[#This Row],[better or same as KNN]]="YES"), "YES", "NO")</f>
        <v>NO</v>
      </c>
      <c r="AB660" s="1" t="str">
        <f>IF(AND(Table1[[#This Row],[5 anomalies]]="YES", Table1[[#This Row],[5 anomalies and better]]="NO"), Table1[[#This Row],[knnauc]] - Table1[[#This Row],[auc]], "")</f>
        <v/>
      </c>
      <c r="AC660" s="1" t="str">
        <f>IF(AND(Table1[[#This Row],[5 anomalies]]="YES", Table1[[#This Row],[5 anomalies and better]]="YES"), Table1[[#This Row],[auc]] - Table1[[#This Row],[knnauc]], "")</f>
        <v/>
      </c>
    </row>
    <row r="661" spans="1:29" x14ac:dyDescent="0.25">
      <c r="A661">
        <v>32</v>
      </c>
      <c r="B661">
        <v>8</v>
      </c>
      <c r="C661">
        <v>3</v>
      </c>
      <c r="D661" t="s">
        <v>19</v>
      </c>
      <c r="E661" t="s">
        <v>20</v>
      </c>
      <c r="F661">
        <v>32</v>
      </c>
      <c r="G661">
        <v>16</v>
      </c>
      <c r="H661">
        <v>0.05</v>
      </c>
      <c r="I661">
        <v>1</v>
      </c>
      <c r="J661">
        <v>0</v>
      </c>
      <c r="K661">
        <v>0.59717208182912096</v>
      </c>
      <c r="L661">
        <v>0.10013425635254899</v>
      </c>
      <c r="M661">
        <v>0.10260670870880099</v>
      </c>
      <c r="N661">
        <v>0.58152827918170802</v>
      </c>
      <c r="O661" t="s">
        <v>23</v>
      </c>
      <c r="P661">
        <v>0</v>
      </c>
      <c r="Q661">
        <v>5.0000000000000001E-3</v>
      </c>
      <c r="R661" t="s">
        <v>21</v>
      </c>
      <c r="S661" t="s">
        <v>30</v>
      </c>
      <c r="T661" t="str">
        <f>IF(Table1[[#This Row],[auc]]&gt;=Table1[[#This Row],[knnauc]], "YES", "NO")</f>
        <v>YES</v>
      </c>
      <c r="U661" t="str">
        <f>IF(AND(I661 &gt; I660, K661 &lt; K660), "LOWER", "")</f>
        <v/>
      </c>
      <c r="V661" t="str">
        <f>IF(AND(I661&gt;=I662, I661 &lt; 5), "YES", "NO")</f>
        <v>NO</v>
      </c>
      <c r="W661" s="1" t="str">
        <f>IF(AND(Table1[[#This Row],[Last lower than 5]]="YES", Table1[[#This Row],[better or same as KNN]]="YES"), "YES", "NO")</f>
        <v>NO</v>
      </c>
      <c r="X661" s="1" t="str">
        <f>IF(AND(Table1[[#This Row],[Last lower than 5]]="YES", Table1[[#This Row],[last and better]]="NO"), Table1[[#This Row],[knnauc]], "")</f>
        <v/>
      </c>
      <c r="Y661" s="1" t="str">
        <f>IF(AND(Table1[[#This Row],[Last lower than 5]]="YES", Table1[[#This Row],[last and better]]="YES"), Table1[[#This Row],[auc]], "")</f>
        <v/>
      </c>
      <c r="Z661" s="1" t="str">
        <f>IF(I661=5, "YES", "NO")</f>
        <v>NO</v>
      </c>
      <c r="AA661" s="1" t="str">
        <f>IF(AND(Table1[[#This Row],[5 anomalies]]="YES", Table1[[#This Row],[better or same as KNN]]="YES"), "YES", "NO")</f>
        <v>NO</v>
      </c>
      <c r="AB661" s="1" t="str">
        <f>IF(AND(Table1[[#This Row],[5 anomalies]]="YES", Table1[[#This Row],[5 anomalies and better]]="NO"), Table1[[#This Row],[knnauc]] - Table1[[#This Row],[auc]], "")</f>
        <v/>
      </c>
      <c r="AC661" s="1" t="str">
        <f>IF(AND(Table1[[#This Row],[5 anomalies]]="YES", Table1[[#This Row],[5 anomalies and better]]="YES"), Table1[[#This Row],[auc]] - Table1[[#This Row],[knnauc]], "")</f>
        <v/>
      </c>
    </row>
    <row r="662" spans="1:29" x14ac:dyDescent="0.25">
      <c r="A662">
        <v>32</v>
      </c>
      <c r="B662">
        <v>8</v>
      </c>
      <c r="C662">
        <v>3</v>
      </c>
      <c r="D662" t="s">
        <v>19</v>
      </c>
      <c r="E662" t="s">
        <v>20</v>
      </c>
      <c r="F662">
        <v>512</v>
      </c>
      <c r="G662">
        <v>16</v>
      </c>
      <c r="H662">
        <v>0.05</v>
      </c>
      <c r="I662">
        <v>2</v>
      </c>
      <c r="J662">
        <v>0</v>
      </c>
      <c r="K662">
        <v>0.63116726835138304</v>
      </c>
      <c r="L662">
        <v>9.4988524393908605E-2</v>
      </c>
      <c r="M662">
        <v>9.7597188328905501E-2</v>
      </c>
      <c r="N662">
        <v>0.58145306859205703</v>
      </c>
      <c r="O662" t="s">
        <v>23</v>
      </c>
      <c r="P662">
        <v>0</v>
      </c>
      <c r="Q662">
        <v>5.0000000000000001E-3</v>
      </c>
      <c r="R662" t="s">
        <v>21</v>
      </c>
      <c r="S662" t="s">
        <v>30</v>
      </c>
      <c r="T662" t="str">
        <f>IF(Table1[[#This Row],[auc]]&gt;=Table1[[#This Row],[knnauc]], "YES", "NO")</f>
        <v>YES</v>
      </c>
      <c r="U662" t="str">
        <f>IF(AND(I662 &gt; I661, K662 &lt; K661), "LOWER", "")</f>
        <v/>
      </c>
      <c r="V662" t="str">
        <f>IF(AND(I662&gt;=I663, I662 &lt; 5), "YES", "NO")</f>
        <v>NO</v>
      </c>
      <c r="W662" s="1" t="str">
        <f>IF(AND(Table1[[#This Row],[Last lower than 5]]="YES", Table1[[#This Row],[better or same as KNN]]="YES"), "YES", "NO")</f>
        <v>NO</v>
      </c>
      <c r="X662" s="1" t="str">
        <f>IF(AND(Table1[[#This Row],[Last lower than 5]]="YES", Table1[[#This Row],[last and better]]="NO"), Table1[[#This Row],[knnauc]], "")</f>
        <v/>
      </c>
      <c r="Y662" s="1" t="str">
        <f>IF(AND(Table1[[#This Row],[Last lower than 5]]="YES", Table1[[#This Row],[last and better]]="YES"), Table1[[#This Row],[auc]], "")</f>
        <v/>
      </c>
      <c r="Z662" s="1" t="str">
        <f>IF(I662=5, "YES", "NO")</f>
        <v>NO</v>
      </c>
      <c r="AA662" s="1" t="str">
        <f>IF(AND(Table1[[#This Row],[5 anomalies]]="YES", Table1[[#This Row],[better or same as KNN]]="YES"), "YES", "NO")</f>
        <v>NO</v>
      </c>
      <c r="AB662" s="1" t="str">
        <f>IF(AND(Table1[[#This Row],[5 anomalies]]="YES", Table1[[#This Row],[5 anomalies and better]]="NO"), Table1[[#This Row],[knnauc]] - Table1[[#This Row],[auc]], "")</f>
        <v/>
      </c>
      <c r="AC662" s="1" t="str">
        <f>IF(AND(Table1[[#This Row],[5 anomalies]]="YES", Table1[[#This Row],[5 anomalies and better]]="YES"), Table1[[#This Row],[auc]] - Table1[[#This Row],[knnauc]], "")</f>
        <v/>
      </c>
    </row>
    <row r="663" spans="1:29" hidden="1" x14ac:dyDescent="0.25">
      <c r="A663">
        <v>32</v>
      </c>
      <c r="B663">
        <v>8</v>
      </c>
      <c r="C663">
        <v>3</v>
      </c>
      <c r="D663" t="s">
        <v>19</v>
      </c>
      <c r="E663" t="s">
        <v>20</v>
      </c>
      <c r="F663">
        <v>512</v>
      </c>
      <c r="G663">
        <v>16</v>
      </c>
      <c r="H663">
        <v>0.05</v>
      </c>
      <c r="I663">
        <v>4</v>
      </c>
      <c r="J663">
        <v>0</v>
      </c>
      <c r="K663">
        <v>0.63439448638004603</v>
      </c>
      <c r="L663">
        <v>9.5497939634175202E-2</v>
      </c>
      <c r="M663">
        <v>9.65684879500113E-2</v>
      </c>
      <c r="N663">
        <v>0.81555628487036402</v>
      </c>
      <c r="O663">
        <v>0.75</v>
      </c>
      <c r="P663">
        <v>0.27272727272727199</v>
      </c>
      <c r="Q663">
        <v>0.01</v>
      </c>
      <c r="R663" t="s">
        <v>21</v>
      </c>
      <c r="S663" t="s">
        <v>30</v>
      </c>
      <c r="T663" t="str">
        <f>IF(Table1[[#This Row],[auc]]&gt;=Table1[[#This Row],[knnauc]], "YES", "NO")</f>
        <v>NO</v>
      </c>
      <c r="U663" t="str">
        <f>IF(AND(I663 &gt; I662, K663 &lt; K662), "LOWER", "")</f>
        <v/>
      </c>
      <c r="V663" t="str">
        <f>IF(AND(I663&gt;=I664, I663 &lt; 5), "YES", "NO")</f>
        <v>YES</v>
      </c>
      <c r="W663" s="1" t="str">
        <f>IF(AND(Table1[[#This Row],[Last lower than 5]]="YES", Table1[[#This Row],[better or same as KNN]]="YES"), "YES", "NO")</f>
        <v>NO</v>
      </c>
      <c r="X663" s="1">
        <f>IF(AND(Table1[[#This Row],[Last lower than 5]]="YES", Table1[[#This Row],[last and better]]="NO"), Table1[[#This Row],[knnauc]], "")</f>
        <v>0.81555628487036402</v>
      </c>
      <c r="Y663" s="1" t="str">
        <f>IF(AND(Table1[[#This Row],[Last lower than 5]]="YES", Table1[[#This Row],[last and better]]="YES"), Table1[[#This Row],[auc]], "")</f>
        <v/>
      </c>
      <c r="Z663" s="1" t="str">
        <f>IF(I663=5, "YES", "NO")</f>
        <v>NO</v>
      </c>
      <c r="AA663" s="1" t="str">
        <f>IF(AND(Table1[[#This Row],[5 anomalies]]="YES", Table1[[#This Row],[better or same as KNN]]="YES"), "YES", "NO")</f>
        <v>NO</v>
      </c>
      <c r="AB663" s="1" t="str">
        <f>IF(AND(Table1[[#This Row],[5 anomalies]]="YES", Table1[[#This Row],[5 anomalies and better]]="NO"), Table1[[#This Row],[knnauc]] - Table1[[#This Row],[auc]], "")</f>
        <v/>
      </c>
      <c r="AC663" s="1" t="str">
        <f>IF(AND(Table1[[#This Row],[5 anomalies]]="YES", Table1[[#This Row],[5 anomalies and better]]="YES"), Table1[[#This Row],[auc]] - Table1[[#This Row],[knnauc]], "")</f>
        <v/>
      </c>
    </row>
    <row r="664" spans="1:29" x14ac:dyDescent="0.25">
      <c r="A664">
        <v>32</v>
      </c>
      <c r="B664">
        <v>8</v>
      </c>
      <c r="C664">
        <v>3</v>
      </c>
      <c r="D664" t="s">
        <v>19</v>
      </c>
      <c r="E664" t="s">
        <v>20</v>
      </c>
      <c r="F664">
        <v>512</v>
      </c>
      <c r="G664">
        <v>32</v>
      </c>
      <c r="H664">
        <v>0.05</v>
      </c>
      <c r="I664">
        <v>4</v>
      </c>
      <c r="J664">
        <v>0</v>
      </c>
      <c r="K664">
        <v>0.71389891696750896</v>
      </c>
      <c r="L664">
        <v>9.2670327737188196E-2</v>
      </c>
      <c r="M664">
        <v>9.4250017447575593E-2</v>
      </c>
      <c r="N664">
        <v>0.58258122743682295</v>
      </c>
      <c r="O664">
        <v>0</v>
      </c>
      <c r="P664">
        <v>0</v>
      </c>
      <c r="Q664">
        <v>5.0000000000000001E-3</v>
      </c>
      <c r="R664" t="s">
        <v>21</v>
      </c>
      <c r="S664" t="s">
        <v>30</v>
      </c>
      <c r="T664" t="str">
        <f>IF(Table1[[#This Row],[auc]]&gt;=Table1[[#This Row],[knnauc]], "YES", "NO")</f>
        <v>YES</v>
      </c>
      <c r="U664" t="str">
        <f>IF(AND(I664 &gt; I663, K664 &lt; K663), "LOWER", "")</f>
        <v/>
      </c>
      <c r="V664" t="str">
        <f>IF(AND(I664&gt;=I665, I664 &lt; 5), "YES", "NO")</f>
        <v>YES</v>
      </c>
      <c r="W664" s="1" t="str">
        <f>IF(AND(Table1[[#This Row],[Last lower than 5]]="YES", Table1[[#This Row],[better or same as KNN]]="YES"), "YES", "NO")</f>
        <v>YES</v>
      </c>
      <c r="X664" s="1" t="str">
        <f>IF(AND(Table1[[#This Row],[Last lower than 5]]="YES", Table1[[#This Row],[last and better]]="NO"), Table1[[#This Row],[knnauc]], "")</f>
        <v/>
      </c>
      <c r="Y664" s="1">
        <f>IF(AND(Table1[[#This Row],[Last lower than 5]]="YES", Table1[[#This Row],[last and better]]="YES"), Table1[[#This Row],[auc]], "")</f>
        <v>0.71389891696750896</v>
      </c>
      <c r="Z664" s="1" t="str">
        <f>IF(I664=5, "YES", "NO")</f>
        <v>NO</v>
      </c>
      <c r="AA664" s="1" t="str">
        <f>IF(AND(Table1[[#This Row],[5 anomalies]]="YES", Table1[[#This Row],[better or same as KNN]]="YES"), "YES", "NO")</f>
        <v>NO</v>
      </c>
      <c r="AB664" s="1" t="str">
        <f>IF(AND(Table1[[#This Row],[5 anomalies]]="YES", Table1[[#This Row],[5 anomalies and better]]="NO"), Table1[[#This Row],[knnauc]] - Table1[[#This Row],[auc]], "")</f>
        <v/>
      </c>
      <c r="AC664" s="1" t="str">
        <f>IF(AND(Table1[[#This Row],[5 anomalies]]="YES", Table1[[#This Row],[5 anomalies and better]]="YES"), Table1[[#This Row],[auc]] - Table1[[#This Row],[knnauc]], "")</f>
        <v/>
      </c>
    </row>
    <row r="665" spans="1:29" hidden="1" x14ac:dyDescent="0.25">
      <c r="A665">
        <v>32</v>
      </c>
      <c r="B665">
        <v>8</v>
      </c>
      <c r="C665">
        <v>3</v>
      </c>
      <c r="D665" t="s">
        <v>19</v>
      </c>
      <c r="E665" t="s">
        <v>20</v>
      </c>
      <c r="F665">
        <v>32</v>
      </c>
      <c r="G665">
        <v>16</v>
      </c>
      <c r="H665">
        <v>0.05</v>
      </c>
      <c r="I665">
        <v>1</v>
      </c>
      <c r="J665">
        <v>0.11111111111111099</v>
      </c>
      <c r="K665">
        <v>0.41967509025270699</v>
      </c>
      <c r="L665">
        <v>9.7412043323533704E-2</v>
      </c>
      <c r="M665">
        <v>0.10169398142892901</v>
      </c>
      <c r="N665">
        <v>0.81654085986215896</v>
      </c>
      <c r="O665">
        <v>1</v>
      </c>
      <c r="P665">
        <v>0.36363636363636298</v>
      </c>
      <c r="Q665">
        <v>0.01</v>
      </c>
      <c r="R665" t="s">
        <v>21</v>
      </c>
      <c r="S665" t="s">
        <v>30</v>
      </c>
      <c r="T665" t="str">
        <f>IF(Table1[[#This Row],[auc]]&gt;=Table1[[#This Row],[knnauc]], "YES", "NO")</f>
        <v>NO</v>
      </c>
      <c r="U665" t="str">
        <f>IF(AND(I665 &gt; I664, K665 &lt; K664), "LOWER", "")</f>
        <v/>
      </c>
      <c r="V665" t="str">
        <f>IF(AND(I665&gt;=I666, I665 &lt; 5), "YES", "NO")</f>
        <v>NO</v>
      </c>
      <c r="W665" s="1" t="str">
        <f>IF(AND(Table1[[#This Row],[Last lower than 5]]="YES", Table1[[#This Row],[better or same as KNN]]="YES"), "YES", "NO")</f>
        <v>NO</v>
      </c>
      <c r="X665" s="1" t="str">
        <f>IF(AND(Table1[[#This Row],[Last lower than 5]]="YES", Table1[[#This Row],[last and better]]="NO"), Table1[[#This Row],[knnauc]], "")</f>
        <v/>
      </c>
      <c r="Y665" s="1" t="str">
        <f>IF(AND(Table1[[#This Row],[Last lower than 5]]="YES", Table1[[#This Row],[last and better]]="YES"), Table1[[#This Row],[auc]], "")</f>
        <v/>
      </c>
      <c r="Z665" s="1" t="str">
        <f>IF(I665=5, "YES", "NO")</f>
        <v>NO</v>
      </c>
      <c r="AA665" s="1" t="str">
        <f>IF(AND(Table1[[#This Row],[5 anomalies]]="YES", Table1[[#This Row],[better or same as KNN]]="YES"), "YES", "NO")</f>
        <v>NO</v>
      </c>
      <c r="AB665" s="1" t="str">
        <f>IF(AND(Table1[[#This Row],[5 anomalies]]="YES", Table1[[#This Row],[5 anomalies and better]]="NO"), Table1[[#This Row],[knnauc]] - Table1[[#This Row],[auc]], "")</f>
        <v/>
      </c>
      <c r="AC665" s="1" t="str">
        <f>IF(AND(Table1[[#This Row],[5 anomalies]]="YES", Table1[[#This Row],[5 anomalies and better]]="YES"), Table1[[#This Row],[auc]] - Table1[[#This Row],[knnauc]], "")</f>
        <v/>
      </c>
    </row>
    <row r="666" spans="1:29" hidden="1" x14ac:dyDescent="0.25">
      <c r="A666">
        <v>32</v>
      </c>
      <c r="B666">
        <v>8</v>
      </c>
      <c r="C666">
        <v>3</v>
      </c>
      <c r="D666" t="s">
        <v>19</v>
      </c>
      <c r="E666" t="s">
        <v>20</v>
      </c>
      <c r="F666">
        <v>32</v>
      </c>
      <c r="G666">
        <v>16</v>
      </c>
      <c r="H666">
        <v>0.05</v>
      </c>
      <c r="I666">
        <v>2</v>
      </c>
      <c r="J666">
        <v>0.18181818181818099</v>
      </c>
      <c r="K666">
        <v>0.54488021004266496</v>
      </c>
      <c r="L666">
        <v>9.7412043323533704E-2</v>
      </c>
      <c r="M666">
        <v>0.10169398142892901</v>
      </c>
      <c r="N666">
        <v>0.81654085986215896</v>
      </c>
      <c r="O666">
        <v>1</v>
      </c>
      <c r="P666">
        <v>0.36363636363636298</v>
      </c>
      <c r="Q666">
        <v>0.01</v>
      </c>
      <c r="R666" t="s">
        <v>21</v>
      </c>
      <c r="S666" t="s">
        <v>30</v>
      </c>
      <c r="T666" t="str">
        <f>IF(Table1[[#This Row],[auc]]&gt;=Table1[[#This Row],[knnauc]], "YES", "NO")</f>
        <v>NO</v>
      </c>
      <c r="U666" t="str">
        <f>IF(AND(I666 &gt; I665, K666 &lt; K665), "LOWER", "")</f>
        <v/>
      </c>
      <c r="V666" t="str">
        <f>IF(AND(I666&gt;=I667, I666 &lt; 5), "YES", "NO")</f>
        <v>NO</v>
      </c>
      <c r="W666" s="1" t="str">
        <f>IF(AND(Table1[[#This Row],[Last lower than 5]]="YES", Table1[[#This Row],[better or same as KNN]]="YES"), "YES", "NO")</f>
        <v>NO</v>
      </c>
      <c r="X666" s="1" t="str">
        <f>IF(AND(Table1[[#This Row],[Last lower than 5]]="YES", Table1[[#This Row],[last and better]]="NO"), Table1[[#This Row],[knnauc]], "")</f>
        <v/>
      </c>
      <c r="Y666" s="1" t="str">
        <f>IF(AND(Table1[[#This Row],[Last lower than 5]]="YES", Table1[[#This Row],[last and better]]="YES"), Table1[[#This Row],[auc]], "")</f>
        <v/>
      </c>
      <c r="Z666" s="1" t="str">
        <f>IF(I666=5, "YES", "NO")</f>
        <v>NO</v>
      </c>
      <c r="AA666" s="1" t="str">
        <f>IF(AND(Table1[[#This Row],[5 anomalies]]="YES", Table1[[#This Row],[better or same as KNN]]="YES"), "YES", "NO")</f>
        <v>NO</v>
      </c>
      <c r="AB666" s="1" t="str">
        <f>IF(AND(Table1[[#This Row],[5 anomalies]]="YES", Table1[[#This Row],[5 anomalies and better]]="NO"), Table1[[#This Row],[knnauc]] - Table1[[#This Row],[auc]], "")</f>
        <v/>
      </c>
      <c r="AC666" s="1" t="str">
        <f>IF(AND(Table1[[#This Row],[5 anomalies]]="YES", Table1[[#This Row],[5 anomalies and better]]="YES"), Table1[[#This Row],[auc]] - Table1[[#This Row],[knnauc]], "")</f>
        <v/>
      </c>
    </row>
    <row r="667" spans="1:29" hidden="1" x14ac:dyDescent="0.25">
      <c r="A667">
        <v>32</v>
      </c>
      <c r="B667">
        <v>8</v>
      </c>
      <c r="C667">
        <v>3</v>
      </c>
      <c r="D667" t="s">
        <v>19</v>
      </c>
      <c r="E667" t="s">
        <v>20</v>
      </c>
      <c r="F667">
        <v>32</v>
      </c>
      <c r="G667">
        <v>16</v>
      </c>
      <c r="H667">
        <v>0.05</v>
      </c>
      <c r="I667">
        <v>3</v>
      </c>
      <c r="J667">
        <v>2.3255813953488299E-2</v>
      </c>
      <c r="K667">
        <v>0.67205447981621202</v>
      </c>
      <c r="L667">
        <v>9.7412043323533704E-2</v>
      </c>
      <c r="M667">
        <v>0.10169398142892901</v>
      </c>
      <c r="N667">
        <v>0.81654085986215896</v>
      </c>
      <c r="O667">
        <v>1</v>
      </c>
      <c r="P667">
        <v>0.36363636363636298</v>
      </c>
      <c r="Q667">
        <v>0.01</v>
      </c>
      <c r="R667" t="s">
        <v>21</v>
      </c>
      <c r="S667" t="s">
        <v>30</v>
      </c>
      <c r="T667" t="str">
        <f>IF(Table1[[#This Row],[auc]]&gt;=Table1[[#This Row],[knnauc]], "YES", "NO")</f>
        <v>NO</v>
      </c>
      <c r="U667" t="str">
        <f>IF(AND(I667 &gt; I666, K667 &lt; K666), "LOWER", "")</f>
        <v/>
      </c>
      <c r="V667" t="str">
        <f>IF(AND(I667&gt;=I668, I667 &lt; 5), "YES", "NO")</f>
        <v>YES</v>
      </c>
      <c r="W667" s="1" t="str">
        <f>IF(AND(Table1[[#This Row],[Last lower than 5]]="YES", Table1[[#This Row],[better or same as KNN]]="YES"), "YES", "NO")</f>
        <v>NO</v>
      </c>
      <c r="X667" s="1">
        <f>IF(AND(Table1[[#This Row],[Last lower than 5]]="YES", Table1[[#This Row],[last and better]]="NO"), Table1[[#This Row],[knnauc]], "")</f>
        <v>0.81654085986215896</v>
      </c>
      <c r="Y667" s="1" t="str">
        <f>IF(AND(Table1[[#This Row],[Last lower than 5]]="YES", Table1[[#This Row],[last and better]]="YES"), Table1[[#This Row],[auc]], "")</f>
        <v/>
      </c>
      <c r="Z667" s="1" t="str">
        <f>IF(I667=5, "YES", "NO")</f>
        <v>NO</v>
      </c>
      <c r="AA667" s="1" t="str">
        <f>IF(AND(Table1[[#This Row],[5 anomalies]]="YES", Table1[[#This Row],[better or same as KNN]]="YES"), "YES", "NO")</f>
        <v>NO</v>
      </c>
      <c r="AB667" s="1" t="str">
        <f>IF(AND(Table1[[#This Row],[5 anomalies]]="YES", Table1[[#This Row],[5 anomalies and better]]="NO"), Table1[[#This Row],[knnauc]] - Table1[[#This Row],[auc]], "")</f>
        <v/>
      </c>
      <c r="AC667" s="1" t="str">
        <f>IF(AND(Table1[[#This Row],[5 anomalies]]="YES", Table1[[#This Row],[5 anomalies and better]]="YES"), Table1[[#This Row],[auc]] - Table1[[#This Row],[knnauc]], "")</f>
        <v/>
      </c>
    </row>
    <row r="668" spans="1:29" hidden="1" x14ac:dyDescent="0.25">
      <c r="A668">
        <v>32</v>
      </c>
      <c r="B668">
        <v>8</v>
      </c>
      <c r="C668">
        <v>3</v>
      </c>
      <c r="D668" t="s">
        <v>19</v>
      </c>
      <c r="E668" t="s">
        <v>20</v>
      </c>
      <c r="F668">
        <v>512</v>
      </c>
      <c r="G668">
        <v>32</v>
      </c>
      <c r="H668">
        <v>0.05</v>
      </c>
      <c r="I668">
        <v>3</v>
      </c>
      <c r="J668">
        <v>0</v>
      </c>
      <c r="K668">
        <v>0.60530029537249697</v>
      </c>
      <c r="L668">
        <v>9.0665995482665102E-2</v>
      </c>
      <c r="M668">
        <v>9.17838884692639E-2</v>
      </c>
      <c r="N668">
        <v>0.93444371512963498</v>
      </c>
      <c r="O668">
        <v>0.84615384615384603</v>
      </c>
      <c r="P668">
        <v>0.2</v>
      </c>
      <c r="Q668">
        <v>0.05</v>
      </c>
      <c r="R668" t="s">
        <v>21</v>
      </c>
      <c r="S668" t="s">
        <v>30</v>
      </c>
      <c r="T668" t="str">
        <f>IF(Table1[[#This Row],[auc]]&gt;=Table1[[#This Row],[knnauc]], "YES", "NO")</f>
        <v>NO</v>
      </c>
      <c r="U668" t="str">
        <f>IF(AND(I668 &gt; I667, K668 &lt; K667), "LOWER", "")</f>
        <v/>
      </c>
      <c r="V668" t="str">
        <f>IF(AND(I668&gt;=I669, I668 &lt; 5), "YES", "NO")</f>
        <v>YES</v>
      </c>
      <c r="W668" s="1" t="str">
        <f>IF(AND(Table1[[#This Row],[Last lower than 5]]="YES", Table1[[#This Row],[better or same as KNN]]="YES"), "YES", "NO")</f>
        <v>NO</v>
      </c>
      <c r="X668" s="1">
        <f>IF(AND(Table1[[#This Row],[Last lower than 5]]="YES", Table1[[#This Row],[last and better]]="NO"), Table1[[#This Row],[knnauc]], "")</f>
        <v>0.93444371512963498</v>
      </c>
      <c r="Y668" s="1" t="str">
        <f>IF(AND(Table1[[#This Row],[Last lower than 5]]="YES", Table1[[#This Row],[last and better]]="YES"), Table1[[#This Row],[auc]], "")</f>
        <v/>
      </c>
      <c r="Z668" s="1" t="str">
        <f>IF(I668=5, "YES", "NO")</f>
        <v>NO</v>
      </c>
      <c r="AA668" s="1" t="str">
        <f>IF(AND(Table1[[#This Row],[5 anomalies]]="YES", Table1[[#This Row],[better or same as KNN]]="YES"), "YES", "NO")</f>
        <v>NO</v>
      </c>
      <c r="AB668" s="1" t="str">
        <f>IF(AND(Table1[[#This Row],[5 anomalies]]="YES", Table1[[#This Row],[5 anomalies and better]]="NO"), Table1[[#This Row],[knnauc]] - Table1[[#This Row],[auc]], "")</f>
        <v/>
      </c>
      <c r="AC668" s="1" t="str">
        <f>IF(AND(Table1[[#This Row],[5 anomalies]]="YES", Table1[[#This Row],[5 anomalies and better]]="YES"), Table1[[#This Row],[auc]] - Table1[[#This Row],[knnauc]], "")</f>
        <v/>
      </c>
    </row>
    <row r="669" spans="1:29" hidden="1" x14ac:dyDescent="0.25">
      <c r="A669">
        <v>32</v>
      </c>
      <c r="B669">
        <v>8</v>
      </c>
      <c r="C669">
        <v>3</v>
      </c>
      <c r="D669" t="s">
        <v>19</v>
      </c>
      <c r="E669" t="s">
        <v>20</v>
      </c>
      <c r="F669">
        <v>32</v>
      </c>
      <c r="G669">
        <v>16</v>
      </c>
      <c r="H669">
        <v>0.05</v>
      </c>
      <c r="I669">
        <v>1</v>
      </c>
      <c r="J669">
        <v>2.8169014084507001E-2</v>
      </c>
      <c r="K669">
        <v>0.58555956678700305</v>
      </c>
      <c r="L669">
        <v>9.7891587577049202E-2</v>
      </c>
      <c r="M669">
        <v>9.9018171941109498E-2</v>
      </c>
      <c r="N669">
        <v>0.942607482769937</v>
      </c>
      <c r="O669">
        <v>0.78947368421052599</v>
      </c>
      <c r="P669">
        <v>0.27272727272727199</v>
      </c>
      <c r="Q669">
        <v>0.05</v>
      </c>
      <c r="R669" t="s">
        <v>21</v>
      </c>
      <c r="S669" t="s">
        <v>30</v>
      </c>
      <c r="T669" t="str">
        <f>IF(Table1[[#This Row],[auc]]&gt;=Table1[[#This Row],[knnauc]], "YES", "NO")</f>
        <v>NO</v>
      </c>
      <c r="U669" t="str">
        <f>IF(AND(I669 &gt; I668, K669 &lt; K668), "LOWER", "")</f>
        <v/>
      </c>
      <c r="V669" t="str">
        <f>IF(AND(I669&gt;=I670, I669 &lt; 5), "YES", "NO")</f>
        <v>NO</v>
      </c>
      <c r="W669" s="1" t="str">
        <f>IF(AND(Table1[[#This Row],[Last lower than 5]]="YES", Table1[[#This Row],[better or same as KNN]]="YES"), "YES", "NO")</f>
        <v>NO</v>
      </c>
      <c r="X669" s="1" t="str">
        <f>IF(AND(Table1[[#This Row],[Last lower than 5]]="YES", Table1[[#This Row],[last and better]]="NO"), Table1[[#This Row],[knnauc]], "")</f>
        <v/>
      </c>
      <c r="Y669" s="1" t="str">
        <f>IF(AND(Table1[[#This Row],[Last lower than 5]]="YES", Table1[[#This Row],[last and better]]="YES"), Table1[[#This Row],[auc]], "")</f>
        <v/>
      </c>
      <c r="Z669" s="1" t="str">
        <f>IF(I669=5, "YES", "NO")</f>
        <v>NO</v>
      </c>
      <c r="AA669" s="1" t="str">
        <f>IF(AND(Table1[[#This Row],[5 anomalies]]="YES", Table1[[#This Row],[better or same as KNN]]="YES"), "YES", "NO")</f>
        <v>NO</v>
      </c>
      <c r="AB669" s="1" t="str">
        <f>IF(AND(Table1[[#This Row],[5 anomalies]]="YES", Table1[[#This Row],[5 anomalies and better]]="NO"), Table1[[#This Row],[knnauc]] - Table1[[#This Row],[auc]], "")</f>
        <v/>
      </c>
      <c r="AC669" s="1" t="str">
        <f>IF(AND(Table1[[#This Row],[5 anomalies]]="YES", Table1[[#This Row],[5 anomalies and better]]="YES"), Table1[[#This Row],[auc]] - Table1[[#This Row],[knnauc]], "")</f>
        <v/>
      </c>
    </row>
    <row r="670" spans="1:29" hidden="1" x14ac:dyDescent="0.25">
      <c r="A670">
        <v>32</v>
      </c>
      <c r="B670">
        <v>8</v>
      </c>
      <c r="C670">
        <v>3</v>
      </c>
      <c r="D670" t="s">
        <v>19</v>
      </c>
      <c r="E670" t="s">
        <v>20</v>
      </c>
      <c r="F670">
        <v>32</v>
      </c>
      <c r="G670">
        <v>16</v>
      </c>
      <c r="H670">
        <v>0.05</v>
      </c>
      <c r="I670">
        <v>2</v>
      </c>
      <c r="J670">
        <v>0.23376623376623301</v>
      </c>
      <c r="K670">
        <v>0.58585493928454202</v>
      </c>
      <c r="L670">
        <v>9.7891587577049202E-2</v>
      </c>
      <c r="M670">
        <v>9.9018171941109498E-2</v>
      </c>
      <c r="N670">
        <v>0.942607482769937</v>
      </c>
      <c r="O670">
        <v>0.78947368421052599</v>
      </c>
      <c r="P670">
        <v>0.27272727272727199</v>
      </c>
      <c r="Q670">
        <v>0.05</v>
      </c>
      <c r="R670" t="s">
        <v>21</v>
      </c>
      <c r="S670" t="s">
        <v>30</v>
      </c>
      <c r="T670" t="str">
        <f>IF(Table1[[#This Row],[auc]]&gt;=Table1[[#This Row],[knnauc]], "YES", "NO")</f>
        <v>NO</v>
      </c>
      <c r="U670" t="str">
        <f>IF(AND(I670 &gt; I669, K670 &lt; K669), "LOWER", "")</f>
        <v/>
      </c>
      <c r="V670" t="str">
        <f>IF(AND(I670&gt;=I671, I670 &lt; 5), "YES", "NO")</f>
        <v>NO</v>
      </c>
      <c r="W670" s="1" t="str">
        <f>IF(AND(Table1[[#This Row],[Last lower than 5]]="YES", Table1[[#This Row],[better or same as KNN]]="YES"), "YES", "NO")</f>
        <v>NO</v>
      </c>
      <c r="X670" s="1" t="str">
        <f>IF(AND(Table1[[#This Row],[Last lower than 5]]="YES", Table1[[#This Row],[last and better]]="NO"), Table1[[#This Row],[knnauc]], "")</f>
        <v/>
      </c>
      <c r="Y670" s="1" t="str">
        <f>IF(AND(Table1[[#This Row],[Last lower than 5]]="YES", Table1[[#This Row],[last and better]]="YES"), Table1[[#This Row],[auc]], "")</f>
        <v/>
      </c>
      <c r="Z670" s="1" t="str">
        <f>IF(I670=5, "YES", "NO")</f>
        <v>NO</v>
      </c>
      <c r="AA670" s="1" t="str">
        <f>IF(AND(Table1[[#This Row],[5 anomalies]]="YES", Table1[[#This Row],[better or same as KNN]]="YES"), "YES", "NO")</f>
        <v>NO</v>
      </c>
      <c r="AB670" s="1" t="str">
        <f>IF(AND(Table1[[#This Row],[5 anomalies]]="YES", Table1[[#This Row],[5 anomalies and better]]="NO"), Table1[[#This Row],[knnauc]] - Table1[[#This Row],[auc]], "")</f>
        <v/>
      </c>
      <c r="AC670" s="1" t="str">
        <f>IF(AND(Table1[[#This Row],[5 anomalies]]="YES", Table1[[#This Row],[5 anomalies and better]]="YES"), Table1[[#This Row],[auc]] - Table1[[#This Row],[knnauc]], "")</f>
        <v/>
      </c>
    </row>
    <row r="671" spans="1:29" x14ac:dyDescent="0.25">
      <c r="A671">
        <v>32</v>
      </c>
      <c r="B671">
        <v>8</v>
      </c>
      <c r="C671">
        <v>3</v>
      </c>
      <c r="D671" t="s">
        <v>19</v>
      </c>
      <c r="E671" t="s">
        <v>20</v>
      </c>
      <c r="F671">
        <v>32</v>
      </c>
      <c r="G671">
        <v>32</v>
      </c>
      <c r="H671">
        <v>0.05</v>
      </c>
      <c r="I671">
        <v>5</v>
      </c>
      <c r="J671">
        <v>7.1428571428571397E-2</v>
      </c>
      <c r="K671">
        <v>0.90914560770156405</v>
      </c>
      <c r="L671">
        <v>8.70549235838073E-2</v>
      </c>
      <c r="M671">
        <v>9.1798967443494903E-2</v>
      </c>
      <c r="N671">
        <v>0.74879663056558299</v>
      </c>
      <c r="O671">
        <v>1</v>
      </c>
      <c r="P671">
        <v>0.16666666666666599</v>
      </c>
      <c r="Q671">
        <v>5.0000000000000001E-3</v>
      </c>
      <c r="R671" t="s">
        <v>21</v>
      </c>
      <c r="S671" t="s">
        <v>30</v>
      </c>
      <c r="T671" t="str">
        <f>IF(Table1[[#This Row],[auc]]&gt;=Table1[[#This Row],[knnauc]], "YES", "NO")</f>
        <v>YES</v>
      </c>
      <c r="U671" t="str">
        <f>IF(AND(I671 &gt; I670, K671 &lt; K670), "LOWER", "")</f>
        <v/>
      </c>
      <c r="V671" t="str">
        <f>IF(AND(I671&gt;=I672, I671 &lt; 5), "YES", "NO")</f>
        <v>NO</v>
      </c>
      <c r="W671" s="1" t="str">
        <f>IF(AND(Table1[[#This Row],[Last lower than 5]]="YES", Table1[[#This Row],[better or same as KNN]]="YES"), "YES", "NO")</f>
        <v>NO</v>
      </c>
      <c r="X671" s="1" t="str">
        <f>IF(AND(Table1[[#This Row],[Last lower than 5]]="YES", Table1[[#This Row],[last and better]]="NO"), Table1[[#This Row],[knnauc]], "")</f>
        <v/>
      </c>
      <c r="Y671" s="1" t="str">
        <f>IF(AND(Table1[[#This Row],[Last lower than 5]]="YES", Table1[[#This Row],[last and better]]="YES"), Table1[[#This Row],[auc]], "")</f>
        <v/>
      </c>
      <c r="Z671" s="1" t="str">
        <f>IF(I671=5, "YES", "NO")</f>
        <v>YES</v>
      </c>
      <c r="AA671" s="1" t="str">
        <f>IF(AND(Table1[[#This Row],[5 anomalies]]="YES", Table1[[#This Row],[better or same as KNN]]="YES"), "YES", "NO")</f>
        <v>YES</v>
      </c>
      <c r="AB671" s="1" t="str">
        <f>IF(AND(Table1[[#This Row],[5 anomalies]]="YES", Table1[[#This Row],[5 anomalies and better]]="NO"), Table1[[#This Row],[knnauc]] - Table1[[#This Row],[auc]], "")</f>
        <v/>
      </c>
      <c r="AC671" s="1">
        <f>IF(AND(Table1[[#This Row],[5 anomalies]]="YES", Table1[[#This Row],[5 anomalies and better]]="YES"), Table1[[#This Row],[auc]] - Table1[[#This Row],[knnauc]], "")</f>
        <v>0.16034897713598106</v>
      </c>
    </row>
    <row r="672" spans="1:29" x14ac:dyDescent="0.25">
      <c r="A672">
        <v>32</v>
      </c>
      <c r="B672">
        <v>8</v>
      </c>
      <c r="C672">
        <v>3</v>
      </c>
      <c r="D672" t="s">
        <v>19</v>
      </c>
      <c r="E672" t="s">
        <v>20</v>
      </c>
      <c r="F672">
        <v>32</v>
      </c>
      <c r="G672">
        <v>32</v>
      </c>
      <c r="H672">
        <v>0.05</v>
      </c>
      <c r="I672">
        <v>1</v>
      </c>
      <c r="J672">
        <v>0</v>
      </c>
      <c r="K672">
        <v>0.74578820697954196</v>
      </c>
      <c r="L672">
        <v>8.70549235838073E-2</v>
      </c>
      <c r="M672">
        <v>9.1798967443494903E-2</v>
      </c>
      <c r="N672">
        <v>0.74879663056558299</v>
      </c>
      <c r="O672">
        <v>1</v>
      </c>
      <c r="P672">
        <v>0.16666666666666599</v>
      </c>
      <c r="Q672">
        <v>5.0000000000000001E-3</v>
      </c>
      <c r="R672" t="s">
        <v>21</v>
      </c>
      <c r="S672" t="s">
        <v>30</v>
      </c>
      <c r="T672" t="str">
        <f>IF(Table1[[#This Row],[auc]]&gt;=Table1[[#This Row],[knnauc]], "YES", "NO")</f>
        <v>NO</v>
      </c>
      <c r="U672" t="str">
        <f>IF(AND(I672 &gt; I671, K672 &lt; K671), "LOWER", "")</f>
        <v/>
      </c>
      <c r="V672" t="str">
        <f>IF(AND(I672&gt;=I673, I672 &lt; 5), "YES", "NO")</f>
        <v>NO</v>
      </c>
      <c r="W672" s="1" t="str">
        <f>IF(AND(Table1[[#This Row],[Last lower than 5]]="YES", Table1[[#This Row],[better or same as KNN]]="YES"), "YES", "NO")</f>
        <v>NO</v>
      </c>
      <c r="X672" s="1" t="str">
        <f>IF(AND(Table1[[#This Row],[Last lower than 5]]="YES", Table1[[#This Row],[last and better]]="NO"), Table1[[#This Row],[knnauc]], "")</f>
        <v/>
      </c>
      <c r="Y672" s="1" t="str">
        <f>IF(AND(Table1[[#This Row],[Last lower than 5]]="YES", Table1[[#This Row],[last and better]]="YES"), Table1[[#This Row],[auc]], "")</f>
        <v/>
      </c>
      <c r="Z672" s="1" t="str">
        <f>IF(I672=5, "YES", "NO")</f>
        <v>NO</v>
      </c>
      <c r="AA672" s="1" t="str">
        <f>IF(AND(Table1[[#This Row],[5 anomalies]]="YES", Table1[[#This Row],[better or same as KNN]]="YES"), "YES", "NO")</f>
        <v>NO</v>
      </c>
      <c r="AB672" s="1" t="str">
        <f>IF(AND(Table1[[#This Row],[5 anomalies]]="YES", Table1[[#This Row],[5 anomalies and better]]="NO"), Table1[[#This Row],[knnauc]] - Table1[[#This Row],[auc]], "")</f>
        <v/>
      </c>
      <c r="AC672" s="1" t="str">
        <f>IF(AND(Table1[[#This Row],[5 anomalies]]="YES", Table1[[#This Row],[5 anomalies and better]]="YES"), Table1[[#This Row],[auc]] - Table1[[#This Row],[knnauc]], "")</f>
        <v/>
      </c>
    </row>
    <row r="673" spans="1:29" hidden="1" x14ac:dyDescent="0.25">
      <c r="A673">
        <v>32</v>
      </c>
      <c r="B673">
        <v>8</v>
      </c>
      <c r="C673">
        <v>3</v>
      </c>
      <c r="D673" t="s">
        <v>19</v>
      </c>
      <c r="E673" t="s">
        <v>20</v>
      </c>
      <c r="F673">
        <v>128</v>
      </c>
      <c r="G673">
        <v>16</v>
      </c>
      <c r="H673">
        <v>0.05</v>
      </c>
      <c r="I673">
        <v>4</v>
      </c>
      <c r="J673">
        <v>0</v>
      </c>
      <c r="K673">
        <v>0.60646537577945503</v>
      </c>
      <c r="L673">
        <v>9.8445438464366902E-2</v>
      </c>
      <c r="M673">
        <v>0.10188716120034599</v>
      </c>
      <c r="N673">
        <v>0.95047587791270105</v>
      </c>
      <c r="O673">
        <v>0.72222222222222199</v>
      </c>
      <c r="P673">
        <v>0.236363636363636</v>
      </c>
      <c r="Q673">
        <v>0.05</v>
      </c>
      <c r="R673" t="s">
        <v>21</v>
      </c>
      <c r="S673" t="s">
        <v>30</v>
      </c>
      <c r="T673" t="str">
        <f>IF(Table1[[#This Row],[auc]]&gt;=Table1[[#This Row],[knnauc]], "YES", "NO")</f>
        <v>NO</v>
      </c>
      <c r="U673" t="str">
        <f>IF(AND(I673 &gt; I672, K673 &lt; K672), "LOWER", "")</f>
        <v>LOWER</v>
      </c>
      <c r="V673" t="str">
        <f>IF(AND(I673&gt;=I674, I673 &lt; 5), "YES", "NO")</f>
        <v>YES</v>
      </c>
      <c r="W673" s="1" t="str">
        <f>IF(AND(Table1[[#This Row],[Last lower than 5]]="YES", Table1[[#This Row],[better or same as KNN]]="YES"), "YES", "NO")</f>
        <v>NO</v>
      </c>
      <c r="X673" s="1">
        <f>IF(AND(Table1[[#This Row],[Last lower than 5]]="YES", Table1[[#This Row],[last and better]]="NO"), Table1[[#This Row],[knnauc]], "")</f>
        <v>0.95047587791270105</v>
      </c>
      <c r="Y673" s="1" t="str">
        <f>IF(AND(Table1[[#This Row],[Last lower than 5]]="YES", Table1[[#This Row],[last and better]]="YES"), Table1[[#This Row],[auc]], "")</f>
        <v/>
      </c>
      <c r="Z673" s="1" t="str">
        <f>IF(I673=5, "YES", "NO")</f>
        <v>NO</v>
      </c>
      <c r="AA673" s="1" t="str">
        <f>IF(AND(Table1[[#This Row],[5 anomalies]]="YES", Table1[[#This Row],[better or same as KNN]]="YES"), "YES", "NO")</f>
        <v>NO</v>
      </c>
      <c r="AB673" s="1" t="str">
        <f>IF(AND(Table1[[#This Row],[5 anomalies]]="YES", Table1[[#This Row],[5 anomalies and better]]="NO"), Table1[[#This Row],[knnauc]] - Table1[[#This Row],[auc]], "")</f>
        <v/>
      </c>
      <c r="AC673" s="1" t="str">
        <f>IF(AND(Table1[[#This Row],[5 anomalies]]="YES", Table1[[#This Row],[5 anomalies and better]]="YES"), Table1[[#This Row],[auc]] - Table1[[#This Row],[knnauc]], "")</f>
        <v/>
      </c>
    </row>
    <row r="674" spans="1:29" x14ac:dyDescent="0.25">
      <c r="A674">
        <v>32</v>
      </c>
      <c r="B674">
        <v>8</v>
      </c>
      <c r="C674">
        <v>3</v>
      </c>
      <c r="D674" t="s">
        <v>19</v>
      </c>
      <c r="E674" t="s">
        <v>20</v>
      </c>
      <c r="F674">
        <v>32</v>
      </c>
      <c r="G674">
        <v>32</v>
      </c>
      <c r="H674">
        <v>0.05</v>
      </c>
      <c r="I674">
        <v>3</v>
      </c>
      <c r="J674">
        <v>0.08</v>
      </c>
      <c r="K674">
        <v>0.813778580024067</v>
      </c>
      <c r="L674">
        <v>8.70549235838073E-2</v>
      </c>
      <c r="M674">
        <v>9.1798967443494903E-2</v>
      </c>
      <c r="N674">
        <v>0.74879663056558299</v>
      </c>
      <c r="O674">
        <v>1</v>
      </c>
      <c r="P674">
        <v>0.16666666666666599</v>
      </c>
      <c r="Q674">
        <v>5.0000000000000001E-3</v>
      </c>
      <c r="R674" t="s">
        <v>21</v>
      </c>
      <c r="S674" t="s">
        <v>30</v>
      </c>
      <c r="T674" t="str">
        <f>IF(Table1[[#This Row],[auc]]&gt;=Table1[[#This Row],[knnauc]], "YES", "NO")</f>
        <v>YES</v>
      </c>
      <c r="U674" t="str">
        <f>IF(AND(I674 &gt; I673, K674 &lt; K673), "LOWER", "")</f>
        <v/>
      </c>
      <c r="V674" t="str">
        <f>IF(AND(I674&gt;=I675, I674 &lt; 5), "YES", "NO")</f>
        <v>NO</v>
      </c>
      <c r="W674" s="1" t="str">
        <f>IF(AND(Table1[[#This Row],[Last lower than 5]]="YES", Table1[[#This Row],[better or same as KNN]]="YES"), "YES", "NO")</f>
        <v>NO</v>
      </c>
      <c r="X674" s="1" t="str">
        <f>IF(AND(Table1[[#This Row],[Last lower than 5]]="YES", Table1[[#This Row],[last and better]]="NO"), Table1[[#This Row],[knnauc]], "")</f>
        <v/>
      </c>
      <c r="Y674" s="1" t="str">
        <f>IF(AND(Table1[[#This Row],[Last lower than 5]]="YES", Table1[[#This Row],[last and better]]="YES"), Table1[[#This Row],[auc]], "")</f>
        <v/>
      </c>
      <c r="Z674" s="1" t="str">
        <f>IF(I674=5, "YES", "NO")</f>
        <v>NO</v>
      </c>
      <c r="AA674" s="1" t="str">
        <f>IF(AND(Table1[[#This Row],[5 anomalies]]="YES", Table1[[#This Row],[better or same as KNN]]="YES"), "YES", "NO")</f>
        <v>NO</v>
      </c>
      <c r="AB674" s="1" t="str">
        <f>IF(AND(Table1[[#This Row],[5 anomalies]]="YES", Table1[[#This Row],[5 anomalies and better]]="NO"), Table1[[#This Row],[knnauc]] - Table1[[#This Row],[auc]], "")</f>
        <v/>
      </c>
      <c r="AC674" s="1" t="str">
        <f>IF(AND(Table1[[#This Row],[5 anomalies]]="YES", Table1[[#This Row],[5 anomalies and better]]="YES"), Table1[[#This Row],[auc]] - Table1[[#This Row],[knnauc]], "")</f>
        <v/>
      </c>
    </row>
    <row r="675" spans="1:29" x14ac:dyDescent="0.25">
      <c r="A675">
        <v>32</v>
      </c>
      <c r="B675">
        <v>8</v>
      </c>
      <c r="C675">
        <v>3</v>
      </c>
      <c r="D675" t="s">
        <v>19</v>
      </c>
      <c r="E675" t="s">
        <v>20</v>
      </c>
      <c r="F675">
        <v>32</v>
      </c>
      <c r="G675">
        <v>32</v>
      </c>
      <c r="H675">
        <v>0.05</v>
      </c>
      <c r="I675">
        <v>4</v>
      </c>
      <c r="J675">
        <v>7.4074074074074001E-2</v>
      </c>
      <c r="K675">
        <v>0.86522262334536704</v>
      </c>
      <c r="L675">
        <v>8.70549235838073E-2</v>
      </c>
      <c r="M675">
        <v>9.1798967443494903E-2</v>
      </c>
      <c r="N675">
        <v>0.74879663056558299</v>
      </c>
      <c r="O675">
        <v>1</v>
      </c>
      <c r="P675">
        <v>0.16666666666666599</v>
      </c>
      <c r="Q675">
        <v>5.0000000000000001E-3</v>
      </c>
      <c r="R675" t="s">
        <v>21</v>
      </c>
      <c r="S675" t="s">
        <v>30</v>
      </c>
      <c r="T675" t="str">
        <f>IF(Table1[[#This Row],[auc]]&gt;=Table1[[#This Row],[knnauc]], "YES", "NO")</f>
        <v>YES</v>
      </c>
      <c r="U675" t="str">
        <f>IF(AND(I675 &gt; I674, K675 &lt; K674), "LOWER", "")</f>
        <v/>
      </c>
      <c r="V675" t="str">
        <f>IF(AND(I675&gt;=I676, I675 &lt; 5), "YES", "NO")</f>
        <v>YES</v>
      </c>
      <c r="W675" s="1" t="str">
        <f>IF(AND(Table1[[#This Row],[Last lower than 5]]="YES", Table1[[#This Row],[better or same as KNN]]="YES"), "YES", "NO")</f>
        <v>YES</v>
      </c>
      <c r="X675" s="1" t="str">
        <f>IF(AND(Table1[[#This Row],[Last lower than 5]]="YES", Table1[[#This Row],[last and better]]="NO"), Table1[[#This Row],[knnauc]], "")</f>
        <v/>
      </c>
      <c r="Y675" s="1">
        <f>IF(AND(Table1[[#This Row],[Last lower than 5]]="YES", Table1[[#This Row],[last and better]]="YES"), Table1[[#This Row],[auc]], "")</f>
        <v>0.86522262334536704</v>
      </c>
      <c r="Z675" s="1" t="str">
        <f>IF(I675=5, "YES", "NO")</f>
        <v>NO</v>
      </c>
      <c r="AA675" s="1" t="str">
        <f>IF(AND(Table1[[#This Row],[5 anomalies]]="YES", Table1[[#This Row],[better or same as KNN]]="YES"), "YES", "NO")</f>
        <v>NO</v>
      </c>
      <c r="AB675" s="1" t="str">
        <f>IF(AND(Table1[[#This Row],[5 anomalies]]="YES", Table1[[#This Row],[5 anomalies and better]]="NO"), Table1[[#This Row],[knnauc]] - Table1[[#This Row],[auc]], "")</f>
        <v/>
      </c>
      <c r="AC675" s="1" t="str">
        <f>IF(AND(Table1[[#This Row],[5 anomalies]]="YES", Table1[[#This Row],[5 anomalies and better]]="YES"), Table1[[#This Row],[auc]] - Table1[[#This Row],[knnauc]], "")</f>
        <v/>
      </c>
    </row>
    <row r="676" spans="1:29" hidden="1" x14ac:dyDescent="0.25">
      <c r="A676">
        <v>32</v>
      </c>
      <c r="B676">
        <v>8</v>
      </c>
      <c r="C676">
        <v>3</v>
      </c>
      <c r="D676" t="s">
        <v>19</v>
      </c>
      <c r="E676" t="s">
        <v>20</v>
      </c>
      <c r="F676">
        <v>32</v>
      </c>
      <c r="G676">
        <v>32</v>
      </c>
      <c r="H676">
        <v>0.05</v>
      </c>
      <c r="I676">
        <v>1</v>
      </c>
      <c r="J676">
        <v>0.125</v>
      </c>
      <c r="K676">
        <v>0.77961929766983895</v>
      </c>
      <c r="L676">
        <v>8.7963009382423601E-2</v>
      </c>
      <c r="M676">
        <v>9.0597127523708201E-2</v>
      </c>
      <c r="N676">
        <v>0.81744338693797103</v>
      </c>
      <c r="O676" t="s">
        <v>23</v>
      </c>
      <c r="P676">
        <v>0</v>
      </c>
      <c r="Q676">
        <v>0.01</v>
      </c>
      <c r="R676" t="s">
        <v>21</v>
      </c>
      <c r="S676" t="s">
        <v>30</v>
      </c>
      <c r="T676" t="str">
        <f>IF(Table1[[#This Row],[auc]]&gt;=Table1[[#This Row],[knnauc]], "YES", "NO")</f>
        <v>NO</v>
      </c>
      <c r="U676" t="str">
        <f>IF(AND(I676 &gt; I675, K676 &lt; K675), "LOWER", "")</f>
        <v/>
      </c>
      <c r="V676" t="str">
        <f>IF(AND(I676&gt;=I677, I676 &lt; 5), "YES", "NO")</f>
        <v>NO</v>
      </c>
      <c r="W676" s="1" t="str">
        <f>IF(AND(Table1[[#This Row],[Last lower than 5]]="YES", Table1[[#This Row],[better or same as KNN]]="YES"), "YES", "NO")</f>
        <v>NO</v>
      </c>
      <c r="X676" s="1" t="str">
        <f>IF(AND(Table1[[#This Row],[Last lower than 5]]="YES", Table1[[#This Row],[last and better]]="NO"), Table1[[#This Row],[knnauc]], "")</f>
        <v/>
      </c>
      <c r="Y676" s="1" t="str">
        <f>IF(AND(Table1[[#This Row],[Last lower than 5]]="YES", Table1[[#This Row],[last and better]]="YES"), Table1[[#This Row],[auc]], "")</f>
        <v/>
      </c>
      <c r="Z676" s="1" t="str">
        <f>IF(I676=5, "YES", "NO")</f>
        <v>NO</v>
      </c>
      <c r="AA676" s="1" t="str">
        <f>IF(AND(Table1[[#This Row],[5 anomalies]]="YES", Table1[[#This Row],[better or same as KNN]]="YES"), "YES", "NO")</f>
        <v>NO</v>
      </c>
      <c r="AB676" s="1" t="str">
        <f>IF(AND(Table1[[#This Row],[5 anomalies]]="YES", Table1[[#This Row],[5 anomalies and better]]="NO"), Table1[[#This Row],[knnauc]] - Table1[[#This Row],[auc]], "")</f>
        <v/>
      </c>
      <c r="AC676" s="1" t="str">
        <f>IF(AND(Table1[[#This Row],[5 anomalies]]="YES", Table1[[#This Row],[5 anomalies and better]]="YES"), Table1[[#This Row],[auc]] - Table1[[#This Row],[knnauc]], "")</f>
        <v/>
      </c>
    </row>
    <row r="677" spans="1:29" hidden="1" x14ac:dyDescent="0.25">
      <c r="A677">
        <v>32</v>
      </c>
      <c r="B677">
        <v>8</v>
      </c>
      <c r="C677">
        <v>3</v>
      </c>
      <c r="D677" t="s">
        <v>19</v>
      </c>
      <c r="E677" t="s">
        <v>20</v>
      </c>
      <c r="F677">
        <v>32</v>
      </c>
      <c r="G677">
        <v>32</v>
      </c>
      <c r="H677">
        <v>0.05</v>
      </c>
      <c r="I677">
        <v>2</v>
      </c>
      <c r="J677">
        <v>0.21621621621621601</v>
      </c>
      <c r="K677">
        <v>0.86888743025927095</v>
      </c>
      <c r="L677">
        <v>8.7963009382423601E-2</v>
      </c>
      <c r="M677">
        <v>9.0597127523708201E-2</v>
      </c>
      <c r="N677">
        <v>0.81744338693797103</v>
      </c>
      <c r="O677" t="s">
        <v>23</v>
      </c>
      <c r="P677">
        <v>0</v>
      </c>
      <c r="Q677">
        <v>0.01</v>
      </c>
      <c r="R677" t="s">
        <v>21</v>
      </c>
      <c r="S677" t="s">
        <v>30</v>
      </c>
      <c r="T677" t="str">
        <f>IF(Table1[[#This Row],[auc]]&gt;=Table1[[#This Row],[knnauc]], "YES", "NO")</f>
        <v>YES</v>
      </c>
      <c r="U677" t="str">
        <f>IF(AND(I677 &gt; I676, K677 &lt; K676), "LOWER", "")</f>
        <v/>
      </c>
      <c r="V677" t="str">
        <f>IF(AND(I677&gt;=I678, I677 &lt; 5), "YES", "NO")</f>
        <v>NO</v>
      </c>
      <c r="W677" s="1" t="str">
        <f>IF(AND(Table1[[#This Row],[Last lower than 5]]="YES", Table1[[#This Row],[better or same as KNN]]="YES"), "YES", "NO")</f>
        <v>NO</v>
      </c>
      <c r="X677" s="1" t="str">
        <f>IF(AND(Table1[[#This Row],[Last lower than 5]]="YES", Table1[[#This Row],[last and better]]="NO"), Table1[[#This Row],[knnauc]], "")</f>
        <v/>
      </c>
      <c r="Y677" s="1" t="str">
        <f>IF(AND(Table1[[#This Row],[Last lower than 5]]="YES", Table1[[#This Row],[last and better]]="YES"), Table1[[#This Row],[auc]], "")</f>
        <v/>
      </c>
      <c r="Z677" s="1" t="str">
        <f>IF(I677=5, "YES", "NO")</f>
        <v>NO</v>
      </c>
      <c r="AA677" s="1" t="str">
        <f>IF(AND(Table1[[#This Row],[5 anomalies]]="YES", Table1[[#This Row],[better or same as KNN]]="YES"), "YES", "NO")</f>
        <v>NO</v>
      </c>
      <c r="AB677" s="1" t="str">
        <f>IF(AND(Table1[[#This Row],[5 anomalies]]="YES", Table1[[#This Row],[5 anomalies and better]]="NO"), Table1[[#This Row],[knnauc]] - Table1[[#This Row],[auc]], "")</f>
        <v/>
      </c>
      <c r="AC677" s="1" t="str">
        <f>IF(AND(Table1[[#This Row],[5 anomalies]]="YES", Table1[[#This Row],[5 anomalies and better]]="YES"), Table1[[#This Row],[auc]] - Table1[[#This Row],[knnauc]], "")</f>
        <v/>
      </c>
    </row>
    <row r="678" spans="1:29" hidden="1" x14ac:dyDescent="0.25">
      <c r="A678">
        <v>32</v>
      </c>
      <c r="B678">
        <v>8</v>
      </c>
      <c r="C678">
        <v>3</v>
      </c>
      <c r="D678" t="s">
        <v>19</v>
      </c>
      <c r="E678" t="s">
        <v>20</v>
      </c>
      <c r="F678">
        <v>32</v>
      </c>
      <c r="G678">
        <v>32</v>
      </c>
      <c r="H678">
        <v>0.05</v>
      </c>
      <c r="I678">
        <v>3</v>
      </c>
      <c r="J678">
        <v>0.19354838709677399</v>
      </c>
      <c r="K678">
        <v>0.89161470298654399</v>
      </c>
      <c r="L678">
        <v>8.7963009382423601E-2</v>
      </c>
      <c r="M678">
        <v>9.0597127523708201E-2</v>
      </c>
      <c r="N678">
        <v>0.81744338693797103</v>
      </c>
      <c r="O678" t="s">
        <v>23</v>
      </c>
      <c r="P678">
        <v>0</v>
      </c>
      <c r="Q678">
        <v>0.01</v>
      </c>
      <c r="R678" t="s">
        <v>21</v>
      </c>
      <c r="S678" t="s">
        <v>30</v>
      </c>
      <c r="T678" t="str">
        <f>IF(Table1[[#This Row],[auc]]&gt;=Table1[[#This Row],[knnauc]], "YES", "NO")</f>
        <v>YES</v>
      </c>
      <c r="U678" t="str">
        <f>IF(AND(I678 &gt; I677, K678 &lt; K677), "LOWER", "")</f>
        <v/>
      </c>
      <c r="V678" t="str">
        <f>IF(AND(I678&gt;=I679, I678 &lt; 5), "YES", "NO")</f>
        <v>NO</v>
      </c>
      <c r="W678" s="1" t="str">
        <f>IF(AND(Table1[[#This Row],[Last lower than 5]]="YES", Table1[[#This Row],[better or same as KNN]]="YES"), "YES", "NO")</f>
        <v>NO</v>
      </c>
      <c r="X678" s="1" t="str">
        <f>IF(AND(Table1[[#This Row],[Last lower than 5]]="YES", Table1[[#This Row],[last and better]]="NO"), Table1[[#This Row],[knnauc]], "")</f>
        <v/>
      </c>
      <c r="Y678" s="1" t="str">
        <f>IF(AND(Table1[[#This Row],[Last lower than 5]]="YES", Table1[[#This Row],[last and better]]="YES"), Table1[[#This Row],[auc]], "")</f>
        <v/>
      </c>
      <c r="Z678" s="1" t="str">
        <f>IF(I678=5, "YES", "NO")</f>
        <v>NO</v>
      </c>
      <c r="AA678" s="1" t="str">
        <f>IF(AND(Table1[[#This Row],[5 anomalies]]="YES", Table1[[#This Row],[better or same as KNN]]="YES"), "YES", "NO")</f>
        <v>NO</v>
      </c>
      <c r="AB678" s="1" t="str">
        <f>IF(AND(Table1[[#This Row],[5 anomalies]]="YES", Table1[[#This Row],[5 anomalies and better]]="NO"), Table1[[#This Row],[knnauc]] - Table1[[#This Row],[auc]], "")</f>
        <v/>
      </c>
      <c r="AC678" s="1" t="str">
        <f>IF(AND(Table1[[#This Row],[5 anomalies]]="YES", Table1[[#This Row],[5 anomalies and better]]="YES"), Table1[[#This Row],[auc]] - Table1[[#This Row],[knnauc]], "")</f>
        <v/>
      </c>
    </row>
    <row r="679" spans="1:29" x14ac:dyDescent="0.25">
      <c r="A679">
        <v>32</v>
      </c>
      <c r="B679">
        <v>8</v>
      </c>
      <c r="C679">
        <v>3</v>
      </c>
      <c r="D679" t="s">
        <v>19</v>
      </c>
      <c r="E679" t="s">
        <v>20</v>
      </c>
      <c r="F679">
        <v>128</v>
      </c>
      <c r="G679">
        <v>32</v>
      </c>
      <c r="H679">
        <v>0.05</v>
      </c>
      <c r="I679">
        <v>4</v>
      </c>
      <c r="J679">
        <v>0</v>
      </c>
      <c r="K679">
        <v>0.34762334536702699</v>
      </c>
      <c r="L679">
        <v>9.65841414028311E-2</v>
      </c>
      <c r="M679">
        <v>9.93179325787618E-2</v>
      </c>
      <c r="N679">
        <v>0.58258122743682295</v>
      </c>
      <c r="O679">
        <v>0.5</v>
      </c>
      <c r="P679">
        <v>0.16666666666666599</v>
      </c>
      <c r="Q679">
        <v>5.0000000000000001E-3</v>
      </c>
      <c r="R679" t="s">
        <v>21</v>
      </c>
      <c r="S679" t="s">
        <v>30</v>
      </c>
      <c r="T679" t="str">
        <f>IF(Table1[[#This Row],[auc]]&gt;=Table1[[#This Row],[knnauc]], "YES", "NO")</f>
        <v>NO</v>
      </c>
      <c r="U679" t="str">
        <f>IF(AND(I679 &gt; I678, K679 &lt; K678), "LOWER", "")</f>
        <v>LOWER</v>
      </c>
      <c r="V679" t="str">
        <f>IF(AND(I679&gt;=I680, I679 &lt; 5), "YES", "NO")</f>
        <v>YES</v>
      </c>
      <c r="W679" s="1" t="str">
        <f>IF(AND(Table1[[#This Row],[Last lower than 5]]="YES", Table1[[#This Row],[better or same as KNN]]="YES"), "YES", "NO")</f>
        <v>NO</v>
      </c>
      <c r="X679" s="1">
        <f>IF(AND(Table1[[#This Row],[Last lower than 5]]="YES", Table1[[#This Row],[last and better]]="NO"), Table1[[#This Row],[knnauc]], "")</f>
        <v>0.58258122743682295</v>
      </c>
      <c r="Y679" s="1" t="str">
        <f>IF(AND(Table1[[#This Row],[Last lower than 5]]="YES", Table1[[#This Row],[last and better]]="YES"), Table1[[#This Row],[auc]], "")</f>
        <v/>
      </c>
      <c r="Z679" s="1" t="str">
        <f>IF(I679=5, "YES", "NO")</f>
        <v>NO</v>
      </c>
      <c r="AA679" s="1" t="str">
        <f>IF(AND(Table1[[#This Row],[5 anomalies]]="YES", Table1[[#This Row],[better or same as KNN]]="YES"), "YES", "NO")</f>
        <v>NO</v>
      </c>
      <c r="AB679" s="1" t="str">
        <f>IF(AND(Table1[[#This Row],[5 anomalies]]="YES", Table1[[#This Row],[5 anomalies and better]]="NO"), Table1[[#This Row],[knnauc]] - Table1[[#This Row],[auc]], "")</f>
        <v/>
      </c>
      <c r="AC679" s="1" t="str">
        <f>IF(AND(Table1[[#This Row],[5 anomalies]]="YES", Table1[[#This Row],[5 anomalies and better]]="YES"), Table1[[#This Row],[auc]] - Table1[[#This Row],[knnauc]], "")</f>
        <v/>
      </c>
    </row>
    <row r="680" spans="1:29" hidden="1" x14ac:dyDescent="0.25">
      <c r="A680">
        <v>32</v>
      </c>
      <c r="B680">
        <v>8</v>
      </c>
      <c r="C680">
        <v>3</v>
      </c>
      <c r="D680" t="s">
        <v>19</v>
      </c>
      <c r="E680" t="s">
        <v>20</v>
      </c>
      <c r="F680">
        <v>32</v>
      </c>
      <c r="G680">
        <v>32</v>
      </c>
      <c r="H680">
        <v>0.05</v>
      </c>
      <c r="I680">
        <v>1</v>
      </c>
      <c r="J680">
        <v>0</v>
      </c>
      <c r="K680">
        <v>0.62853626517886396</v>
      </c>
      <c r="L680">
        <v>0.1013907848909</v>
      </c>
      <c r="M680">
        <v>0.103281833791105</v>
      </c>
      <c r="N680">
        <v>0.934583196586806</v>
      </c>
      <c r="O680">
        <v>1</v>
      </c>
      <c r="P680">
        <v>0.145454545454545</v>
      </c>
      <c r="Q680">
        <v>0.05</v>
      </c>
      <c r="R680" t="s">
        <v>21</v>
      </c>
      <c r="S680" t="s">
        <v>30</v>
      </c>
      <c r="T680" t="str">
        <f>IF(Table1[[#This Row],[auc]]&gt;=Table1[[#This Row],[knnauc]], "YES", "NO")</f>
        <v>NO</v>
      </c>
      <c r="U680" t="str">
        <f>IF(AND(I680 &gt; I679, K680 &lt; K679), "LOWER", "")</f>
        <v/>
      </c>
      <c r="V680" t="str">
        <f>IF(AND(I680&gt;=I681, I680 &lt; 5), "YES", "NO")</f>
        <v>NO</v>
      </c>
      <c r="W680" s="1" t="str">
        <f>IF(AND(Table1[[#This Row],[Last lower than 5]]="YES", Table1[[#This Row],[better or same as KNN]]="YES"), "YES", "NO")</f>
        <v>NO</v>
      </c>
      <c r="X680" s="1" t="str">
        <f>IF(AND(Table1[[#This Row],[Last lower than 5]]="YES", Table1[[#This Row],[last and better]]="NO"), Table1[[#This Row],[knnauc]], "")</f>
        <v/>
      </c>
      <c r="Y680" s="1" t="str">
        <f>IF(AND(Table1[[#This Row],[Last lower than 5]]="YES", Table1[[#This Row],[last and better]]="YES"), Table1[[#This Row],[auc]], "")</f>
        <v/>
      </c>
      <c r="Z680" s="1" t="str">
        <f>IF(I680=5, "YES", "NO")</f>
        <v>NO</v>
      </c>
      <c r="AA680" s="1" t="str">
        <f>IF(AND(Table1[[#This Row],[5 anomalies]]="YES", Table1[[#This Row],[better or same as KNN]]="YES"), "YES", "NO")</f>
        <v>NO</v>
      </c>
      <c r="AB680" s="1" t="str">
        <f>IF(AND(Table1[[#This Row],[5 anomalies]]="YES", Table1[[#This Row],[5 anomalies and better]]="NO"), Table1[[#This Row],[knnauc]] - Table1[[#This Row],[auc]], "")</f>
        <v/>
      </c>
      <c r="AC680" s="1" t="str">
        <f>IF(AND(Table1[[#This Row],[5 anomalies]]="YES", Table1[[#This Row],[5 anomalies and better]]="YES"), Table1[[#This Row],[auc]] - Table1[[#This Row],[knnauc]], "")</f>
        <v/>
      </c>
    </row>
    <row r="681" spans="1:29" hidden="1" x14ac:dyDescent="0.25">
      <c r="A681">
        <v>32</v>
      </c>
      <c r="B681">
        <v>8</v>
      </c>
      <c r="C681">
        <v>3</v>
      </c>
      <c r="D681" t="s">
        <v>19</v>
      </c>
      <c r="E681" t="s">
        <v>20</v>
      </c>
      <c r="F681">
        <v>32</v>
      </c>
      <c r="G681">
        <v>32</v>
      </c>
      <c r="H681">
        <v>0.05</v>
      </c>
      <c r="I681">
        <v>2</v>
      </c>
      <c r="J681">
        <v>0.204545454545454</v>
      </c>
      <c r="K681">
        <v>0.74443715129635701</v>
      </c>
      <c r="L681">
        <v>0.1013907848909</v>
      </c>
      <c r="M681">
        <v>0.103281833791105</v>
      </c>
      <c r="N681">
        <v>0.934583196586806</v>
      </c>
      <c r="O681">
        <v>1</v>
      </c>
      <c r="P681">
        <v>0.145454545454545</v>
      </c>
      <c r="Q681">
        <v>0.05</v>
      </c>
      <c r="R681" t="s">
        <v>21</v>
      </c>
      <c r="S681" t="s">
        <v>30</v>
      </c>
      <c r="T681" t="str">
        <f>IF(Table1[[#This Row],[auc]]&gt;=Table1[[#This Row],[knnauc]], "YES", "NO")</f>
        <v>NO</v>
      </c>
      <c r="U681" t="str">
        <f>IF(AND(I681 &gt; I680, K681 &lt; K680), "LOWER", "")</f>
        <v/>
      </c>
      <c r="V681" t="str">
        <f>IF(AND(I681&gt;=I682, I681 &lt; 5), "YES", "NO")</f>
        <v>NO</v>
      </c>
      <c r="W681" s="1" t="str">
        <f>IF(AND(Table1[[#This Row],[Last lower than 5]]="YES", Table1[[#This Row],[better or same as KNN]]="YES"), "YES", "NO")</f>
        <v>NO</v>
      </c>
      <c r="X681" s="1" t="str">
        <f>IF(AND(Table1[[#This Row],[Last lower than 5]]="YES", Table1[[#This Row],[last and better]]="NO"), Table1[[#This Row],[knnauc]], "")</f>
        <v/>
      </c>
      <c r="Y681" s="1" t="str">
        <f>IF(AND(Table1[[#This Row],[Last lower than 5]]="YES", Table1[[#This Row],[last and better]]="YES"), Table1[[#This Row],[auc]], "")</f>
        <v/>
      </c>
      <c r="Z681" s="1" t="str">
        <f>IF(I681=5, "YES", "NO")</f>
        <v>NO</v>
      </c>
      <c r="AA681" s="1" t="str">
        <f>IF(AND(Table1[[#This Row],[5 anomalies]]="YES", Table1[[#This Row],[better or same as KNN]]="YES"), "YES", "NO")</f>
        <v>NO</v>
      </c>
      <c r="AB681" s="1" t="str">
        <f>IF(AND(Table1[[#This Row],[5 anomalies]]="YES", Table1[[#This Row],[5 anomalies and better]]="NO"), Table1[[#This Row],[knnauc]] - Table1[[#This Row],[auc]], "")</f>
        <v/>
      </c>
      <c r="AC681" s="1" t="str">
        <f>IF(AND(Table1[[#This Row],[5 anomalies]]="YES", Table1[[#This Row],[5 anomalies and better]]="YES"), Table1[[#This Row],[auc]] - Table1[[#This Row],[knnauc]], "")</f>
        <v/>
      </c>
    </row>
    <row r="682" spans="1:29" hidden="1" x14ac:dyDescent="0.25">
      <c r="A682">
        <v>32</v>
      </c>
      <c r="B682">
        <v>8</v>
      </c>
      <c r="C682">
        <v>3</v>
      </c>
      <c r="D682" t="s">
        <v>19</v>
      </c>
      <c r="E682" t="s">
        <v>20</v>
      </c>
      <c r="F682">
        <v>32</v>
      </c>
      <c r="G682">
        <v>32</v>
      </c>
      <c r="H682">
        <v>0.05</v>
      </c>
      <c r="I682">
        <v>4</v>
      </c>
      <c r="J682">
        <v>0.26168224299065401</v>
      </c>
      <c r="K682">
        <v>0.67454873646209301</v>
      </c>
      <c r="L682">
        <v>0.1013907848909</v>
      </c>
      <c r="M682">
        <v>0.103281833791105</v>
      </c>
      <c r="N682">
        <v>0.934583196586806</v>
      </c>
      <c r="O682">
        <v>1</v>
      </c>
      <c r="P682">
        <v>0.145454545454545</v>
      </c>
      <c r="Q682">
        <v>0.05</v>
      </c>
      <c r="R682" t="s">
        <v>21</v>
      </c>
      <c r="S682" t="s">
        <v>30</v>
      </c>
      <c r="T682" t="str">
        <f>IF(Table1[[#This Row],[auc]]&gt;=Table1[[#This Row],[knnauc]], "YES", "NO")</f>
        <v>NO</v>
      </c>
      <c r="U682" t="str">
        <f>IF(AND(I682 &gt; I681, K682 &lt; K681), "LOWER", "")</f>
        <v>LOWER</v>
      </c>
      <c r="V682" t="str">
        <f>IF(AND(I682&gt;=I683, I682 &lt; 5), "YES", "NO")</f>
        <v>YES</v>
      </c>
      <c r="W682" s="1" t="str">
        <f>IF(AND(Table1[[#This Row],[Last lower than 5]]="YES", Table1[[#This Row],[better or same as KNN]]="YES"), "YES", "NO")</f>
        <v>NO</v>
      </c>
      <c r="X682" s="1">
        <f>IF(AND(Table1[[#This Row],[Last lower than 5]]="YES", Table1[[#This Row],[last and better]]="NO"), Table1[[#This Row],[knnauc]], "")</f>
        <v>0.934583196586806</v>
      </c>
      <c r="Y682" s="1" t="str">
        <f>IF(AND(Table1[[#This Row],[Last lower than 5]]="YES", Table1[[#This Row],[last and better]]="YES"), Table1[[#This Row],[auc]], "")</f>
        <v/>
      </c>
      <c r="Z682" s="1" t="str">
        <f>IF(I682=5, "YES", "NO")</f>
        <v>NO</v>
      </c>
      <c r="AA682" s="1" t="str">
        <f>IF(AND(Table1[[#This Row],[5 anomalies]]="YES", Table1[[#This Row],[better or same as KNN]]="YES"), "YES", "NO")</f>
        <v>NO</v>
      </c>
      <c r="AB682" s="1" t="str">
        <f>IF(AND(Table1[[#This Row],[5 anomalies]]="YES", Table1[[#This Row],[5 anomalies and better]]="NO"), Table1[[#This Row],[knnauc]] - Table1[[#This Row],[auc]], "")</f>
        <v/>
      </c>
      <c r="AC682" s="1" t="str">
        <f>IF(AND(Table1[[#This Row],[5 anomalies]]="YES", Table1[[#This Row],[5 anomalies and better]]="YES"), Table1[[#This Row],[auc]] - Table1[[#This Row],[knnauc]], "")</f>
        <v/>
      </c>
    </row>
    <row r="683" spans="1:29" x14ac:dyDescent="0.25">
      <c r="A683">
        <v>32</v>
      </c>
      <c r="B683">
        <v>8</v>
      </c>
      <c r="C683">
        <v>3</v>
      </c>
      <c r="D683" t="s">
        <v>19</v>
      </c>
      <c r="E683" t="s">
        <v>20</v>
      </c>
      <c r="F683">
        <v>64</v>
      </c>
      <c r="G683">
        <v>16</v>
      </c>
      <c r="H683">
        <v>0.05</v>
      </c>
      <c r="I683">
        <v>1</v>
      </c>
      <c r="J683">
        <v>9.0909090909090898E-2</v>
      </c>
      <c r="K683">
        <v>0.59814981949458401</v>
      </c>
      <c r="L683">
        <v>8.4480012904368407E-2</v>
      </c>
      <c r="M683">
        <v>8.8119472697028495E-2</v>
      </c>
      <c r="N683">
        <v>0.74894705174488496</v>
      </c>
      <c r="O683" t="s">
        <v>23</v>
      </c>
      <c r="P683">
        <v>0</v>
      </c>
      <c r="Q683">
        <v>5.0000000000000001E-3</v>
      </c>
      <c r="R683" t="s">
        <v>21</v>
      </c>
      <c r="S683" t="s">
        <v>30</v>
      </c>
      <c r="T683" t="str">
        <f>IF(Table1[[#This Row],[auc]]&gt;=Table1[[#This Row],[knnauc]], "YES", "NO")</f>
        <v>NO</v>
      </c>
      <c r="U683" t="str">
        <f>IF(AND(I683 &gt; I682, K683 &lt; K682), "LOWER", "")</f>
        <v/>
      </c>
      <c r="V683" t="str">
        <f>IF(AND(I683&gt;=I684, I683 &lt; 5), "YES", "NO")</f>
        <v>NO</v>
      </c>
      <c r="W683" s="1" t="str">
        <f>IF(AND(Table1[[#This Row],[Last lower than 5]]="YES", Table1[[#This Row],[better or same as KNN]]="YES"), "YES", "NO")</f>
        <v>NO</v>
      </c>
      <c r="X683" s="1" t="str">
        <f>IF(AND(Table1[[#This Row],[Last lower than 5]]="YES", Table1[[#This Row],[last and better]]="NO"), Table1[[#This Row],[knnauc]], "")</f>
        <v/>
      </c>
      <c r="Y683" s="1" t="str">
        <f>IF(AND(Table1[[#This Row],[Last lower than 5]]="YES", Table1[[#This Row],[last and better]]="YES"), Table1[[#This Row],[auc]], "")</f>
        <v/>
      </c>
      <c r="Z683" s="1" t="str">
        <f>IF(I683=5, "YES", "NO")</f>
        <v>NO</v>
      </c>
      <c r="AA683" s="1" t="str">
        <f>IF(AND(Table1[[#This Row],[5 anomalies]]="YES", Table1[[#This Row],[better or same as KNN]]="YES"), "YES", "NO")</f>
        <v>NO</v>
      </c>
      <c r="AB683" s="1" t="str">
        <f>IF(AND(Table1[[#This Row],[5 anomalies]]="YES", Table1[[#This Row],[5 anomalies and better]]="NO"), Table1[[#This Row],[knnauc]] - Table1[[#This Row],[auc]], "")</f>
        <v/>
      </c>
      <c r="AC683" s="1" t="str">
        <f>IF(AND(Table1[[#This Row],[5 anomalies]]="YES", Table1[[#This Row],[5 anomalies and better]]="YES"), Table1[[#This Row],[auc]] - Table1[[#This Row],[knnauc]], "")</f>
        <v/>
      </c>
    </row>
    <row r="684" spans="1:29" x14ac:dyDescent="0.25">
      <c r="A684">
        <v>32</v>
      </c>
      <c r="B684">
        <v>8</v>
      </c>
      <c r="C684">
        <v>3</v>
      </c>
      <c r="D684" t="s">
        <v>19</v>
      </c>
      <c r="E684" t="s">
        <v>20</v>
      </c>
      <c r="F684">
        <v>64</v>
      </c>
      <c r="G684">
        <v>16</v>
      </c>
      <c r="H684">
        <v>0.05</v>
      </c>
      <c r="I684">
        <v>2</v>
      </c>
      <c r="J684">
        <v>7.69230769230769E-2</v>
      </c>
      <c r="K684">
        <v>0.85048134777376605</v>
      </c>
      <c r="L684">
        <v>8.4480012904368407E-2</v>
      </c>
      <c r="M684">
        <v>8.8119472697028495E-2</v>
      </c>
      <c r="N684">
        <v>0.74894705174488496</v>
      </c>
      <c r="O684" t="s">
        <v>23</v>
      </c>
      <c r="P684">
        <v>0</v>
      </c>
      <c r="Q684">
        <v>5.0000000000000001E-3</v>
      </c>
      <c r="R684" t="s">
        <v>21</v>
      </c>
      <c r="S684" t="s">
        <v>30</v>
      </c>
      <c r="T684" t="str">
        <f>IF(Table1[[#This Row],[auc]]&gt;=Table1[[#This Row],[knnauc]], "YES", "NO")</f>
        <v>YES</v>
      </c>
      <c r="U684" t="str">
        <f>IF(AND(I684 &gt; I683, K684 &lt; K683), "LOWER", "")</f>
        <v/>
      </c>
      <c r="V684" t="str">
        <f>IF(AND(I684&gt;=I685, I684 &lt; 5), "YES", "NO")</f>
        <v>NO</v>
      </c>
      <c r="W684" s="1" t="str">
        <f>IF(AND(Table1[[#This Row],[Last lower than 5]]="YES", Table1[[#This Row],[better or same as KNN]]="YES"), "YES", "NO")</f>
        <v>NO</v>
      </c>
      <c r="X684" s="1" t="str">
        <f>IF(AND(Table1[[#This Row],[Last lower than 5]]="YES", Table1[[#This Row],[last and better]]="NO"), Table1[[#This Row],[knnauc]], "")</f>
        <v/>
      </c>
      <c r="Y684" s="1" t="str">
        <f>IF(AND(Table1[[#This Row],[Last lower than 5]]="YES", Table1[[#This Row],[last and better]]="YES"), Table1[[#This Row],[auc]], "")</f>
        <v/>
      </c>
      <c r="Z684" s="1" t="str">
        <f>IF(I684=5, "YES", "NO")</f>
        <v>NO</v>
      </c>
      <c r="AA684" s="1" t="str">
        <f>IF(AND(Table1[[#This Row],[5 anomalies]]="YES", Table1[[#This Row],[better or same as KNN]]="YES"), "YES", "NO")</f>
        <v>NO</v>
      </c>
      <c r="AB684" s="1" t="str">
        <f>IF(AND(Table1[[#This Row],[5 anomalies]]="YES", Table1[[#This Row],[5 anomalies and better]]="NO"), Table1[[#This Row],[knnauc]] - Table1[[#This Row],[auc]], "")</f>
        <v/>
      </c>
      <c r="AC684" s="1" t="str">
        <f>IF(AND(Table1[[#This Row],[5 anomalies]]="YES", Table1[[#This Row],[5 anomalies and better]]="YES"), Table1[[#This Row],[auc]] - Table1[[#This Row],[knnauc]], "")</f>
        <v/>
      </c>
    </row>
    <row r="685" spans="1:29" hidden="1" x14ac:dyDescent="0.25">
      <c r="A685">
        <v>32</v>
      </c>
      <c r="B685">
        <v>8</v>
      </c>
      <c r="C685">
        <v>3</v>
      </c>
      <c r="D685" t="s">
        <v>19</v>
      </c>
      <c r="E685" t="s">
        <v>20</v>
      </c>
      <c r="F685">
        <v>128</v>
      </c>
      <c r="G685">
        <v>16</v>
      </c>
      <c r="H685">
        <v>0.05</v>
      </c>
      <c r="I685">
        <v>5</v>
      </c>
      <c r="J685">
        <v>0.13698630136986301</v>
      </c>
      <c r="K685">
        <v>0.66951099442074102</v>
      </c>
      <c r="L685">
        <v>9.8445438464366902E-2</v>
      </c>
      <c r="M685">
        <v>0.10188716120034599</v>
      </c>
      <c r="N685">
        <v>0.95047587791270105</v>
      </c>
      <c r="O685">
        <v>0.72222222222222199</v>
      </c>
      <c r="P685">
        <v>0.236363636363636</v>
      </c>
      <c r="Q685">
        <v>0.05</v>
      </c>
      <c r="R685" t="s">
        <v>21</v>
      </c>
      <c r="S685" t="s">
        <v>30</v>
      </c>
      <c r="T685" t="str">
        <f>IF(Table1[[#This Row],[auc]]&gt;=Table1[[#This Row],[knnauc]], "YES", "NO")</f>
        <v>NO</v>
      </c>
      <c r="U685" t="str">
        <f>IF(AND(I685 &gt; I684, K685 &lt; K684), "LOWER", "")</f>
        <v>LOWER</v>
      </c>
      <c r="V685" t="str">
        <f>IF(AND(I685&gt;=I686, I685 &lt; 5), "YES", "NO")</f>
        <v>NO</v>
      </c>
      <c r="W685" s="1" t="str">
        <f>IF(AND(Table1[[#This Row],[Last lower than 5]]="YES", Table1[[#This Row],[better or same as KNN]]="YES"), "YES", "NO")</f>
        <v>NO</v>
      </c>
      <c r="X685" s="1" t="str">
        <f>IF(AND(Table1[[#This Row],[Last lower than 5]]="YES", Table1[[#This Row],[last and better]]="NO"), Table1[[#This Row],[knnauc]], "")</f>
        <v/>
      </c>
      <c r="Y685" s="1" t="str">
        <f>IF(AND(Table1[[#This Row],[Last lower than 5]]="YES", Table1[[#This Row],[last and better]]="YES"), Table1[[#This Row],[auc]], "")</f>
        <v/>
      </c>
      <c r="Z685" s="1" t="str">
        <f>IF(I685=5, "YES", "NO")</f>
        <v>YES</v>
      </c>
      <c r="AA685" s="1" t="str">
        <f>IF(AND(Table1[[#This Row],[5 anomalies]]="YES", Table1[[#This Row],[better or same as KNN]]="YES"), "YES", "NO")</f>
        <v>NO</v>
      </c>
      <c r="AB685" s="1">
        <f>IF(AND(Table1[[#This Row],[5 anomalies]]="YES", Table1[[#This Row],[5 anomalies and better]]="NO"), Table1[[#This Row],[knnauc]] - Table1[[#This Row],[auc]], "")</f>
        <v>0.28096488349196003</v>
      </c>
      <c r="AC685" s="1" t="str">
        <f>IF(AND(Table1[[#This Row],[5 anomalies]]="YES", Table1[[#This Row],[5 anomalies and better]]="YES"), Table1[[#This Row],[auc]] - Table1[[#This Row],[knnauc]], "")</f>
        <v/>
      </c>
    </row>
    <row r="686" spans="1:29" x14ac:dyDescent="0.25">
      <c r="A686">
        <v>32</v>
      </c>
      <c r="B686">
        <v>8</v>
      </c>
      <c r="C686">
        <v>3</v>
      </c>
      <c r="D686" t="s">
        <v>19</v>
      </c>
      <c r="E686" t="s">
        <v>20</v>
      </c>
      <c r="F686">
        <v>64</v>
      </c>
      <c r="G686">
        <v>16</v>
      </c>
      <c r="H686">
        <v>0.05</v>
      </c>
      <c r="I686">
        <v>4</v>
      </c>
      <c r="J686">
        <v>0.05</v>
      </c>
      <c r="K686">
        <v>0.779332129963898</v>
      </c>
      <c r="L686">
        <v>8.4480012904368407E-2</v>
      </c>
      <c r="M686">
        <v>8.8119472697028495E-2</v>
      </c>
      <c r="N686">
        <v>0.74894705174488496</v>
      </c>
      <c r="O686" t="s">
        <v>23</v>
      </c>
      <c r="P686">
        <v>0</v>
      </c>
      <c r="Q686">
        <v>5.0000000000000001E-3</v>
      </c>
      <c r="R686" t="s">
        <v>21</v>
      </c>
      <c r="S686" t="s">
        <v>30</v>
      </c>
      <c r="T686" t="str">
        <f>IF(Table1[[#This Row],[auc]]&gt;=Table1[[#This Row],[knnauc]], "YES", "NO")</f>
        <v>YES</v>
      </c>
      <c r="U686" t="str">
        <f>IF(AND(I686 &gt; I685, K686 &lt; K685), "LOWER", "")</f>
        <v/>
      </c>
      <c r="V686" t="str">
        <f>IF(AND(I686&gt;=I687, I686 &lt; 5), "YES", "NO")</f>
        <v>YES</v>
      </c>
      <c r="W686" s="1" t="str">
        <f>IF(AND(Table1[[#This Row],[Last lower than 5]]="YES", Table1[[#This Row],[better or same as KNN]]="YES"), "YES", "NO")</f>
        <v>YES</v>
      </c>
      <c r="X686" s="1" t="str">
        <f>IF(AND(Table1[[#This Row],[Last lower than 5]]="YES", Table1[[#This Row],[last and better]]="NO"), Table1[[#This Row],[knnauc]], "")</f>
        <v/>
      </c>
      <c r="Y686" s="1">
        <f>IF(AND(Table1[[#This Row],[Last lower than 5]]="YES", Table1[[#This Row],[last and better]]="YES"), Table1[[#This Row],[auc]], "")</f>
        <v>0.779332129963898</v>
      </c>
      <c r="Z686" s="1" t="str">
        <f>IF(I686=5, "YES", "NO")</f>
        <v>NO</v>
      </c>
      <c r="AA686" s="1" t="str">
        <f>IF(AND(Table1[[#This Row],[5 anomalies]]="YES", Table1[[#This Row],[better or same as KNN]]="YES"), "YES", "NO")</f>
        <v>NO</v>
      </c>
      <c r="AB686" s="1" t="str">
        <f>IF(AND(Table1[[#This Row],[5 anomalies]]="YES", Table1[[#This Row],[5 anomalies and better]]="NO"), Table1[[#This Row],[knnauc]] - Table1[[#This Row],[auc]], "")</f>
        <v/>
      </c>
      <c r="AC686" s="1" t="str">
        <f>IF(AND(Table1[[#This Row],[5 anomalies]]="YES", Table1[[#This Row],[5 anomalies and better]]="YES"), Table1[[#This Row],[auc]] - Table1[[#This Row],[knnauc]], "")</f>
        <v/>
      </c>
    </row>
    <row r="687" spans="1:29" hidden="1" x14ac:dyDescent="0.25">
      <c r="A687">
        <v>32</v>
      </c>
      <c r="B687">
        <v>8</v>
      </c>
      <c r="C687">
        <v>3</v>
      </c>
      <c r="D687" t="s">
        <v>19</v>
      </c>
      <c r="E687" t="s">
        <v>20</v>
      </c>
      <c r="F687">
        <v>64</v>
      </c>
      <c r="G687">
        <v>16</v>
      </c>
      <c r="H687">
        <v>0.05</v>
      </c>
      <c r="I687">
        <v>1</v>
      </c>
      <c r="J687">
        <v>0</v>
      </c>
      <c r="K687">
        <v>0.61527732195602203</v>
      </c>
      <c r="L687">
        <v>9.5309295055592796E-2</v>
      </c>
      <c r="M687">
        <v>9.9505254087047995E-2</v>
      </c>
      <c r="N687">
        <v>0.72554972103708504</v>
      </c>
      <c r="O687">
        <v>1</v>
      </c>
      <c r="P687">
        <v>9.0909090909090898E-2</v>
      </c>
      <c r="Q687">
        <v>0.01</v>
      </c>
      <c r="R687" t="s">
        <v>21</v>
      </c>
      <c r="S687" t="s">
        <v>30</v>
      </c>
      <c r="T687" t="str">
        <f>IF(Table1[[#This Row],[auc]]&gt;=Table1[[#This Row],[knnauc]], "YES", "NO")</f>
        <v>NO</v>
      </c>
      <c r="U687" t="str">
        <f>IF(AND(I687 &gt; I686, K687 &lt; K686), "LOWER", "")</f>
        <v/>
      </c>
      <c r="V687" t="str">
        <f>IF(AND(I687&gt;=I688, I687 &lt; 5), "YES", "NO")</f>
        <v>NO</v>
      </c>
      <c r="W687" s="1" t="str">
        <f>IF(AND(Table1[[#This Row],[Last lower than 5]]="YES", Table1[[#This Row],[better or same as KNN]]="YES"), "YES", "NO")</f>
        <v>NO</v>
      </c>
      <c r="X687" s="1" t="str">
        <f>IF(AND(Table1[[#This Row],[Last lower than 5]]="YES", Table1[[#This Row],[last and better]]="NO"), Table1[[#This Row],[knnauc]], "")</f>
        <v/>
      </c>
      <c r="Y687" s="1" t="str">
        <f>IF(AND(Table1[[#This Row],[Last lower than 5]]="YES", Table1[[#This Row],[last and better]]="YES"), Table1[[#This Row],[auc]], "")</f>
        <v/>
      </c>
      <c r="Z687" s="1" t="str">
        <f>IF(I687=5, "YES", "NO")</f>
        <v>NO</v>
      </c>
      <c r="AA687" s="1" t="str">
        <f>IF(AND(Table1[[#This Row],[5 anomalies]]="YES", Table1[[#This Row],[better or same as KNN]]="YES"), "YES", "NO")</f>
        <v>NO</v>
      </c>
      <c r="AB687" s="1" t="str">
        <f>IF(AND(Table1[[#This Row],[5 anomalies]]="YES", Table1[[#This Row],[5 anomalies and better]]="NO"), Table1[[#This Row],[knnauc]] - Table1[[#This Row],[auc]], "")</f>
        <v/>
      </c>
      <c r="AC687" s="1" t="str">
        <f>IF(AND(Table1[[#This Row],[5 anomalies]]="YES", Table1[[#This Row],[5 anomalies and better]]="YES"), Table1[[#This Row],[auc]] - Table1[[#This Row],[knnauc]], "")</f>
        <v/>
      </c>
    </row>
    <row r="688" spans="1:29" hidden="1" x14ac:dyDescent="0.25">
      <c r="A688">
        <v>32</v>
      </c>
      <c r="B688">
        <v>8</v>
      </c>
      <c r="C688">
        <v>3</v>
      </c>
      <c r="D688" t="s">
        <v>19</v>
      </c>
      <c r="E688" t="s">
        <v>20</v>
      </c>
      <c r="F688">
        <v>64</v>
      </c>
      <c r="G688">
        <v>16</v>
      </c>
      <c r="H688">
        <v>0.05</v>
      </c>
      <c r="I688">
        <v>2</v>
      </c>
      <c r="J688">
        <v>0.24</v>
      </c>
      <c r="K688">
        <v>0.71447325237938897</v>
      </c>
      <c r="L688">
        <v>9.5309295055592796E-2</v>
      </c>
      <c r="M688">
        <v>9.9505254087047995E-2</v>
      </c>
      <c r="N688">
        <v>0.72554972103708504</v>
      </c>
      <c r="O688">
        <v>1</v>
      </c>
      <c r="P688">
        <v>9.0909090909090898E-2</v>
      </c>
      <c r="Q688">
        <v>0.01</v>
      </c>
      <c r="R688" t="s">
        <v>21</v>
      </c>
      <c r="S688" t="s">
        <v>30</v>
      </c>
      <c r="T688" t="str">
        <f>IF(Table1[[#This Row],[auc]]&gt;=Table1[[#This Row],[knnauc]], "YES", "NO")</f>
        <v>NO</v>
      </c>
      <c r="U688" t="str">
        <f>IF(AND(I688 &gt; I687, K688 &lt; K687), "LOWER", "")</f>
        <v/>
      </c>
      <c r="V688" t="str">
        <f>IF(AND(I688&gt;=I689, I688 &lt; 5), "YES", "NO")</f>
        <v>NO</v>
      </c>
      <c r="W688" s="1" t="str">
        <f>IF(AND(Table1[[#This Row],[Last lower than 5]]="YES", Table1[[#This Row],[better or same as KNN]]="YES"), "YES", "NO")</f>
        <v>NO</v>
      </c>
      <c r="X688" s="1" t="str">
        <f>IF(AND(Table1[[#This Row],[Last lower than 5]]="YES", Table1[[#This Row],[last and better]]="NO"), Table1[[#This Row],[knnauc]], "")</f>
        <v/>
      </c>
      <c r="Y688" s="1" t="str">
        <f>IF(AND(Table1[[#This Row],[Last lower than 5]]="YES", Table1[[#This Row],[last and better]]="YES"), Table1[[#This Row],[auc]], "")</f>
        <v/>
      </c>
      <c r="Z688" s="1" t="str">
        <f>IF(I688=5, "YES", "NO")</f>
        <v>NO</v>
      </c>
      <c r="AA688" s="1" t="str">
        <f>IF(AND(Table1[[#This Row],[5 anomalies]]="YES", Table1[[#This Row],[better or same as KNN]]="YES"), "YES", "NO")</f>
        <v>NO</v>
      </c>
      <c r="AB688" s="1" t="str">
        <f>IF(AND(Table1[[#This Row],[5 anomalies]]="YES", Table1[[#This Row],[5 anomalies and better]]="NO"), Table1[[#This Row],[knnauc]] - Table1[[#This Row],[auc]], "")</f>
        <v/>
      </c>
      <c r="AC688" s="1" t="str">
        <f>IF(AND(Table1[[#This Row],[5 anomalies]]="YES", Table1[[#This Row],[5 anomalies and better]]="YES"), Table1[[#This Row],[auc]] - Table1[[#This Row],[knnauc]], "")</f>
        <v/>
      </c>
    </row>
    <row r="689" spans="1:29" hidden="1" x14ac:dyDescent="0.25">
      <c r="A689">
        <v>32</v>
      </c>
      <c r="B689">
        <v>8</v>
      </c>
      <c r="C689">
        <v>3</v>
      </c>
      <c r="D689" t="s">
        <v>19</v>
      </c>
      <c r="E689" t="s">
        <v>20</v>
      </c>
      <c r="F689">
        <v>64</v>
      </c>
      <c r="G689">
        <v>16</v>
      </c>
      <c r="H689">
        <v>0.05</v>
      </c>
      <c r="I689">
        <v>3</v>
      </c>
      <c r="J689">
        <v>0.214285714285714</v>
      </c>
      <c r="K689">
        <v>0.75352806038726605</v>
      </c>
      <c r="L689">
        <v>9.5309295055592796E-2</v>
      </c>
      <c r="M689">
        <v>9.9505254087047995E-2</v>
      </c>
      <c r="N689">
        <v>0.72554972103708504</v>
      </c>
      <c r="O689">
        <v>1</v>
      </c>
      <c r="P689">
        <v>9.0909090909090898E-2</v>
      </c>
      <c r="Q689">
        <v>0.01</v>
      </c>
      <c r="R689" t="s">
        <v>21</v>
      </c>
      <c r="S689" t="s">
        <v>30</v>
      </c>
      <c r="T689" t="str">
        <f>IF(Table1[[#This Row],[auc]]&gt;=Table1[[#This Row],[knnauc]], "YES", "NO")</f>
        <v>YES</v>
      </c>
      <c r="U689" t="str">
        <f>IF(AND(I689 &gt; I688, K689 &lt; K688), "LOWER", "")</f>
        <v/>
      </c>
      <c r="V689" t="str">
        <f>IF(AND(I689&gt;=I690, I689 &lt; 5), "YES", "NO")</f>
        <v>NO</v>
      </c>
      <c r="W689" s="1" t="str">
        <f>IF(AND(Table1[[#This Row],[Last lower than 5]]="YES", Table1[[#This Row],[better or same as KNN]]="YES"), "YES", "NO")</f>
        <v>NO</v>
      </c>
      <c r="X689" s="1" t="str">
        <f>IF(AND(Table1[[#This Row],[Last lower than 5]]="YES", Table1[[#This Row],[last and better]]="NO"), Table1[[#This Row],[knnauc]], "")</f>
        <v/>
      </c>
      <c r="Y689" s="1" t="str">
        <f>IF(AND(Table1[[#This Row],[Last lower than 5]]="YES", Table1[[#This Row],[last and better]]="YES"), Table1[[#This Row],[auc]], "")</f>
        <v/>
      </c>
      <c r="Z689" s="1" t="str">
        <f>IF(I689=5, "YES", "NO")</f>
        <v>NO</v>
      </c>
      <c r="AA689" s="1" t="str">
        <f>IF(AND(Table1[[#This Row],[5 anomalies]]="YES", Table1[[#This Row],[better or same as KNN]]="YES"), "YES", "NO")</f>
        <v>NO</v>
      </c>
      <c r="AB689" s="1" t="str">
        <f>IF(AND(Table1[[#This Row],[5 anomalies]]="YES", Table1[[#This Row],[5 anomalies and better]]="NO"), Table1[[#This Row],[knnauc]] - Table1[[#This Row],[auc]], "")</f>
        <v/>
      </c>
      <c r="AC689" s="1" t="str">
        <f>IF(AND(Table1[[#This Row],[5 anomalies]]="YES", Table1[[#This Row],[5 anomalies and better]]="YES"), Table1[[#This Row],[auc]] - Table1[[#This Row],[knnauc]], "")</f>
        <v/>
      </c>
    </row>
    <row r="690" spans="1:29" hidden="1" x14ac:dyDescent="0.25">
      <c r="A690">
        <v>32</v>
      </c>
      <c r="B690">
        <v>8</v>
      </c>
      <c r="C690">
        <v>3</v>
      </c>
      <c r="D690" t="s">
        <v>19</v>
      </c>
      <c r="E690" t="s">
        <v>20</v>
      </c>
      <c r="F690">
        <v>64</v>
      </c>
      <c r="G690">
        <v>16</v>
      </c>
      <c r="H690">
        <v>0.05</v>
      </c>
      <c r="I690">
        <v>4</v>
      </c>
      <c r="J690">
        <v>0.25806451612903197</v>
      </c>
      <c r="K690">
        <v>0.759558582212011</v>
      </c>
      <c r="L690">
        <v>9.5309295055592796E-2</v>
      </c>
      <c r="M690">
        <v>9.9505254087047995E-2</v>
      </c>
      <c r="N690">
        <v>0.72554972103708504</v>
      </c>
      <c r="O690">
        <v>1</v>
      </c>
      <c r="P690">
        <v>9.0909090909090898E-2</v>
      </c>
      <c r="Q690">
        <v>0.01</v>
      </c>
      <c r="R690" t="s">
        <v>21</v>
      </c>
      <c r="S690" t="s">
        <v>30</v>
      </c>
      <c r="T690" t="str">
        <f>IF(Table1[[#This Row],[auc]]&gt;=Table1[[#This Row],[knnauc]], "YES", "NO")</f>
        <v>YES</v>
      </c>
      <c r="U690" t="str">
        <f>IF(AND(I690 &gt; I689, K690 &lt; K689), "LOWER", "")</f>
        <v/>
      </c>
      <c r="V690" t="str">
        <f>IF(AND(I690&gt;=I691, I690 &lt; 5), "YES", "NO")</f>
        <v>YES</v>
      </c>
      <c r="W690" s="1" t="str">
        <f>IF(AND(Table1[[#This Row],[Last lower than 5]]="YES", Table1[[#This Row],[better or same as KNN]]="YES"), "YES", "NO")</f>
        <v>YES</v>
      </c>
      <c r="X690" s="1" t="str">
        <f>IF(AND(Table1[[#This Row],[Last lower than 5]]="YES", Table1[[#This Row],[last and better]]="NO"), Table1[[#This Row],[knnauc]], "")</f>
        <v/>
      </c>
      <c r="Y690" s="1">
        <f>IF(AND(Table1[[#This Row],[Last lower than 5]]="YES", Table1[[#This Row],[last and better]]="YES"), Table1[[#This Row],[auc]], "")</f>
        <v>0.759558582212011</v>
      </c>
      <c r="Z690" s="1" t="str">
        <f>IF(I690=5, "YES", "NO")</f>
        <v>NO</v>
      </c>
      <c r="AA690" s="1" t="str">
        <f>IF(AND(Table1[[#This Row],[5 anomalies]]="YES", Table1[[#This Row],[better or same as KNN]]="YES"), "YES", "NO")</f>
        <v>NO</v>
      </c>
      <c r="AB690" s="1" t="str">
        <f>IF(AND(Table1[[#This Row],[5 anomalies]]="YES", Table1[[#This Row],[5 anomalies and better]]="NO"), Table1[[#This Row],[knnauc]] - Table1[[#This Row],[auc]], "")</f>
        <v/>
      </c>
      <c r="AC690" s="1" t="str">
        <f>IF(AND(Table1[[#This Row],[5 anomalies]]="YES", Table1[[#This Row],[5 anomalies and better]]="YES"), Table1[[#This Row],[auc]] - Table1[[#This Row],[knnauc]], "")</f>
        <v/>
      </c>
    </row>
    <row r="691" spans="1:29" hidden="1" x14ac:dyDescent="0.25">
      <c r="A691">
        <v>32</v>
      </c>
      <c r="B691">
        <v>8</v>
      </c>
      <c r="C691">
        <v>3</v>
      </c>
      <c r="D691" t="s">
        <v>19</v>
      </c>
      <c r="E691" t="s">
        <v>20</v>
      </c>
      <c r="F691">
        <v>64</v>
      </c>
      <c r="G691">
        <v>16</v>
      </c>
      <c r="H691">
        <v>0.05</v>
      </c>
      <c r="I691">
        <v>1</v>
      </c>
      <c r="J691">
        <v>0</v>
      </c>
      <c r="K691">
        <v>0.58033311453889003</v>
      </c>
      <c r="L691">
        <v>9.8428319169792305E-2</v>
      </c>
      <c r="M691">
        <v>9.83566203558945E-2</v>
      </c>
      <c r="N691">
        <v>0.95314243518214603</v>
      </c>
      <c r="O691">
        <v>1</v>
      </c>
      <c r="P691">
        <v>0.145454545454545</v>
      </c>
      <c r="Q691">
        <v>0.05</v>
      </c>
      <c r="R691" t="s">
        <v>21</v>
      </c>
      <c r="S691" t="s">
        <v>30</v>
      </c>
      <c r="T691" t="str">
        <f>IF(Table1[[#This Row],[auc]]&gt;=Table1[[#This Row],[knnauc]], "YES", "NO")</f>
        <v>NO</v>
      </c>
      <c r="U691" t="str">
        <f>IF(AND(I691 &gt; I690, K691 &lt; K690), "LOWER", "")</f>
        <v/>
      </c>
      <c r="V691" t="str">
        <f>IF(AND(I691&gt;=I692, I691 &lt; 5), "YES", "NO")</f>
        <v>NO</v>
      </c>
      <c r="W691" s="1" t="str">
        <f>IF(AND(Table1[[#This Row],[Last lower than 5]]="YES", Table1[[#This Row],[better or same as KNN]]="YES"), "YES", "NO")</f>
        <v>NO</v>
      </c>
      <c r="X691" s="1" t="str">
        <f>IF(AND(Table1[[#This Row],[Last lower than 5]]="YES", Table1[[#This Row],[last and better]]="NO"), Table1[[#This Row],[knnauc]], "")</f>
        <v/>
      </c>
      <c r="Y691" s="1" t="str">
        <f>IF(AND(Table1[[#This Row],[Last lower than 5]]="YES", Table1[[#This Row],[last and better]]="YES"), Table1[[#This Row],[auc]], "")</f>
        <v/>
      </c>
      <c r="Z691" s="1" t="str">
        <f>IF(I691=5, "YES", "NO")</f>
        <v>NO</v>
      </c>
      <c r="AA691" s="1" t="str">
        <f>IF(AND(Table1[[#This Row],[5 anomalies]]="YES", Table1[[#This Row],[better or same as KNN]]="YES"), "YES", "NO")</f>
        <v>NO</v>
      </c>
      <c r="AB691" s="1" t="str">
        <f>IF(AND(Table1[[#This Row],[5 anomalies]]="YES", Table1[[#This Row],[5 anomalies and better]]="NO"), Table1[[#This Row],[knnauc]] - Table1[[#This Row],[auc]], "")</f>
        <v/>
      </c>
      <c r="AC691" s="1" t="str">
        <f>IF(AND(Table1[[#This Row],[5 anomalies]]="YES", Table1[[#This Row],[5 anomalies and better]]="YES"), Table1[[#This Row],[auc]] - Table1[[#This Row],[knnauc]], "")</f>
        <v/>
      </c>
    </row>
    <row r="692" spans="1:29" hidden="1" x14ac:dyDescent="0.25">
      <c r="A692">
        <v>32</v>
      </c>
      <c r="B692">
        <v>8</v>
      </c>
      <c r="C692">
        <v>3</v>
      </c>
      <c r="D692" t="s">
        <v>19</v>
      </c>
      <c r="E692" t="s">
        <v>20</v>
      </c>
      <c r="F692">
        <v>64</v>
      </c>
      <c r="G692">
        <v>16</v>
      </c>
      <c r="H692">
        <v>0.05</v>
      </c>
      <c r="I692">
        <v>2</v>
      </c>
      <c r="J692">
        <v>5.4794520547945202E-2</v>
      </c>
      <c r="K692">
        <v>0.65554643912044597</v>
      </c>
      <c r="L692">
        <v>9.8428319169792305E-2</v>
      </c>
      <c r="M692">
        <v>9.83566203558945E-2</v>
      </c>
      <c r="N692">
        <v>0.95314243518214603</v>
      </c>
      <c r="O692">
        <v>1</v>
      </c>
      <c r="P692">
        <v>0.145454545454545</v>
      </c>
      <c r="Q692">
        <v>0.05</v>
      </c>
      <c r="R692" t="s">
        <v>21</v>
      </c>
      <c r="S692" t="s">
        <v>30</v>
      </c>
      <c r="T692" t="str">
        <f>IF(Table1[[#This Row],[auc]]&gt;=Table1[[#This Row],[knnauc]], "YES", "NO")</f>
        <v>NO</v>
      </c>
      <c r="U692" t="str">
        <f>IF(AND(I692 &gt; I691, K692 &lt; K691), "LOWER", "")</f>
        <v/>
      </c>
      <c r="V692" t="str">
        <f>IF(AND(I692&gt;=I693, I692 &lt; 5), "YES", "NO")</f>
        <v>NO</v>
      </c>
      <c r="W692" s="1" t="str">
        <f>IF(AND(Table1[[#This Row],[Last lower than 5]]="YES", Table1[[#This Row],[better or same as KNN]]="YES"), "YES", "NO")</f>
        <v>NO</v>
      </c>
      <c r="X692" s="1" t="str">
        <f>IF(AND(Table1[[#This Row],[Last lower than 5]]="YES", Table1[[#This Row],[last and better]]="NO"), Table1[[#This Row],[knnauc]], "")</f>
        <v/>
      </c>
      <c r="Y692" s="1" t="str">
        <f>IF(AND(Table1[[#This Row],[Last lower than 5]]="YES", Table1[[#This Row],[last and better]]="YES"), Table1[[#This Row],[auc]], "")</f>
        <v/>
      </c>
      <c r="Z692" s="1" t="str">
        <f>IF(I692=5, "YES", "NO")</f>
        <v>NO</v>
      </c>
      <c r="AA692" s="1" t="str">
        <f>IF(AND(Table1[[#This Row],[5 anomalies]]="YES", Table1[[#This Row],[better or same as KNN]]="YES"), "YES", "NO")</f>
        <v>NO</v>
      </c>
      <c r="AB692" s="1" t="str">
        <f>IF(AND(Table1[[#This Row],[5 anomalies]]="YES", Table1[[#This Row],[5 anomalies and better]]="NO"), Table1[[#This Row],[knnauc]] - Table1[[#This Row],[auc]], "")</f>
        <v/>
      </c>
      <c r="AC692" s="1" t="str">
        <f>IF(AND(Table1[[#This Row],[5 anomalies]]="YES", Table1[[#This Row],[5 anomalies and better]]="YES"), Table1[[#This Row],[auc]] - Table1[[#This Row],[knnauc]], "")</f>
        <v/>
      </c>
    </row>
    <row r="693" spans="1:29" hidden="1" x14ac:dyDescent="0.25">
      <c r="A693">
        <v>32</v>
      </c>
      <c r="B693">
        <v>8</v>
      </c>
      <c r="C693">
        <v>3</v>
      </c>
      <c r="D693" t="s">
        <v>19</v>
      </c>
      <c r="E693" t="s">
        <v>20</v>
      </c>
      <c r="F693">
        <v>64</v>
      </c>
      <c r="G693">
        <v>16</v>
      </c>
      <c r="H693">
        <v>0.05</v>
      </c>
      <c r="I693">
        <v>3</v>
      </c>
      <c r="J693">
        <v>4.7058823529411702E-2</v>
      </c>
      <c r="K693">
        <v>0.68378733180177198</v>
      </c>
      <c r="L693">
        <v>9.8428319169792305E-2</v>
      </c>
      <c r="M693">
        <v>9.83566203558945E-2</v>
      </c>
      <c r="N693">
        <v>0.95314243518214603</v>
      </c>
      <c r="O693">
        <v>1</v>
      </c>
      <c r="P693">
        <v>0.145454545454545</v>
      </c>
      <c r="Q693">
        <v>0.05</v>
      </c>
      <c r="R693" t="s">
        <v>21</v>
      </c>
      <c r="S693" t="s">
        <v>30</v>
      </c>
      <c r="T693" t="str">
        <f>IF(Table1[[#This Row],[auc]]&gt;=Table1[[#This Row],[knnauc]], "YES", "NO")</f>
        <v>NO</v>
      </c>
      <c r="U693" t="str">
        <f>IF(AND(I693 &gt; I692, K693 &lt; K692), "LOWER", "")</f>
        <v/>
      </c>
      <c r="V693" t="str">
        <f>IF(AND(I693&gt;=I694, I693 &lt; 5), "YES", "NO")</f>
        <v>YES</v>
      </c>
      <c r="W693" s="1" t="str">
        <f>IF(AND(Table1[[#This Row],[Last lower than 5]]="YES", Table1[[#This Row],[better or same as KNN]]="YES"), "YES", "NO")</f>
        <v>NO</v>
      </c>
      <c r="X693" s="1">
        <f>IF(AND(Table1[[#This Row],[Last lower than 5]]="YES", Table1[[#This Row],[last and better]]="NO"), Table1[[#This Row],[knnauc]], "")</f>
        <v>0.95314243518214603</v>
      </c>
      <c r="Y693" s="1" t="str">
        <f>IF(AND(Table1[[#This Row],[Last lower than 5]]="YES", Table1[[#This Row],[last and better]]="YES"), Table1[[#This Row],[auc]], "")</f>
        <v/>
      </c>
      <c r="Z693" s="1" t="str">
        <f>IF(I693=5, "YES", "NO")</f>
        <v>NO</v>
      </c>
      <c r="AA693" s="1" t="str">
        <f>IF(AND(Table1[[#This Row],[5 anomalies]]="YES", Table1[[#This Row],[better or same as KNN]]="YES"), "YES", "NO")</f>
        <v>NO</v>
      </c>
      <c r="AB693" s="1" t="str">
        <f>IF(AND(Table1[[#This Row],[5 anomalies]]="YES", Table1[[#This Row],[5 anomalies and better]]="NO"), Table1[[#This Row],[knnauc]] - Table1[[#This Row],[auc]], "")</f>
        <v/>
      </c>
      <c r="AC693" s="1" t="str">
        <f>IF(AND(Table1[[#This Row],[5 anomalies]]="YES", Table1[[#This Row],[5 anomalies and better]]="YES"), Table1[[#This Row],[auc]] - Table1[[#This Row],[knnauc]], "")</f>
        <v/>
      </c>
    </row>
    <row r="694" spans="1:29" x14ac:dyDescent="0.25">
      <c r="A694">
        <v>32</v>
      </c>
      <c r="B694">
        <v>8</v>
      </c>
      <c r="C694">
        <v>3</v>
      </c>
      <c r="D694" t="s">
        <v>19</v>
      </c>
      <c r="E694" t="s">
        <v>20</v>
      </c>
      <c r="F694">
        <v>64</v>
      </c>
      <c r="G694">
        <v>32</v>
      </c>
      <c r="H694">
        <v>0.05</v>
      </c>
      <c r="I694">
        <v>1</v>
      </c>
      <c r="J694">
        <v>0</v>
      </c>
      <c r="K694">
        <v>0.409747292418772</v>
      </c>
      <c r="L694">
        <v>8.4773700854435502E-2</v>
      </c>
      <c r="M694">
        <v>8.9040995573968107E-2</v>
      </c>
      <c r="N694">
        <v>0.58295728038507799</v>
      </c>
      <c r="O694" t="s">
        <v>23</v>
      </c>
      <c r="P694">
        <v>0</v>
      </c>
      <c r="Q694">
        <v>5.0000000000000001E-3</v>
      </c>
      <c r="R694" t="s">
        <v>21</v>
      </c>
      <c r="S694" t="s">
        <v>30</v>
      </c>
      <c r="T694" t="str">
        <f>IF(Table1[[#This Row],[auc]]&gt;=Table1[[#This Row],[knnauc]], "YES", "NO")</f>
        <v>NO</v>
      </c>
      <c r="U694" t="str">
        <f>IF(AND(I694 &gt; I693, K694 &lt; K693), "LOWER", "")</f>
        <v/>
      </c>
      <c r="V694" t="str">
        <f>IF(AND(I694&gt;=I695, I694 &lt; 5), "YES", "NO")</f>
        <v>NO</v>
      </c>
      <c r="W694" s="1" t="str">
        <f>IF(AND(Table1[[#This Row],[Last lower than 5]]="YES", Table1[[#This Row],[better or same as KNN]]="YES"), "YES", "NO")</f>
        <v>NO</v>
      </c>
      <c r="X694" s="1" t="str">
        <f>IF(AND(Table1[[#This Row],[Last lower than 5]]="YES", Table1[[#This Row],[last and better]]="NO"), Table1[[#This Row],[knnauc]], "")</f>
        <v/>
      </c>
      <c r="Y694" s="1" t="str">
        <f>IF(AND(Table1[[#This Row],[Last lower than 5]]="YES", Table1[[#This Row],[last and better]]="YES"), Table1[[#This Row],[auc]], "")</f>
        <v/>
      </c>
      <c r="Z694" s="1" t="str">
        <f>IF(I694=5, "YES", "NO")</f>
        <v>NO</v>
      </c>
      <c r="AA694" s="1" t="str">
        <f>IF(AND(Table1[[#This Row],[5 anomalies]]="YES", Table1[[#This Row],[better or same as KNN]]="YES"), "YES", "NO")</f>
        <v>NO</v>
      </c>
      <c r="AB694" s="1" t="str">
        <f>IF(AND(Table1[[#This Row],[5 anomalies]]="YES", Table1[[#This Row],[5 anomalies and better]]="NO"), Table1[[#This Row],[knnauc]] - Table1[[#This Row],[auc]], "")</f>
        <v/>
      </c>
      <c r="AC694" s="1" t="str">
        <f>IF(AND(Table1[[#This Row],[5 anomalies]]="YES", Table1[[#This Row],[5 anomalies and better]]="YES"), Table1[[#This Row],[auc]] - Table1[[#This Row],[knnauc]], "")</f>
        <v/>
      </c>
    </row>
    <row r="695" spans="1:29" x14ac:dyDescent="0.25">
      <c r="A695">
        <v>32</v>
      </c>
      <c r="B695">
        <v>8</v>
      </c>
      <c r="C695">
        <v>3</v>
      </c>
      <c r="D695" t="s">
        <v>19</v>
      </c>
      <c r="E695" t="s">
        <v>20</v>
      </c>
      <c r="F695">
        <v>64</v>
      </c>
      <c r="G695">
        <v>32</v>
      </c>
      <c r="H695">
        <v>0.05</v>
      </c>
      <c r="I695">
        <v>2</v>
      </c>
      <c r="J695">
        <v>0</v>
      </c>
      <c r="K695">
        <v>0.55670878459687101</v>
      </c>
      <c r="L695">
        <v>8.4773700854435502E-2</v>
      </c>
      <c r="M695">
        <v>8.9040995573968107E-2</v>
      </c>
      <c r="N695">
        <v>0.58295728038507799</v>
      </c>
      <c r="O695" t="s">
        <v>23</v>
      </c>
      <c r="P695">
        <v>0</v>
      </c>
      <c r="Q695">
        <v>5.0000000000000001E-3</v>
      </c>
      <c r="R695" t="s">
        <v>21</v>
      </c>
      <c r="S695" t="s">
        <v>30</v>
      </c>
      <c r="T695" t="str">
        <f>IF(Table1[[#This Row],[auc]]&gt;=Table1[[#This Row],[knnauc]], "YES", "NO")</f>
        <v>NO</v>
      </c>
      <c r="U695" t="str">
        <f>IF(AND(I695 &gt; I694, K695 &lt; K694), "LOWER", "")</f>
        <v/>
      </c>
      <c r="V695" t="str">
        <f>IF(AND(I695&gt;=I696, I695 &lt; 5), "YES", "NO")</f>
        <v>NO</v>
      </c>
      <c r="W695" s="1" t="str">
        <f>IF(AND(Table1[[#This Row],[Last lower than 5]]="YES", Table1[[#This Row],[better or same as KNN]]="YES"), "YES", "NO")</f>
        <v>NO</v>
      </c>
      <c r="X695" s="1" t="str">
        <f>IF(AND(Table1[[#This Row],[Last lower than 5]]="YES", Table1[[#This Row],[last and better]]="NO"), Table1[[#This Row],[knnauc]], "")</f>
        <v/>
      </c>
      <c r="Y695" s="1" t="str">
        <f>IF(AND(Table1[[#This Row],[Last lower than 5]]="YES", Table1[[#This Row],[last and better]]="YES"), Table1[[#This Row],[auc]], "")</f>
        <v/>
      </c>
      <c r="Z695" s="1" t="str">
        <f>IF(I695=5, "YES", "NO")</f>
        <v>NO</v>
      </c>
      <c r="AA695" s="1" t="str">
        <f>IF(AND(Table1[[#This Row],[5 anomalies]]="YES", Table1[[#This Row],[better or same as KNN]]="YES"), "YES", "NO")</f>
        <v>NO</v>
      </c>
      <c r="AB695" s="1" t="str">
        <f>IF(AND(Table1[[#This Row],[5 anomalies]]="YES", Table1[[#This Row],[5 anomalies and better]]="NO"), Table1[[#This Row],[knnauc]] - Table1[[#This Row],[auc]], "")</f>
        <v/>
      </c>
      <c r="AC695" s="1" t="str">
        <f>IF(AND(Table1[[#This Row],[5 anomalies]]="YES", Table1[[#This Row],[5 anomalies and better]]="YES"), Table1[[#This Row],[auc]] - Table1[[#This Row],[knnauc]], "")</f>
        <v/>
      </c>
    </row>
    <row r="696" spans="1:29" x14ac:dyDescent="0.25">
      <c r="A696">
        <v>32</v>
      </c>
      <c r="B696">
        <v>8</v>
      </c>
      <c r="C696">
        <v>3</v>
      </c>
      <c r="D696" t="s">
        <v>19</v>
      </c>
      <c r="E696" t="s">
        <v>20</v>
      </c>
      <c r="F696">
        <v>64</v>
      </c>
      <c r="G696">
        <v>32</v>
      </c>
      <c r="H696">
        <v>0.05</v>
      </c>
      <c r="I696">
        <v>4</v>
      </c>
      <c r="J696">
        <v>0.04</v>
      </c>
      <c r="K696">
        <v>0.57129963898916902</v>
      </c>
      <c r="L696">
        <v>8.4773700854435502E-2</v>
      </c>
      <c r="M696">
        <v>8.9040995573968107E-2</v>
      </c>
      <c r="N696">
        <v>0.58295728038507799</v>
      </c>
      <c r="O696" t="s">
        <v>23</v>
      </c>
      <c r="P696">
        <v>0</v>
      </c>
      <c r="Q696">
        <v>5.0000000000000001E-3</v>
      </c>
      <c r="R696" t="s">
        <v>21</v>
      </c>
      <c r="S696" t="s">
        <v>30</v>
      </c>
      <c r="T696" t="str">
        <f>IF(Table1[[#This Row],[auc]]&gt;=Table1[[#This Row],[knnauc]], "YES", "NO")</f>
        <v>NO</v>
      </c>
      <c r="U696" t="str">
        <f>IF(AND(I696 &gt; I695, K696 &lt; K695), "LOWER", "")</f>
        <v/>
      </c>
      <c r="V696" t="str">
        <f>IF(AND(I696&gt;=I697, I696 &lt; 5), "YES", "NO")</f>
        <v>YES</v>
      </c>
      <c r="W696" s="1" t="str">
        <f>IF(AND(Table1[[#This Row],[Last lower than 5]]="YES", Table1[[#This Row],[better or same as KNN]]="YES"), "YES", "NO")</f>
        <v>NO</v>
      </c>
      <c r="X696" s="1">
        <f>IF(AND(Table1[[#This Row],[Last lower than 5]]="YES", Table1[[#This Row],[last and better]]="NO"), Table1[[#This Row],[knnauc]], "")</f>
        <v>0.58295728038507799</v>
      </c>
      <c r="Y696" s="1" t="str">
        <f>IF(AND(Table1[[#This Row],[Last lower than 5]]="YES", Table1[[#This Row],[last and better]]="YES"), Table1[[#This Row],[auc]], "")</f>
        <v/>
      </c>
      <c r="Z696" s="1" t="str">
        <f>IF(I696=5, "YES", "NO")</f>
        <v>NO</v>
      </c>
      <c r="AA696" s="1" t="str">
        <f>IF(AND(Table1[[#This Row],[5 anomalies]]="YES", Table1[[#This Row],[better or same as KNN]]="YES"), "YES", "NO")</f>
        <v>NO</v>
      </c>
      <c r="AB696" s="1" t="str">
        <f>IF(AND(Table1[[#This Row],[5 anomalies]]="YES", Table1[[#This Row],[5 anomalies and better]]="NO"), Table1[[#This Row],[knnauc]] - Table1[[#This Row],[auc]], "")</f>
        <v/>
      </c>
      <c r="AC696" s="1" t="str">
        <f>IF(AND(Table1[[#This Row],[5 anomalies]]="YES", Table1[[#This Row],[5 anomalies and better]]="YES"), Table1[[#This Row],[auc]] - Table1[[#This Row],[knnauc]], "")</f>
        <v/>
      </c>
    </row>
    <row r="697" spans="1:29" hidden="1" x14ac:dyDescent="0.25">
      <c r="A697">
        <v>32</v>
      </c>
      <c r="B697">
        <v>8</v>
      </c>
      <c r="C697">
        <v>3</v>
      </c>
      <c r="D697" t="s">
        <v>19</v>
      </c>
      <c r="E697" t="s">
        <v>20</v>
      </c>
      <c r="F697">
        <v>64</v>
      </c>
      <c r="G697">
        <v>32</v>
      </c>
      <c r="H697">
        <v>0.05</v>
      </c>
      <c r="I697">
        <v>1</v>
      </c>
      <c r="J697">
        <v>0.2</v>
      </c>
      <c r="K697">
        <v>0.65277321956022305</v>
      </c>
      <c r="L697">
        <v>8.8260116791376395E-2</v>
      </c>
      <c r="M697">
        <v>9.2220545211974606E-2</v>
      </c>
      <c r="N697">
        <v>0.76813258943222795</v>
      </c>
      <c r="O697">
        <v>0.5</v>
      </c>
      <c r="P697">
        <v>9.0909090909090898E-2</v>
      </c>
      <c r="Q697">
        <v>0.01</v>
      </c>
      <c r="R697" t="s">
        <v>21</v>
      </c>
      <c r="S697" t="s">
        <v>30</v>
      </c>
      <c r="T697" t="str">
        <f>IF(Table1[[#This Row],[auc]]&gt;=Table1[[#This Row],[knnauc]], "YES", "NO")</f>
        <v>NO</v>
      </c>
      <c r="U697" t="str">
        <f>IF(AND(I697 &gt; I696, K697 &lt; K696), "LOWER", "")</f>
        <v/>
      </c>
      <c r="V697" t="str">
        <f>IF(AND(I697&gt;=I698, I697 &lt; 5), "YES", "NO")</f>
        <v>NO</v>
      </c>
      <c r="W697" s="1" t="str">
        <f>IF(AND(Table1[[#This Row],[Last lower than 5]]="YES", Table1[[#This Row],[better or same as KNN]]="YES"), "YES", "NO")</f>
        <v>NO</v>
      </c>
      <c r="X697" s="1" t="str">
        <f>IF(AND(Table1[[#This Row],[Last lower than 5]]="YES", Table1[[#This Row],[last and better]]="NO"), Table1[[#This Row],[knnauc]], "")</f>
        <v/>
      </c>
      <c r="Y697" s="1" t="str">
        <f>IF(AND(Table1[[#This Row],[Last lower than 5]]="YES", Table1[[#This Row],[last and better]]="YES"), Table1[[#This Row],[auc]], "")</f>
        <v/>
      </c>
      <c r="Z697" s="1" t="str">
        <f>IF(I697=5, "YES", "NO")</f>
        <v>NO</v>
      </c>
      <c r="AA697" s="1" t="str">
        <f>IF(AND(Table1[[#This Row],[5 anomalies]]="YES", Table1[[#This Row],[better or same as KNN]]="YES"), "YES", "NO")</f>
        <v>NO</v>
      </c>
      <c r="AB697" s="1" t="str">
        <f>IF(AND(Table1[[#This Row],[5 anomalies]]="YES", Table1[[#This Row],[5 anomalies and better]]="NO"), Table1[[#This Row],[knnauc]] - Table1[[#This Row],[auc]], "")</f>
        <v/>
      </c>
      <c r="AC697" s="1" t="str">
        <f>IF(AND(Table1[[#This Row],[5 anomalies]]="YES", Table1[[#This Row],[5 anomalies and better]]="YES"), Table1[[#This Row],[auc]] - Table1[[#This Row],[knnauc]], "")</f>
        <v/>
      </c>
    </row>
    <row r="698" spans="1:29" hidden="1" x14ac:dyDescent="0.25">
      <c r="A698">
        <v>32</v>
      </c>
      <c r="B698">
        <v>8</v>
      </c>
      <c r="C698">
        <v>3</v>
      </c>
      <c r="D698" t="s">
        <v>19</v>
      </c>
      <c r="E698" t="s">
        <v>20</v>
      </c>
      <c r="F698">
        <v>64</v>
      </c>
      <c r="G698">
        <v>32</v>
      </c>
      <c r="H698">
        <v>0.05</v>
      </c>
      <c r="I698">
        <v>2</v>
      </c>
      <c r="J698">
        <v>9.0909090909090898E-2</v>
      </c>
      <c r="K698">
        <v>0.68563340991138799</v>
      </c>
      <c r="L698">
        <v>8.8260116791376395E-2</v>
      </c>
      <c r="M698">
        <v>9.2220545211974606E-2</v>
      </c>
      <c r="N698">
        <v>0.76813258943222795</v>
      </c>
      <c r="O698">
        <v>0.5</v>
      </c>
      <c r="P698">
        <v>9.0909090909090898E-2</v>
      </c>
      <c r="Q698">
        <v>0.01</v>
      </c>
      <c r="R698" t="s">
        <v>21</v>
      </c>
      <c r="S698" t="s">
        <v>30</v>
      </c>
      <c r="T698" t="str">
        <f>IF(Table1[[#This Row],[auc]]&gt;=Table1[[#This Row],[knnauc]], "YES", "NO")</f>
        <v>NO</v>
      </c>
      <c r="U698" t="str">
        <f>IF(AND(I698 &gt; I697, K698 &lt; K697), "LOWER", "")</f>
        <v/>
      </c>
      <c r="V698" t="str">
        <f>IF(AND(I698&gt;=I699, I698 &lt; 5), "YES", "NO")</f>
        <v>NO</v>
      </c>
      <c r="W698" s="1" t="str">
        <f>IF(AND(Table1[[#This Row],[Last lower than 5]]="YES", Table1[[#This Row],[better or same as KNN]]="YES"), "YES", "NO")</f>
        <v>NO</v>
      </c>
      <c r="X698" s="1" t="str">
        <f>IF(AND(Table1[[#This Row],[Last lower than 5]]="YES", Table1[[#This Row],[last and better]]="NO"), Table1[[#This Row],[knnauc]], "")</f>
        <v/>
      </c>
      <c r="Y698" s="1" t="str">
        <f>IF(AND(Table1[[#This Row],[Last lower than 5]]="YES", Table1[[#This Row],[last and better]]="YES"), Table1[[#This Row],[auc]], "")</f>
        <v/>
      </c>
      <c r="Z698" s="1" t="str">
        <f>IF(I698=5, "YES", "NO")</f>
        <v>NO</v>
      </c>
      <c r="AA698" s="1" t="str">
        <f>IF(AND(Table1[[#This Row],[5 anomalies]]="YES", Table1[[#This Row],[better or same as KNN]]="YES"), "YES", "NO")</f>
        <v>NO</v>
      </c>
      <c r="AB698" s="1" t="str">
        <f>IF(AND(Table1[[#This Row],[5 anomalies]]="YES", Table1[[#This Row],[5 anomalies and better]]="NO"), Table1[[#This Row],[knnauc]] - Table1[[#This Row],[auc]], "")</f>
        <v/>
      </c>
      <c r="AC698" s="1" t="str">
        <f>IF(AND(Table1[[#This Row],[5 anomalies]]="YES", Table1[[#This Row],[5 anomalies and better]]="YES"), Table1[[#This Row],[auc]] - Table1[[#This Row],[knnauc]], "")</f>
        <v/>
      </c>
    </row>
    <row r="699" spans="1:29" hidden="1" x14ac:dyDescent="0.25">
      <c r="A699">
        <v>32</v>
      </c>
      <c r="B699">
        <v>8</v>
      </c>
      <c r="C699">
        <v>3</v>
      </c>
      <c r="D699" t="s">
        <v>19</v>
      </c>
      <c r="E699" t="s">
        <v>20</v>
      </c>
      <c r="F699">
        <v>64</v>
      </c>
      <c r="G699">
        <v>32</v>
      </c>
      <c r="H699">
        <v>0.05</v>
      </c>
      <c r="I699">
        <v>3</v>
      </c>
      <c r="J699">
        <v>0.12121212121212099</v>
      </c>
      <c r="K699">
        <v>0.711109287824089</v>
      </c>
      <c r="L699">
        <v>8.8260116791376395E-2</v>
      </c>
      <c r="M699">
        <v>9.2220545211974606E-2</v>
      </c>
      <c r="N699">
        <v>0.76813258943222795</v>
      </c>
      <c r="O699">
        <v>0.5</v>
      </c>
      <c r="P699">
        <v>9.0909090909090898E-2</v>
      </c>
      <c r="Q699">
        <v>0.01</v>
      </c>
      <c r="R699" t="s">
        <v>21</v>
      </c>
      <c r="S699" t="s">
        <v>30</v>
      </c>
      <c r="T699" t="str">
        <f>IF(Table1[[#This Row],[auc]]&gt;=Table1[[#This Row],[knnauc]], "YES", "NO")</f>
        <v>NO</v>
      </c>
      <c r="U699" t="str">
        <f>IF(AND(I699 &gt; I698, K699 &lt; K698), "LOWER", "")</f>
        <v/>
      </c>
      <c r="V699" t="str">
        <f>IF(AND(I699&gt;=I700, I699 &lt; 5), "YES", "NO")</f>
        <v>YES</v>
      </c>
      <c r="W699" s="1" t="str">
        <f>IF(AND(Table1[[#This Row],[Last lower than 5]]="YES", Table1[[#This Row],[better or same as KNN]]="YES"), "YES", "NO")</f>
        <v>NO</v>
      </c>
      <c r="X699" s="1">
        <f>IF(AND(Table1[[#This Row],[Last lower than 5]]="YES", Table1[[#This Row],[last and better]]="NO"), Table1[[#This Row],[knnauc]], "")</f>
        <v>0.76813258943222795</v>
      </c>
      <c r="Y699" s="1" t="str">
        <f>IF(AND(Table1[[#This Row],[Last lower than 5]]="YES", Table1[[#This Row],[last and better]]="YES"), Table1[[#This Row],[auc]], "")</f>
        <v/>
      </c>
      <c r="Z699" s="1" t="str">
        <f>IF(I699=5, "YES", "NO")</f>
        <v>NO</v>
      </c>
      <c r="AA699" s="1" t="str">
        <f>IF(AND(Table1[[#This Row],[5 anomalies]]="YES", Table1[[#This Row],[better or same as KNN]]="YES"), "YES", "NO")</f>
        <v>NO</v>
      </c>
      <c r="AB699" s="1" t="str">
        <f>IF(AND(Table1[[#This Row],[5 anomalies]]="YES", Table1[[#This Row],[5 anomalies and better]]="NO"), Table1[[#This Row],[knnauc]] - Table1[[#This Row],[auc]], "")</f>
        <v/>
      </c>
      <c r="AC699" s="1" t="str">
        <f>IF(AND(Table1[[#This Row],[5 anomalies]]="YES", Table1[[#This Row],[5 anomalies and better]]="YES"), Table1[[#This Row],[auc]] - Table1[[#This Row],[knnauc]], "")</f>
        <v/>
      </c>
    </row>
    <row r="700" spans="1:29" x14ac:dyDescent="0.25">
      <c r="A700">
        <v>32</v>
      </c>
      <c r="B700">
        <v>8</v>
      </c>
      <c r="C700">
        <v>3</v>
      </c>
      <c r="D700" t="s">
        <v>19</v>
      </c>
      <c r="E700" t="s">
        <v>20</v>
      </c>
      <c r="F700">
        <v>128</v>
      </c>
      <c r="G700">
        <v>16</v>
      </c>
      <c r="H700">
        <v>0.05</v>
      </c>
      <c r="I700">
        <v>3</v>
      </c>
      <c r="J700">
        <v>0</v>
      </c>
      <c r="K700">
        <v>0.67478941034897699</v>
      </c>
      <c r="L700">
        <v>9.2428276640613705E-2</v>
      </c>
      <c r="M700">
        <v>9.3778434703968197E-2</v>
      </c>
      <c r="N700">
        <v>0.58182912154031297</v>
      </c>
      <c r="O700" t="s">
        <v>23</v>
      </c>
      <c r="P700">
        <v>0</v>
      </c>
      <c r="Q700">
        <v>5.0000000000000001E-3</v>
      </c>
      <c r="R700" t="s">
        <v>21</v>
      </c>
      <c r="S700" t="s">
        <v>30</v>
      </c>
      <c r="T700" t="str">
        <f>IF(Table1[[#This Row],[auc]]&gt;=Table1[[#This Row],[knnauc]], "YES", "NO")</f>
        <v>YES</v>
      </c>
      <c r="U700" t="str">
        <f>IF(AND(I700 &gt; I699, K700 &lt; K699), "LOWER", "")</f>
        <v/>
      </c>
      <c r="V700" t="str">
        <f>IF(AND(I700&gt;=I701, I700 &lt; 5), "YES", "NO")</f>
        <v>YES</v>
      </c>
      <c r="W700" s="1" t="str">
        <f>IF(AND(Table1[[#This Row],[Last lower than 5]]="YES", Table1[[#This Row],[better or same as KNN]]="YES"), "YES", "NO")</f>
        <v>YES</v>
      </c>
      <c r="X700" s="1" t="str">
        <f>IF(AND(Table1[[#This Row],[Last lower than 5]]="YES", Table1[[#This Row],[last and better]]="NO"), Table1[[#This Row],[knnauc]], "")</f>
        <v/>
      </c>
      <c r="Y700" s="1">
        <f>IF(AND(Table1[[#This Row],[Last lower than 5]]="YES", Table1[[#This Row],[last and better]]="YES"), Table1[[#This Row],[auc]], "")</f>
        <v>0.67478941034897699</v>
      </c>
      <c r="Z700" s="1" t="str">
        <f>IF(I700=5, "YES", "NO")</f>
        <v>NO</v>
      </c>
      <c r="AA700" s="1" t="str">
        <f>IF(AND(Table1[[#This Row],[5 anomalies]]="YES", Table1[[#This Row],[better or same as KNN]]="YES"), "YES", "NO")</f>
        <v>NO</v>
      </c>
      <c r="AB700" s="1" t="str">
        <f>IF(AND(Table1[[#This Row],[5 anomalies]]="YES", Table1[[#This Row],[5 anomalies and better]]="NO"), Table1[[#This Row],[knnauc]] - Table1[[#This Row],[auc]], "")</f>
        <v/>
      </c>
      <c r="AC700" s="1" t="str">
        <f>IF(AND(Table1[[#This Row],[5 anomalies]]="YES", Table1[[#This Row],[5 anomalies and better]]="YES"), Table1[[#This Row],[auc]] - Table1[[#This Row],[knnauc]], "")</f>
        <v/>
      </c>
    </row>
    <row r="701" spans="1:29" hidden="1" x14ac:dyDescent="0.25">
      <c r="A701">
        <v>32</v>
      </c>
      <c r="B701">
        <v>8</v>
      </c>
      <c r="C701">
        <v>3</v>
      </c>
      <c r="D701" t="s">
        <v>19</v>
      </c>
      <c r="E701" t="s">
        <v>20</v>
      </c>
      <c r="F701">
        <v>64</v>
      </c>
      <c r="G701">
        <v>32</v>
      </c>
      <c r="H701">
        <v>0.05</v>
      </c>
      <c r="I701">
        <v>1</v>
      </c>
      <c r="J701">
        <v>3.125E-2</v>
      </c>
      <c r="K701">
        <v>0.675155891040367</v>
      </c>
      <c r="L701">
        <v>0.10559416926108101</v>
      </c>
      <c r="M701">
        <v>0.109145274993702</v>
      </c>
      <c r="N701">
        <v>0.94943386937971697</v>
      </c>
      <c r="O701">
        <v>0.78260869565217395</v>
      </c>
      <c r="P701">
        <v>0.32727272727272699</v>
      </c>
      <c r="Q701">
        <v>0.05</v>
      </c>
      <c r="R701" t="s">
        <v>21</v>
      </c>
      <c r="S701" t="s">
        <v>30</v>
      </c>
      <c r="T701" t="str">
        <f>IF(Table1[[#This Row],[auc]]&gt;=Table1[[#This Row],[knnauc]], "YES", "NO")</f>
        <v>NO</v>
      </c>
      <c r="U701" t="str">
        <f>IF(AND(I701 &gt; I700, K701 &lt; K700), "LOWER", "")</f>
        <v/>
      </c>
      <c r="V701" t="str">
        <f>IF(AND(I701&gt;=I702, I701 &lt; 5), "YES", "NO")</f>
        <v>NO</v>
      </c>
      <c r="W701" s="1" t="str">
        <f>IF(AND(Table1[[#This Row],[Last lower than 5]]="YES", Table1[[#This Row],[better or same as KNN]]="YES"), "YES", "NO")</f>
        <v>NO</v>
      </c>
      <c r="X701" s="1" t="str">
        <f>IF(AND(Table1[[#This Row],[Last lower than 5]]="YES", Table1[[#This Row],[last and better]]="NO"), Table1[[#This Row],[knnauc]], "")</f>
        <v/>
      </c>
      <c r="Y701" s="1" t="str">
        <f>IF(AND(Table1[[#This Row],[Last lower than 5]]="YES", Table1[[#This Row],[last and better]]="YES"), Table1[[#This Row],[auc]], "")</f>
        <v/>
      </c>
      <c r="Z701" s="1" t="str">
        <f>IF(I701=5, "YES", "NO")</f>
        <v>NO</v>
      </c>
      <c r="AA701" s="1" t="str">
        <f>IF(AND(Table1[[#This Row],[5 anomalies]]="YES", Table1[[#This Row],[better or same as KNN]]="YES"), "YES", "NO")</f>
        <v>NO</v>
      </c>
      <c r="AB701" s="1" t="str">
        <f>IF(AND(Table1[[#This Row],[5 anomalies]]="YES", Table1[[#This Row],[5 anomalies and better]]="NO"), Table1[[#This Row],[knnauc]] - Table1[[#This Row],[auc]], "")</f>
        <v/>
      </c>
      <c r="AC701" s="1" t="str">
        <f>IF(AND(Table1[[#This Row],[5 anomalies]]="YES", Table1[[#This Row],[5 anomalies and better]]="YES"), Table1[[#This Row],[auc]] - Table1[[#This Row],[knnauc]], "")</f>
        <v/>
      </c>
    </row>
    <row r="702" spans="1:29" hidden="1" x14ac:dyDescent="0.25">
      <c r="A702">
        <v>32</v>
      </c>
      <c r="B702">
        <v>8</v>
      </c>
      <c r="C702">
        <v>3</v>
      </c>
      <c r="D702" t="s">
        <v>19</v>
      </c>
      <c r="E702" t="s">
        <v>20</v>
      </c>
      <c r="F702">
        <v>64</v>
      </c>
      <c r="G702">
        <v>32</v>
      </c>
      <c r="H702">
        <v>0.05</v>
      </c>
      <c r="I702">
        <v>2</v>
      </c>
      <c r="J702">
        <v>3.0769230769230702E-2</v>
      </c>
      <c r="K702">
        <v>0.75424187725631697</v>
      </c>
      <c r="L702">
        <v>0.10559416926108101</v>
      </c>
      <c r="M702">
        <v>0.109145274993702</v>
      </c>
      <c r="N702">
        <v>0.94943386937971697</v>
      </c>
      <c r="O702">
        <v>0.78260869565217395</v>
      </c>
      <c r="P702">
        <v>0.32727272727272699</v>
      </c>
      <c r="Q702">
        <v>0.05</v>
      </c>
      <c r="R702" t="s">
        <v>21</v>
      </c>
      <c r="S702" t="s">
        <v>30</v>
      </c>
      <c r="T702" t="str">
        <f>IF(Table1[[#This Row],[auc]]&gt;=Table1[[#This Row],[knnauc]], "YES", "NO")</f>
        <v>NO</v>
      </c>
      <c r="U702" t="str">
        <f>IF(AND(I702 &gt; I701, K702 &lt; K701), "LOWER", "")</f>
        <v/>
      </c>
      <c r="V702" t="str">
        <f>IF(AND(I702&gt;=I703, I702 &lt; 5), "YES", "NO")</f>
        <v>NO</v>
      </c>
      <c r="W702" s="1" t="str">
        <f>IF(AND(Table1[[#This Row],[Last lower than 5]]="YES", Table1[[#This Row],[better or same as KNN]]="YES"), "YES", "NO")</f>
        <v>NO</v>
      </c>
      <c r="X702" s="1" t="str">
        <f>IF(AND(Table1[[#This Row],[Last lower than 5]]="YES", Table1[[#This Row],[last and better]]="NO"), Table1[[#This Row],[knnauc]], "")</f>
        <v/>
      </c>
      <c r="Y702" s="1" t="str">
        <f>IF(AND(Table1[[#This Row],[Last lower than 5]]="YES", Table1[[#This Row],[last and better]]="YES"), Table1[[#This Row],[auc]], "")</f>
        <v/>
      </c>
      <c r="Z702" s="1" t="str">
        <f>IF(I702=5, "YES", "NO")</f>
        <v>NO</v>
      </c>
      <c r="AA702" s="1" t="str">
        <f>IF(AND(Table1[[#This Row],[5 anomalies]]="YES", Table1[[#This Row],[better or same as KNN]]="YES"), "YES", "NO")</f>
        <v>NO</v>
      </c>
      <c r="AB702" s="1" t="str">
        <f>IF(AND(Table1[[#This Row],[5 anomalies]]="YES", Table1[[#This Row],[5 anomalies and better]]="NO"), Table1[[#This Row],[knnauc]] - Table1[[#This Row],[auc]], "")</f>
        <v/>
      </c>
      <c r="AC702" s="1" t="str">
        <f>IF(AND(Table1[[#This Row],[5 anomalies]]="YES", Table1[[#This Row],[5 anomalies and better]]="YES"), Table1[[#This Row],[auc]] - Table1[[#This Row],[knnauc]], "")</f>
        <v/>
      </c>
    </row>
    <row r="703" spans="1:29" hidden="1" x14ac:dyDescent="0.25">
      <c r="A703">
        <v>32</v>
      </c>
      <c r="B703">
        <v>8</v>
      </c>
      <c r="C703">
        <v>3</v>
      </c>
      <c r="D703" t="s">
        <v>19</v>
      </c>
      <c r="E703" t="s">
        <v>20</v>
      </c>
      <c r="F703">
        <v>64</v>
      </c>
      <c r="G703">
        <v>32</v>
      </c>
      <c r="H703">
        <v>0.05</v>
      </c>
      <c r="I703">
        <v>3</v>
      </c>
      <c r="J703">
        <v>0.18421052631578899</v>
      </c>
      <c r="K703">
        <v>0.80415162454873601</v>
      </c>
      <c r="L703">
        <v>0.10559416926108101</v>
      </c>
      <c r="M703">
        <v>0.109145274993702</v>
      </c>
      <c r="N703">
        <v>0.94943386937971697</v>
      </c>
      <c r="O703">
        <v>0.78260869565217395</v>
      </c>
      <c r="P703">
        <v>0.32727272727272699</v>
      </c>
      <c r="Q703">
        <v>0.05</v>
      </c>
      <c r="R703" t="s">
        <v>21</v>
      </c>
      <c r="S703" t="s">
        <v>30</v>
      </c>
      <c r="T703" t="str">
        <f>IF(Table1[[#This Row],[auc]]&gt;=Table1[[#This Row],[knnauc]], "YES", "NO")</f>
        <v>NO</v>
      </c>
      <c r="U703" t="str">
        <f>IF(AND(I703 &gt; I702, K703 &lt; K702), "LOWER", "")</f>
        <v/>
      </c>
      <c r="V703" t="str">
        <f>IF(AND(I703&gt;=I704, I703 &lt; 5), "YES", "NO")</f>
        <v>NO</v>
      </c>
      <c r="W703" s="1" t="str">
        <f>IF(AND(Table1[[#This Row],[Last lower than 5]]="YES", Table1[[#This Row],[better or same as KNN]]="YES"), "YES", "NO")</f>
        <v>NO</v>
      </c>
      <c r="X703" s="1" t="str">
        <f>IF(AND(Table1[[#This Row],[Last lower than 5]]="YES", Table1[[#This Row],[last and better]]="NO"), Table1[[#This Row],[knnauc]], "")</f>
        <v/>
      </c>
      <c r="Y703" s="1" t="str">
        <f>IF(AND(Table1[[#This Row],[Last lower than 5]]="YES", Table1[[#This Row],[last and better]]="YES"), Table1[[#This Row],[auc]], "")</f>
        <v/>
      </c>
      <c r="Z703" s="1" t="str">
        <f>IF(I703=5, "YES", "NO")</f>
        <v>NO</v>
      </c>
      <c r="AA703" s="1" t="str">
        <f>IF(AND(Table1[[#This Row],[5 anomalies]]="YES", Table1[[#This Row],[better or same as KNN]]="YES"), "YES", "NO")</f>
        <v>NO</v>
      </c>
      <c r="AB703" s="1" t="str">
        <f>IF(AND(Table1[[#This Row],[5 anomalies]]="YES", Table1[[#This Row],[5 anomalies and better]]="NO"), Table1[[#This Row],[knnauc]] - Table1[[#This Row],[auc]], "")</f>
        <v/>
      </c>
      <c r="AC703" s="1" t="str">
        <f>IF(AND(Table1[[#This Row],[5 anomalies]]="YES", Table1[[#This Row],[5 anomalies and better]]="YES"), Table1[[#This Row],[auc]] - Table1[[#This Row],[knnauc]], "")</f>
        <v/>
      </c>
    </row>
    <row r="704" spans="1:29" hidden="1" x14ac:dyDescent="0.25">
      <c r="A704">
        <v>32</v>
      </c>
      <c r="B704">
        <v>8</v>
      </c>
      <c r="C704">
        <v>3</v>
      </c>
      <c r="D704" t="s">
        <v>19</v>
      </c>
      <c r="E704" t="s">
        <v>20</v>
      </c>
      <c r="F704">
        <v>64</v>
      </c>
      <c r="G704">
        <v>32</v>
      </c>
      <c r="H704">
        <v>0.05</v>
      </c>
      <c r="I704">
        <v>4</v>
      </c>
      <c r="J704">
        <v>0.151898734177215</v>
      </c>
      <c r="K704">
        <v>0.80805710534952402</v>
      </c>
      <c r="L704">
        <v>0.10559416926108101</v>
      </c>
      <c r="M704">
        <v>0.109145274993702</v>
      </c>
      <c r="N704">
        <v>0.94943386937971697</v>
      </c>
      <c r="O704">
        <v>0.78260869565217395</v>
      </c>
      <c r="P704">
        <v>0.32727272727272699</v>
      </c>
      <c r="Q704">
        <v>0.05</v>
      </c>
      <c r="R704" t="s">
        <v>21</v>
      </c>
      <c r="S704" t="s">
        <v>30</v>
      </c>
      <c r="T704" t="str">
        <f>IF(Table1[[#This Row],[auc]]&gt;=Table1[[#This Row],[knnauc]], "YES", "NO")</f>
        <v>NO</v>
      </c>
      <c r="U704" t="str">
        <f>IF(AND(I704 &gt; I703, K704 &lt; K703), "LOWER", "")</f>
        <v/>
      </c>
      <c r="V704" t="str">
        <f>IF(AND(I704&gt;=I705, I704 &lt; 5), "YES", "NO")</f>
        <v>YES</v>
      </c>
      <c r="W704" s="1" t="str">
        <f>IF(AND(Table1[[#This Row],[Last lower than 5]]="YES", Table1[[#This Row],[better or same as KNN]]="YES"), "YES", "NO")</f>
        <v>NO</v>
      </c>
      <c r="X704" s="1">
        <f>IF(AND(Table1[[#This Row],[Last lower than 5]]="YES", Table1[[#This Row],[last and better]]="NO"), Table1[[#This Row],[knnauc]], "")</f>
        <v>0.94943386937971697</v>
      </c>
      <c r="Y704" s="1" t="str">
        <f>IF(AND(Table1[[#This Row],[Last lower than 5]]="YES", Table1[[#This Row],[last and better]]="YES"), Table1[[#This Row],[auc]], "")</f>
        <v/>
      </c>
      <c r="Z704" s="1" t="str">
        <f>IF(I704=5, "YES", "NO")</f>
        <v>NO</v>
      </c>
      <c r="AA704" s="1" t="str">
        <f>IF(AND(Table1[[#This Row],[5 anomalies]]="YES", Table1[[#This Row],[better or same as KNN]]="YES"), "YES", "NO")</f>
        <v>NO</v>
      </c>
      <c r="AB704" s="1" t="str">
        <f>IF(AND(Table1[[#This Row],[5 anomalies]]="YES", Table1[[#This Row],[5 anomalies and better]]="NO"), Table1[[#This Row],[knnauc]] - Table1[[#This Row],[auc]], "")</f>
        <v/>
      </c>
      <c r="AC704" s="1" t="str">
        <f>IF(AND(Table1[[#This Row],[5 anomalies]]="YES", Table1[[#This Row],[5 anomalies and better]]="YES"), Table1[[#This Row],[auc]] - Table1[[#This Row],[knnauc]], "")</f>
        <v/>
      </c>
    </row>
    <row r="705" spans="1:29" x14ac:dyDescent="0.25">
      <c r="A705">
        <v>32</v>
      </c>
      <c r="B705">
        <v>8</v>
      </c>
      <c r="C705">
        <v>3</v>
      </c>
      <c r="D705" t="s">
        <v>19</v>
      </c>
      <c r="E705" t="s">
        <v>20</v>
      </c>
      <c r="F705">
        <v>128</v>
      </c>
      <c r="G705">
        <v>16</v>
      </c>
      <c r="H705">
        <v>0.05</v>
      </c>
      <c r="I705">
        <v>1</v>
      </c>
      <c r="J705">
        <v>0</v>
      </c>
      <c r="K705">
        <v>0.51368832731648595</v>
      </c>
      <c r="L705">
        <v>9.2428276640613705E-2</v>
      </c>
      <c r="M705">
        <v>9.3778434703968197E-2</v>
      </c>
      <c r="N705">
        <v>0.58182912154031297</v>
      </c>
      <c r="O705" t="s">
        <v>23</v>
      </c>
      <c r="P705">
        <v>0</v>
      </c>
      <c r="Q705">
        <v>5.0000000000000001E-3</v>
      </c>
      <c r="R705" t="s">
        <v>21</v>
      </c>
      <c r="S705" t="s">
        <v>30</v>
      </c>
      <c r="T705" t="str">
        <f>IF(Table1[[#This Row],[auc]]&gt;=Table1[[#This Row],[knnauc]], "YES", "NO")</f>
        <v>NO</v>
      </c>
      <c r="U705" t="str">
        <f>IF(AND(I705 &gt; I704, K705 &lt; K704), "LOWER", "")</f>
        <v/>
      </c>
      <c r="V705" t="str">
        <f>IF(AND(I705&gt;=I706, I705 &lt; 5), "YES", "NO")</f>
        <v>NO</v>
      </c>
      <c r="W705" s="1" t="str">
        <f>IF(AND(Table1[[#This Row],[Last lower than 5]]="YES", Table1[[#This Row],[better or same as KNN]]="YES"), "YES", "NO")</f>
        <v>NO</v>
      </c>
      <c r="X705" s="1" t="str">
        <f>IF(AND(Table1[[#This Row],[Last lower than 5]]="YES", Table1[[#This Row],[last and better]]="NO"), Table1[[#This Row],[knnauc]], "")</f>
        <v/>
      </c>
      <c r="Y705" s="1" t="str">
        <f>IF(AND(Table1[[#This Row],[Last lower than 5]]="YES", Table1[[#This Row],[last and better]]="YES"), Table1[[#This Row],[auc]], "")</f>
        <v/>
      </c>
      <c r="Z705" s="1" t="str">
        <f>IF(I705=5, "YES", "NO")</f>
        <v>NO</v>
      </c>
      <c r="AA705" s="1" t="str">
        <f>IF(AND(Table1[[#This Row],[5 anomalies]]="YES", Table1[[#This Row],[better or same as KNN]]="YES"), "YES", "NO")</f>
        <v>NO</v>
      </c>
      <c r="AB705" s="1" t="str">
        <f>IF(AND(Table1[[#This Row],[5 anomalies]]="YES", Table1[[#This Row],[5 anomalies and better]]="NO"), Table1[[#This Row],[knnauc]] - Table1[[#This Row],[auc]], "")</f>
        <v/>
      </c>
      <c r="AC705" s="1" t="str">
        <f>IF(AND(Table1[[#This Row],[5 anomalies]]="YES", Table1[[#This Row],[5 anomalies and better]]="YES"), Table1[[#This Row],[auc]] - Table1[[#This Row],[knnauc]], "")</f>
        <v/>
      </c>
    </row>
    <row r="706" spans="1:29" hidden="1" x14ac:dyDescent="0.25">
      <c r="A706">
        <v>32</v>
      </c>
      <c r="B706">
        <v>8</v>
      </c>
      <c r="C706">
        <v>3</v>
      </c>
      <c r="D706" t="s">
        <v>19</v>
      </c>
      <c r="E706" t="s">
        <v>20</v>
      </c>
      <c r="F706">
        <v>512</v>
      </c>
      <c r="G706">
        <v>32</v>
      </c>
      <c r="H706">
        <v>0.05</v>
      </c>
      <c r="I706">
        <v>4</v>
      </c>
      <c r="J706">
        <v>3.5714285714285698E-2</v>
      </c>
      <c r="K706">
        <v>0.61639317361338997</v>
      </c>
      <c r="L706">
        <v>9.0665995482665102E-2</v>
      </c>
      <c r="M706">
        <v>9.17838884692639E-2</v>
      </c>
      <c r="N706">
        <v>0.93444371512963498</v>
      </c>
      <c r="O706">
        <v>0.84615384615384603</v>
      </c>
      <c r="P706">
        <v>0.2</v>
      </c>
      <c r="Q706">
        <v>0.05</v>
      </c>
      <c r="R706" t="s">
        <v>21</v>
      </c>
      <c r="S706" t="s">
        <v>30</v>
      </c>
      <c r="T706" t="str">
        <f>IF(Table1[[#This Row],[auc]]&gt;=Table1[[#This Row],[knnauc]], "YES", "NO")</f>
        <v>NO</v>
      </c>
      <c r="U706" t="str">
        <f>IF(AND(I706 &gt; I705, K706 &lt; K705), "LOWER", "")</f>
        <v/>
      </c>
      <c r="V706" t="str">
        <f>IF(AND(I706&gt;=I707, I706 &lt; 5), "YES", "NO")</f>
        <v>YES</v>
      </c>
      <c r="W706" s="1" t="str">
        <f>IF(AND(Table1[[#This Row],[Last lower than 5]]="YES", Table1[[#This Row],[better or same as KNN]]="YES"), "YES", "NO")</f>
        <v>NO</v>
      </c>
      <c r="X706" s="1">
        <f>IF(AND(Table1[[#This Row],[Last lower than 5]]="YES", Table1[[#This Row],[last and better]]="NO"), Table1[[#This Row],[knnauc]], "")</f>
        <v>0.93444371512963498</v>
      </c>
      <c r="Y706" s="1" t="str">
        <f>IF(AND(Table1[[#This Row],[Last lower than 5]]="YES", Table1[[#This Row],[last and better]]="YES"), Table1[[#This Row],[auc]], "")</f>
        <v/>
      </c>
      <c r="Z706" s="1" t="str">
        <f>IF(I706=5, "YES", "NO")</f>
        <v>NO</v>
      </c>
      <c r="AA706" s="1" t="str">
        <f>IF(AND(Table1[[#This Row],[5 anomalies]]="YES", Table1[[#This Row],[better or same as KNN]]="YES"), "YES", "NO")</f>
        <v>NO</v>
      </c>
      <c r="AB706" s="1" t="str">
        <f>IF(AND(Table1[[#This Row],[5 anomalies]]="YES", Table1[[#This Row],[5 anomalies and better]]="NO"), Table1[[#This Row],[knnauc]] - Table1[[#This Row],[auc]], "")</f>
        <v/>
      </c>
      <c r="AC706" s="1" t="str">
        <f>IF(AND(Table1[[#This Row],[5 anomalies]]="YES", Table1[[#This Row],[5 anomalies and better]]="YES"), Table1[[#This Row],[auc]] - Table1[[#This Row],[knnauc]], "")</f>
        <v/>
      </c>
    </row>
    <row r="707" spans="1:29" x14ac:dyDescent="0.25">
      <c r="A707">
        <v>32</v>
      </c>
      <c r="B707">
        <v>8</v>
      </c>
      <c r="C707">
        <v>3</v>
      </c>
      <c r="D707" t="s">
        <v>19</v>
      </c>
      <c r="E707" t="s">
        <v>20</v>
      </c>
      <c r="F707">
        <v>128</v>
      </c>
      <c r="G707">
        <v>16</v>
      </c>
      <c r="H707">
        <v>0.05</v>
      </c>
      <c r="I707">
        <v>4</v>
      </c>
      <c r="J707">
        <v>8.3333333333333301E-2</v>
      </c>
      <c r="K707">
        <v>0.68862815884476503</v>
      </c>
      <c r="L707">
        <v>9.2428276640613705E-2</v>
      </c>
      <c r="M707">
        <v>9.3778434703968197E-2</v>
      </c>
      <c r="N707">
        <v>0.58182912154031297</v>
      </c>
      <c r="O707" t="s">
        <v>23</v>
      </c>
      <c r="P707">
        <v>0</v>
      </c>
      <c r="Q707">
        <v>5.0000000000000001E-3</v>
      </c>
      <c r="R707" t="s">
        <v>21</v>
      </c>
      <c r="S707" t="s">
        <v>30</v>
      </c>
      <c r="T707" t="str">
        <f>IF(Table1[[#This Row],[auc]]&gt;=Table1[[#This Row],[knnauc]], "YES", "NO")</f>
        <v>YES</v>
      </c>
      <c r="U707" t="str">
        <f>IF(AND(I707 &gt; I706, K707 &lt; K706), "LOWER", "")</f>
        <v/>
      </c>
      <c r="V707" t="str">
        <f>IF(AND(I707&gt;=I708, I707 &lt; 5), "YES", "NO")</f>
        <v>YES</v>
      </c>
      <c r="W707" s="1" t="str">
        <f>IF(AND(Table1[[#This Row],[Last lower than 5]]="YES", Table1[[#This Row],[better or same as KNN]]="YES"), "YES", "NO")</f>
        <v>YES</v>
      </c>
      <c r="X707" s="1" t="str">
        <f>IF(AND(Table1[[#This Row],[Last lower than 5]]="YES", Table1[[#This Row],[last and better]]="NO"), Table1[[#This Row],[knnauc]], "")</f>
        <v/>
      </c>
      <c r="Y707" s="1">
        <f>IF(AND(Table1[[#This Row],[Last lower than 5]]="YES", Table1[[#This Row],[last and better]]="YES"), Table1[[#This Row],[auc]], "")</f>
        <v>0.68862815884476503</v>
      </c>
      <c r="Z707" s="1" t="str">
        <f>IF(I707=5, "YES", "NO")</f>
        <v>NO</v>
      </c>
      <c r="AA707" s="1" t="str">
        <f>IF(AND(Table1[[#This Row],[5 anomalies]]="YES", Table1[[#This Row],[better or same as KNN]]="YES"), "YES", "NO")</f>
        <v>NO</v>
      </c>
      <c r="AB707" s="1" t="str">
        <f>IF(AND(Table1[[#This Row],[5 anomalies]]="YES", Table1[[#This Row],[5 anomalies and better]]="NO"), Table1[[#This Row],[knnauc]] - Table1[[#This Row],[auc]], "")</f>
        <v/>
      </c>
      <c r="AC707" s="1" t="str">
        <f>IF(AND(Table1[[#This Row],[5 anomalies]]="YES", Table1[[#This Row],[5 anomalies and better]]="YES"), Table1[[#This Row],[auc]] - Table1[[#This Row],[knnauc]], "")</f>
        <v/>
      </c>
    </row>
    <row r="708" spans="1:29" hidden="1" x14ac:dyDescent="0.25">
      <c r="A708">
        <v>32</v>
      </c>
      <c r="B708">
        <v>8</v>
      </c>
      <c r="C708">
        <v>3</v>
      </c>
      <c r="D708" t="s">
        <v>19</v>
      </c>
      <c r="E708" t="s">
        <v>20</v>
      </c>
      <c r="F708">
        <v>128</v>
      </c>
      <c r="G708">
        <v>16</v>
      </c>
      <c r="H708">
        <v>0.05</v>
      </c>
      <c r="I708">
        <v>1</v>
      </c>
      <c r="J708">
        <v>0</v>
      </c>
      <c r="K708">
        <v>0.449007220216606</v>
      </c>
      <c r="L708">
        <v>0.101628443591281</v>
      </c>
      <c r="M708">
        <v>0.10550499146331301</v>
      </c>
      <c r="N708">
        <v>0.72300623564161404</v>
      </c>
      <c r="O708">
        <v>0.75</v>
      </c>
      <c r="P708">
        <v>0.27272727272727199</v>
      </c>
      <c r="Q708">
        <v>0.01</v>
      </c>
      <c r="R708" t="s">
        <v>21</v>
      </c>
      <c r="S708" t="s">
        <v>30</v>
      </c>
      <c r="T708" t="str">
        <f>IF(Table1[[#This Row],[auc]]&gt;=Table1[[#This Row],[knnauc]], "YES", "NO")</f>
        <v>NO</v>
      </c>
      <c r="U708" t="str">
        <f>IF(AND(I708 &gt; I707, K708 &lt; K707), "LOWER", "")</f>
        <v/>
      </c>
      <c r="V708" t="str">
        <f>IF(AND(I708&gt;=I709, I708 &lt; 5), "YES", "NO")</f>
        <v>NO</v>
      </c>
      <c r="W708" s="1" t="str">
        <f>IF(AND(Table1[[#This Row],[Last lower than 5]]="YES", Table1[[#This Row],[better or same as KNN]]="YES"), "YES", "NO")</f>
        <v>NO</v>
      </c>
      <c r="X708" s="1" t="str">
        <f>IF(AND(Table1[[#This Row],[Last lower than 5]]="YES", Table1[[#This Row],[last and better]]="NO"), Table1[[#This Row],[knnauc]], "")</f>
        <v/>
      </c>
      <c r="Y708" s="1" t="str">
        <f>IF(AND(Table1[[#This Row],[Last lower than 5]]="YES", Table1[[#This Row],[last and better]]="YES"), Table1[[#This Row],[auc]], "")</f>
        <v/>
      </c>
      <c r="Z708" s="1" t="str">
        <f>IF(I708=5, "YES", "NO")</f>
        <v>NO</v>
      </c>
      <c r="AA708" s="1" t="str">
        <f>IF(AND(Table1[[#This Row],[5 anomalies]]="YES", Table1[[#This Row],[better or same as KNN]]="YES"), "YES", "NO")</f>
        <v>NO</v>
      </c>
      <c r="AB708" s="1" t="str">
        <f>IF(AND(Table1[[#This Row],[5 anomalies]]="YES", Table1[[#This Row],[5 anomalies and better]]="NO"), Table1[[#This Row],[knnauc]] - Table1[[#This Row],[auc]], "")</f>
        <v/>
      </c>
      <c r="AC708" s="1" t="str">
        <f>IF(AND(Table1[[#This Row],[5 anomalies]]="YES", Table1[[#This Row],[5 anomalies and better]]="YES"), Table1[[#This Row],[auc]] - Table1[[#This Row],[knnauc]], "")</f>
        <v/>
      </c>
    </row>
    <row r="709" spans="1:29" hidden="1" x14ac:dyDescent="0.25">
      <c r="A709">
        <v>32</v>
      </c>
      <c r="B709">
        <v>8</v>
      </c>
      <c r="C709">
        <v>3</v>
      </c>
      <c r="D709" t="s">
        <v>19</v>
      </c>
      <c r="E709" t="s">
        <v>20</v>
      </c>
      <c r="F709">
        <v>128</v>
      </c>
      <c r="G709">
        <v>16</v>
      </c>
      <c r="H709">
        <v>0.05</v>
      </c>
      <c r="I709">
        <v>2</v>
      </c>
      <c r="J709">
        <v>0</v>
      </c>
      <c r="K709">
        <v>0.59747292418772502</v>
      </c>
      <c r="L709">
        <v>0.101628443591281</v>
      </c>
      <c r="M709">
        <v>0.10550499146331301</v>
      </c>
      <c r="N709">
        <v>0.72300623564161404</v>
      </c>
      <c r="O709">
        <v>0.75</v>
      </c>
      <c r="P709">
        <v>0.27272727272727199</v>
      </c>
      <c r="Q709">
        <v>0.01</v>
      </c>
      <c r="R709" t="s">
        <v>21</v>
      </c>
      <c r="S709" t="s">
        <v>30</v>
      </c>
      <c r="T709" t="str">
        <f>IF(Table1[[#This Row],[auc]]&gt;=Table1[[#This Row],[knnauc]], "YES", "NO")</f>
        <v>NO</v>
      </c>
      <c r="U709" t="str">
        <f>IF(AND(I709 &gt; I708, K709 &lt; K708), "LOWER", "")</f>
        <v/>
      </c>
      <c r="V709" t="str">
        <f>IF(AND(I709&gt;=I710, I709 &lt; 5), "YES", "NO")</f>
        <v>NO</v>
      </c>
      <c r="W709" s="1" t="str">
        <f>IF(AND(Table1[[#This Row],[Last lower than 5]]="YES", Table1[[#This Row],[better or same as KNN]]="YES"), "YES", "NO")</f>
        <v>NO</v>
      </c>
      <c r="X709" s="1" t="str">
        <f>IF(AND(Table1[[#This Row],[Last lower than 5]]="YES", Table1[[#This Row],[last and better]]="NO"), Table1[[#This Row],[knnauc]], "")</f>
        <v/>
      </c>
      <c r="Y709" s="1" t="str">
        <f>IF(AND(Table1[[#This Row],[Last lower than 5]]="YES", Table1[[#This Row],[last and better]]="YES"), Table1[[#This Row],[auc]], "")</f>
        <v/>
      </c>
      <c r="Z709" s="1" t="str">
        <f>IF(I709=5, "YES", "NO")</f>
        <v>NO</v>
      </c>
      <c r="AA709" s="1" t="str">
        <f>IF(AND(Table1[[#This Row],[5 anomalies]]="YES", Table1[[#This Row],[better or same as KNN]]="YES"), "YES", "NO")</f>
        <v>NO</v>
      </c>
      <c r="AB709" s="1" t="str">
        <f>IF(AND(Table1[[#This Row],[5 anomalies]]="YES", Table1[[#This Row],[5 anomalies and better]]="NO"), Table1[[#This Row],[knnauc]] - Table1[[#This Row],[auc]], "")</f>
        <v/>
      </c>
      <c r="AC709" s="1" t="str">
        <f>IF(AND(Table1[[#This Row],[5 anomalies]]="YES", Table1[[#This Row],[5 anomalies and better]]="YES"), Table1[[#This Row],[auc]] - Table1[[#This Row],[knnauc]], "")</f>
        <v/>
      </c>
    </row>
    <row r="710" spans="1:29" hidden="1" x14ac:dyDescent="0.25">
      <c r="A710">
        <v>32</v>
      </c>
      <c r="B710">
        <v>8</v>
      </c>
      <c r="C710">
        <v>3</v>
      </c>
      <c r="D710" t="s">
        <v>19</v>
      </c>
      <c r="E710" t="s">
        <v>20</v>
      </c>
      <c r="F710">
        <v>128</v>
      </c>
      <c r="G710">
        <v>16</v>
      </c>
      <c r="H710">
        <v>0.05</v>
      </c>
      <c r="I710">
        <v>4</v>
      </c>
      <c r="J710">
        <v>0</v>
      </c>
      <c r="K710">
        <v>0.59082704299310795</v>
      </c>
      <c r="L710">
        <v>0.101628443591281</v>
      </c>
      <c r="M710">
        <v>0.10550499146331301</v>
      </c>
      <c r="N710">
        <v>0.72300623564161404</v>
      </c>
      <c r="O710">
        <v>0.75</v>
      </c>
      <c r="P710">
        <v>0.27272727272727199</v>
      </c>
      <c r="Q710">
        <v>0.01</v>
      </c>
      <c r="R710" t="s">
        <v>21</v>
      </c>
      <c r="S710" t="s">
        <v>30</v>
      </c>
      <c r="T710" t="str">
        <f>IF(Table1[[#This Row],[auc]]&gt;=Table1[[#This Row],[knnauc]], "YES", "NO")</f>
        <v>NO</v>
      </c>
      <c r="U710" t="str">
        <f>IF(AND(I710 &gt; I709, K710 &lt; K709), "LOWER", "")</f>
        <v>LOWER</v>
      </c>
      <c r="V710" t="str">
        <f>IF(AND(I710&gt;=I711, I710 &lt; 5), "YES", "NO")</f>
        <v>YES</v>
      </c>
      <c r="W710" s="1" t="str">
        <f>IF(AND(Table1[[#This Row],[Last lower than 5]]="YES", Table1[[#This Row],[better or same as KNN]]="YES"), "YES", "NO")</f>
        <v>NO</v>
      </c>
      <c r="X710" s="1">
        <f>IF(AND(Table1[[#This Row],[Last lower than 5]]="YES", Table1[[#This Row],[last and better]]="NO"), Table1[[#This Row],[knnauc]], "")</f>
        <v>0.72300623564161404</v>
      </c>
      <c r="Y710" s="1" t="str">
        <f>IF(AND(Table1[[#This Row],[Last lower than 5]]="YES", Table1[[#This Row],[last and better]]="YES"), Table1[[#This Row],[auc]], "")</f>
        <v/>
      </c>
      <c r="Z710" s="1" t="str">
        <f>IF(I710=5, "YES", "NO")</f>
        <v>NO</v>
      </c>
      <c r="AA710" s="1" t="str">
        <f>IF(AND(Table1[[#This Row],[5 anomalies]]="YES", Table1[[#This Row],[better or same as KNN]]="YES"), "YES", "NO")</f>
        <v>NO</v>
      </c>
      <c r="AB710" s="1" t="str">
        <f>IF(AND(Table1[[#This Row],[5 anomalies]]="YES", Table1[[#This Row],[5 anomalies and better]]="NO"), Table1[[#This Row],[knnauc]] - Table1[[#This Row],[auc]], "")</f>
        <v/>
      </c>
      <c r="AC710" s="1" t="str">
        <f>IF(AND(Table1[[#This Row],[5 anomalies]]="YES", Table1[[#This Row],[5 anomalies and better]]="YES"), Table1[[#This Row],[auc]] - Table1[[#This Row],[knnauc]], "")</f>
        <v/>
      </c>
    </row>
    <row r="711" spans="1:29" hidden="1" x14ac:dyDescent="0.25">
      <c r="A711">
        <v>32</v>
      </c>
      <c r="B711">
        <v>8</v>
      </c>
      <c r="C711">
        <v>3</v>
      </c>
      <c r="D711" t="s">
        <v>19</v>
      </c>
      <c r="E711" t="s">
        <v>20</v>
      </c>
      <c r="F711">
        <v>128</v>
      </c>
      <c r="G711">
        <v>16</v>
      </c>
      <c r="H711">
        <v>0.05</v>
      </c>
      <c r="I711">
        <v>1</v>
      </c>
      <c r="J711">
        <v>0</v>
      </c>
      <c r="K711">
        <v>0.63680669510994403</v>
      </c>
      <c r="L711">
        <v>9.8445438464366902E-2</v>
      </c>
      <c r="M711">
        <v>0.10188716120034599</v>
      </c>
      <c r="N711">
        <v>0.95047587791270105</v>
      </c>
      <c r="O711">
        <v>0.72222222222222199</v>
      </c>
      <c r="P711">
        <v>0.236363636363636</v>
      </c>
      <c r="Q711">
        <v>0.05</v>
      </c>
      <c r="R711" t="s">
        <v>21</v>
      </c>
      <c r="S711" t="s">
        <v>30</v>
      </c>
      <c r="T711" t="str">
        <f>IF(Table1[[#This Row],[auc]]&gt;=Table1[[#This Row],[knnauc]], "YES", "NO")</f>
        <v>NO</v>
      </c>
      <c r="U711" t="str">
        <f>IF(AND(I711 &gt; I710, K711 &lt; K710), "LOWER", "")</f>
        <v/>
      </c>
      <c r="V711" t="str">
        <f>IF(AND(I711&gt;=I712, I711 &lt; 5), "YES", "NO")</f>
        <v>NO</v>
      </c>
      <c r="W711" s="1" t="str">
        <f>IF(AND(Table1[[#This Row],[Last lower than 5]]="YES", Table1[[#This Row],[better or same as KNN]]="YES"), "YES", "NO")</f>
        <v>NO</v>
      </c>
      <c r="X711" s="1" t="str">
        <f>IF(AND(Table1[[#This Row],[Last lower than 5]]="YES", Table1[[#This Row],[last and better]]="NO"), Table1[[#This Row],[knnauc]], "")</f>
        <v/>
      </c>
      <c r="Y711" s="1" t="str">
        <f>IF(AND(Table1[[#This Row],[Last lower than 5]]="YES", Table1[[#This Row],[last and better]]="YES"), Table1[[#This Row],[auc]], "")</f>
        <v/>
      </c>
      <c r="Z711" s="1" t="str">
        <f>IF(I711=5, "YES", "NO")</f>
        <v>NO</v>
      </c>
      <c r="AA711" s="1" t="str">
        <f>IF(AND(Table1[[#This Row],[5 anomalies]]="YES", Table1[[#This Row],[better or same as KNN]]="YES"), "YES", "NO")</f>
        <v>NO</v>
      </c>
      <c r="AB711" s="1" t="str">
        <f>IF(AND(Table1[[#This Row],[5 anomalies]]="YES", Table1[[#This Row],[5 anomalies and better]]="NO"), Table1[[#This Row],[knnauc]] - Table1[[#This Row],[auc]], "")</f>
        <v/>
      </c>
      <c r="AC711" s="1" t="str">
        <f>IF(AND(Table1[[#This Row],[5 anomalies]]="YES", Table1[[#This Row],[5 anomalies and better]]="YES"), Table1[[#This Row],[auc]] - Table1[[#This Row],[knnauc]], "")</f>
        <v/>
      </c>
    </row>
    <row r="712" spans="1:29" hidden="1" x14ac:dyDescent="0.25">
      <c r="A712">
        <v>32</v>
      </c>
      <c r="B712">
        <v>8</v>
      </c>
      <c r="C712">
        <v>3</v>
      </c>
      <c r="D712" t="s">
        <v>19</v>
      </c>
      <c r="E712" t="s">
        <v>20</v>
      </c>
      <c r="F712">
        <v>128</v>
      </c>
      <c r="G712">
        <v>16</v>
      </c>
      <c r="H712">
        <v>0.05</v>
      </c>
      <c r="I712">
        <v>3</v>
      </c>
      <c r="J712">
        <v>0</v>
      </c>
      <c r="K712">
        <v>0.634952412208729</v>
      </c>
      <c r="L712">
        <v>9.8445438464366902E-2</v>
      </c>
      <c r="M712">
        <v>0.10188716120034599</v>
      </c>
      <c r="N712">
        <v>0.95047587791270105</v>
      </c>
      <c r="O712">
        <v>0.72222222222222199</v>
      </c>
      <c r="P712">
        <v>0.236363636363636</v>
      </c>
      <c r="Q712">
        <v>0.05</v>
      </c>
      <c r="R712" t="s">
        <v>21</v>
      </c>
      <c r="S712" t="s">
        <v>30</v>
      </c>
      <c r="T712" t="str">
        <f>IF(Table1[[#This Row],[auc]]&gt;=Table1[[#This Row],[knnauc]], "YES", "NO")</f>
        <v>NO</v>
      </c>
      <c r="U712" t="str">
        <f>IF(AND(I712 &gt; I711, K712 &lt; K711), "LOWER", "")</f>
        <v>LOWER</v>
      </c>
      <c r="V712" t="str">
        <f>IF(AND(I712&gt;=I713, I712 &lt; 5), "YES", "NO")</f>
        <v>YES</v>
      </c>
      <c r="W712" s="1" t="str">
        <f>IF(AND(Table1[[#This Row],[Last lower than 5]]="YES", Table1[[#This Row],[better or same as KNN]]="YES"), "YES", "NO")</f>
        <v>NO</v>
      </c>
      <c r="X712" s="1">
        <f>IF(AND(Table1[[#This Row],[Last lower than 5]]="YES", Table1[[#This Row],[last and better]]="NO"), Table1[[#This Row],[knnauc]], "")</f>
        <v>0.95047587791270105</v>
      </c>
      <c r="Y712" s="1" t="str">
        <f>IF(AND(Table1[[#This Row],[Last lower than 5]]="YES", Table1[[#This Row],[last and better]]="YES"), Table1[[#This Row],[auc]], "")</f>
        <v/>
      </c>
      <c r="Z712" s="1" t="str">
        <f>IF(I712=5, "YES", "NO")</f>
        <v>NO</v>
      </c>
      <c r="AA712" s="1" t="str">
        <f>IF(AND(Table1[[#This Row],[5 anomalies]]="YES", Table1[[#This Row],[better or same as KNN]]="YES"), "YES", "NO")</f>
        <v>NO</v>
      </c>
      <c r="AB712" s="1" t="str">
        <f>IF(AND(Table1[[#This Row],[5 anomalies]]="YES", Table1[[#This Row],[5 anomalies and better]]="NO"), Table1[[#This Row],[knnauc]] - Table1[[#This Row],[auc]], "")</f>
        <v/>
      </c>
      <c r="AC712" s="1" t="str">
        <f>IF(AND(Table1[[#This Row],[5 anomalies]]="YES", Table1[[#This Row],[5 anomalies and better]]="YES"), Table1[[#This Row],[auc]] - Table1[[#This Row],[knnauc]], "")</f>
        <v/>
      </c>
    </row>
    <row r="713" spans="1:29" x14ac:dyDescent="0.25">
      <c r="A713">
        <v>32</v>
      </c>
      <c r="B713">
        <v>8</v>
      </c>
      <c r="C713">
        <v>3</v>
      </c>
      <c r="D713" t="s">
        <v>19</v>
      </c>
      <c r="E713" t="s">
        <v>20</v>
      </c>
      <c r="F713">
        <v>128</v>
      </c>
      <c r="G713">
        <v>32</v>
      </c>
      <c r="H713">
        <v>0.05</v>
      </c>
      <c r="I713">
        <v>1</v>
      </c>
      <c r="J713">
        <v>0</v>
      </c>
      <c r="K713">
        <v>0.539560770156438</v>
      </c>
      <c r="L713">
        <v>9.65841414028311E-2</v>
      </c>
      <c r="M713">
        <v>9.93179325787618E-2</v>
      </c>
      <c r="N713">
        <v>0.58258122743682295</v>
      </c>
      <c r="O713">
        <v>0.5</v>
      </c>
      <c r="P713">
        <v>0.16666666666666599</v>
      </c>
      <c r="Q713">
        <v>5.0000000000000001E-3</v>
      </c>
      <c r="R713" t="s">
        <v>21</v>
      </c>
      <c r="S713" t="s">
        <v>30</v>
      </c>
      <c r="T713" t="str">
        <f>IF(Table1[[#This Row],[auc]]&gt;=Table1[[#This Row],[knnauc]], "YES", "NO")</f>
        <v>NO</v>
      </c>
      <c r="U713" t="str">
        <f>IF(AND(I713 &gt; I712, K713 &lt; K712), "LOWER", "")</f>
        <v/>
      </c>
      <c r="V713" t="str">
        <f>IF(AND(I713&gt;=I714, I713 &lt; 5), "YES", "NO")</f>
        <v>YES</v>
      </c>
      <c r="W713" s="1" t="str">
        <f>IF(AND(Table1[[#This Row],[Last lower than 5]]="YES", Table1[[#This Row],[better or same as KNN]]="YES"), "YES", "NO")</f>
        <v>NO</v>
      </c>
      <c r="X713" s="1">
        <f>IF(AND(Table1[[#This Row],[Last lower than 5]]="YES", Table1[[#This Row],[last and better]]="NO"), Table1[[#This Row],[knnauc]], "")</f>
        <v>0.58258122743682295</v>
      </c>
      <c r="Y713" s="1" t="str">
        <f>IF(AND(Table1[[#This Row],[Last lower than 5]]="YES", Table1[[#This Row],[last and better]]="YES"), Table1[[#This Row],[auc]], "")</f>
        <v/>
      </c>
      <c r="Z713" s="1" t="str">
        <f>IF(I713=5, "YES", "NO")</f>
        <v>NO</v>
      </c>
      <c r="AA713" s="1" t="str">
        <f>IF(AND(Table1[[#This Row],[5 anomalies]]="YES", Table1[[#This Row],[better or same as KNN]]="YES"), "YES", "NO")</f>
        <v>NO</v>
      </c>
      <c r="AB713" s="1" t="str">
        <f>IF(AND(Table1[[#This Row],[5 anomalies]]="YES", Table1[[#This Row],[5 anomalies and better]]="NO"), Table1[[#This Row],[knnauc]] - Table1[[#This Row],[auc]], "")</f>
        <v/>
      </c>
      <c r="AC713" s="1" t="str">
        <f>IF(AND(Table1[[#This Row],[5 anomalies]]="YES", Table1[[#This Row],[5 anomalies and better]]="YES"), Table1[[#This Row],[auc]] - Table1[[#This Row],[knnauc]], "")</f>
        <v/>
      </c>
    </row>
    <row r="714" spans="1:29" hidden="1" x14ac:dyDescent="0.25">
      <c r="A714">
        <v>32</v>
      </c>
      <c r="B714">
        <v>8</v>
      </c>
      <c r="C714">
        <v>3</v>
      </c>
      <c r="D714" t="s">
        <v>19</v>
      </c>
      <c r="E714" t="s">
        <v>20</v>
      </c>
      <c r="F714">
        <v>128</v>
      </c>
      <c r="G714">
        <v>32</v>
      </c>
      <c r="H714">
        <v>0.05</v>
      </c>
      <c r="I714">
        <v>1</v>
      </c>
      <c r="J714">
        <v>0.11111111111111099</v>
      </c>
      <c r="K714">
        <v>0.66910075484082698</v>
      </c>
      <c r="L714">
        <v>9.9832329156616703E-2</v>
      </c>
      <c r="M714">
        <v>0.10399224198656599</v>
      </c>
      <c r="N714">
        <v>0.81473580571053394</v>
      </c>
      <c r="O714">
        <v>0.4</v>
      </c>
      <c r="P714">
        <v>0.18181818181818099</v>
      </c>
      <c r="Q714">
        <v>0.01</v>
      </c>
      <c r="R714" t="s">
        <v>21</v>
      </c>
      <c r="S714" t="s">
        <v>30</v>
      </c>
      <c r="T714" t="str">
        <f>IF(Table1[[#This Row],[auc]]&gt;=Table1[[#This Row],[knnauc]], "YES", "NO")</f>
        <v>NO</v>
      </c>
      <c r="U714" t="str">
        <f>IF(AND(I714 &gt; I713, K714 &lt; K713), "LOWER", "")</f>
        <v/>
      </c>
      <c r="V714" t="str">
        <f>IF(AND(I714&gt;=I715, I714 &lt; 5), "YES", "NO")</f>
        <v>NO</v>
      </c>
      <c r="W714" s="1" t="str">
        <f>IF(AND(Table1[[#This Row],[Last lower than 5]]="YES", Table1[[#This Row],[better or same as KNN]]="YES"), "YES", "NO")</f>
        <v>NO</v>
      </c>
      <c r="X714" s="1" t="str">
        <f>IF(AND(Table1[[#This Row],[Last lower than 5]]="YES", Table1[[#This Row],[last and better]]="NO"), Table1[[#This Row],[knnauc]], "")</f>
        <v/>
      </c>
      <c r="Y714" s="1" t="str">
        <f>IF(AND(Table1[[#This Row],[Last lower than 5]]="YES", Table1[[#This Row],[last and better]]="YES"), Table1[[#This Row],[auc]], "")</f>
        <v/>
      </c>
      <c r="Z714" s="1" t="str">
        <f>IF(I714=5, "YES", "NO")</f>
        <v>NO</v>
      </c>
      <c r="AA714" s="1" t="str">
        <f>IF(AND(Table1[[#This Row],[5 anomalies]]="YES", Table1[[#This Row],[better or same as KNN]]="YES"), "YES", "NO")</f>
        <v>NO</v>
      </c>
      <c r="AB714" s="1" t="str">
        <f>IF(AND(Table1[[#This Row],[5 anomalies]]="YES", Table1[[#This Row],[5 anomalies and better]]="NO"), Table1[[#This Row],[knnauc]] - Table1[[#This Row],[auc]], "")</f>
        <v/>
      </c>
      <c r="AC714" s="1" t="str">
        <f>IF(AND(Table1[[#This Row],[5 anomalies]]="YES", Table1[[#This Row],[5 anomalies and better]]="YES"), Table1[[#This Row],[auc]] - Table1[[#This Row],[knnauc]], "")</f>
        <v/>
      </c>
    </row>
    <row r="715" spans="1:29" hidden="1" x14ac:dyDescent="0.25">
      <c r="A715">
        <v>32</v>
      </c>
      <c r="B715">
        <v>8</v>
      </c>
      <c r="C715">
        <v>3</v>
      </c>
      <c r="D715" t="s">
        <v>19</v>
      </c>
      <c r="E715" t="s">
        <v>20</v>
      </c>
      <c r="F715">
        <v>128</v>
      </c>
      <c r="G715">
        <v>32</v>
      </c>
      <c r="H715">
        <v>0.05</v>
      </c>
      <c r="I715">
        <v>2</v>
      </c>
      <c r="J715">
        <v>0</v>
      </c>
      <c r="K715">
        <v>0.73354939284542098</v>
      </c>
      <c r="L715">
        <v>9.9832329156616703E-2</v>
      </c>
      <c r="M715">
        <v>0.10399224198656599</v>
      </c>
      <c r="N715">
        <v>0.81473580571053394</v>
      </c>
      <c r="O715">
        <v>0.4</v>
      </c>
      <c r="P715">
        <v>0.18181818181818099</v>
      </c>
      <c r="Q715">
        <v>0.01</v>
      </c>
      <c r="R715" t="s">
        <v>21</v>
      </c>
      <c r="S715" t="s">
        <v>30</v>
      </c>
      <c r="T715" t="str">
        <f>IF(Table1[[#This Row],[auc]]&gt;=Table1[[#This Row],[knnauc]], "YES", "NO")</f>
        <v>NO</v>
      </c>
      <c r="U715" t="str">
        <f>IF(AND(I715 &gt; I714, K715 &lt; K714), "LOWER", "")</f>
        <v/>
      </c>
      <c r="V715" t="str">
        <f>IF(AND(I715&gt;=I716, I715 &lt; 5), "YES", "NO")</f>
        <v>YES</v>
      </c>
      <c r="W715" s="1" t="str">
        <f>IF(AND(Table1[[#This Row],[Last lower than 5]]="YES", Table1[[#This Row],[better or same as KNN]]="YES"), "YES", "NO")</f>
        <v>NO</v>
      </c>
      <c r="X715" s="1">
        <f>IF(AND(Table1[[#This Row],[Last lower than 5]]="YES", Table1[[#This Row],[last and better]]="NO"), Table1[[#This Row],[knnauc]], "")</f>
        <v>0.81473580571053394</v>
      </c>
      <c r="Y715" s="1" t="str">
        <f>IF(AND(Table1[[#This Row],[Last lower than 5]]="YES", Table1[[#This Row],[last and better]]="YES"), Table1[[#This Row],[auc]], "")</f>
        <v/>
      </c>
      <c r="Z715" s="1" t="str">
        <f>IF(I715=5, "YES", "NO")</f>
        <v>NO</v>
      </c>
      <c r="AA715" s="1" t="str">
        <f>IF(AND(Table1[[#This Row],[5 anomalies]]="YES", Table1[[#This Row],[better or same as KNN]]="YES"), "YES", "NO")</f>
        <v>NO</v>
      </c>
      <c r="AB715" s="1" t="str">
        <f>IF(AND(Table1[[#This Row],[5 anomalies]]="YES", Table1[[#This Row],[5 anomalies and better]]="NO"), Table1[[#This Row],[knnauc]] - Table1[[#This Row],[auc]], "")</f>
        <v/>
      </c>
      <c r="AC715" s="1" t="str">
        <f>IF(AND(Table1[[#This Row],[5 anomalies]]="YES", Table1[[#This Row],[5 anomalies and better]]="YES"), Table1[[#This Row],[auc]] - Table1[[#This Row],[knnauc]], "")</f>
        <v/>
      </c>
    </row>
    <row r="716" spans="1:29" hidden="1" x14ac:dyDescent="0.25">
      <c r="A716">
        <v>32</v>
      </c>
      <c r="B716">
        <v>8</v>
      </c>
      <c r="C716">
        <v>3</v>
      </c>
      <c r="D716" t="s">
        <v>19</v>
      </c>
      <c r="E716" t="s">
        <v>20</v>
      </c>
      <c r="F716">
        <v>128</v>
      </c>
      <c r="G716">
        <v>32</v>
      </c>
      <c r="H716">
        <v>0.05</v>
      </c>
      <c r="I716">
        <v>1</v>
      </c>
      <c r="J716">
        <v>0</v>
      </c>
      <c r="K716">
        <v>0.53206432556613004</v>
      </c>
      <c r="L716">
        <v>9.4448771841232307E-2</v>
      </c>
      <c r="M716">
        <v>9.8894887572794299E-2</v>
      </c>
      <c r="N716">
        <v>0.95860682638660899</v>
      </c>
      <c r="O716">
        <v>0.55555555555555503</v>
      </c>
      <c r="P716">
        <v>0.18181818181818099</v>
      </c>
      <c r="Q716">
        <v>0.05</v>
      </c>
      <c r="R716" t="s">
        <v>21</v>
      </c>
      <c r="S716" t="s">
        <v>30</v>
      </c>
      <c r="T716" t="str">
        <f>IF(Table1[[#This Row],[auc]]&gt;=Table1[[#This Row],[knnauc]], "YES", "NO")</f>
        <v>NO</v>
      </c>
      <c r="U716" t="str">
        <f>IF(AND(I716 &gt; I715, K716 &lt; K715), "LOWER", "")</f>
        <v/>
      </c>
      <c r="V716" t="str">
        <f>IF(AND(I716&gt;=I717, I716 &lt; 5), "YES", "NO")</f>
        <v>NO</v>
      </c>
      <c r="W716" s="1" t="str">
        <f>IF(AND(Table1[[#This Row],[Last lower than 5]]="YES", Table1[[#This Row],[better or same as KNN]]="YES"), "YES", "NO")</f>
        <v>NO</v>
      </c>
      <c r="X716" s="1" t="str">
        <f>IF(AND(Table1[[#This Row],[Last lower than 5]]="YES", Table1[[#This Row],[last and better]]="NO"), Table1[[#This Row],[knnauc]], "")</f>
        <v/>
      </c>
      <c r="Y716" s="1" t="str">
        <f>IF(AND(Table1[[#This Row],[Last lower than 5]]="YES", Table1[[#This Row],[last and better]]="YES"), Table1[[#This Row],[auc]], "")</f>
        <v/>
      </c>
      <c r="Z716" s="1" t="str">
        <f>IF(I716=5, "YES", "NO")</f>
        <v>NO</v>
      </c>
      <c r="AA716" s="1" t="str">
        <f>IF(AND(Table1[[#This Row],[5 anomalies]]="YES", Table1[[#This Row],[better or same as KNN]]="YES"), "YES", "NO")</f>
        <v>NO</v>
      </c>
      <c r="AB716" s="1" t="str">
        <f>IF(AND(Table1[[#This Row],[5 anomalies]]="YES", Table1[[#This Row],[5 anomalies and better]]="NO"), Table1[[#This Row],[knnauc]] - Table1[[#This Row],[auc]], "")</f>
        <v/>
      </c>
      <c r="AC716" s="1" t="str">
        <f>IF(AND(Table1[[#This Row],[5 anomalies]]="YES", Table1[[#This Row],[5 anomalies and better]]="YES"), Table1[[#This Row],[auc]] - Table1[[#This Row],[knnauc]], "")</f>
        <v/>
      </c>
    </row>
    <row r="717" spans="1:29" hidden="1" x14ac:dyDescent="0.25">
      <c r="A717">
        <v>32</v>
      </c>
      <c r="B717">
        <v>8</v>
      </c>
      <c r="C717">
        <v>3</v>
      </c>
      <c r="D717" t="s">
        <v>19</v>
      </c>
      <c r="E717" t="s">
        <v>20</v>
      </c>
      <c r="F717">
        <v>128</v>
      </c>
      <c r="G717">
        <v>32</v>
      </c>
      <c r="H717">
        <v>0.05</v>
      </c>
      <c r="I717">
        <v>3</v>
      </c>
      <c r="J717">
        <v>5.7971014492753603E-2</v>
      </c>
      <c r="K717">
        <v>0.68995733508368895</v>
      </c>
      <c r="L717">
        <v>9.4448771841232307E-2</v>
      </c>
      <c r="M717">
        <v>9.8894887572794299E-2</v>
      </c>
      <c r="N717">
        <v>0.95860682638660899</v>
      </c>
      <c r="O717">
        <v>0.55555555555555503</v>
      </c>
      <c r="P717">
        <v>0.18181818181818099</v>
      </c>
      <c r="Q717">
        <v>0.05</v>
      </c>
      <c r="R717" t="s">
        <v>21</v>
      </c>
      <c r="S717" t="s">
        <v>30</v>
      </c>
      <c r="T717" t="str">
        <f>IF(Table1[[#This Row],[auc]]&gt;=Table1[[#This Row],[knnauc]], "YES", "NO")</f>
        <v>NO</v>
      </c>
      <c r="U717" t="str">
        <f>IF(AND(I717 &gt; I716, K717 &lt; K716), "LOWER", "")</f>
        <v/>
      </c>
      <c r="V717" t="str">
        <f>IF(AND(I717&gt;=I718, I717 &lt; 5), "YES", "NO")</f>
        <v>YES</v>
      </c>
      <c r="W717" s="1" t="str">
        <f>IF(AND(Table1[[#This Row],[Last lower than 5]]="YES", Table1[[#This Row],[better or same as KNN]]="YES"), "YES", "NO")</f>
        <v>NO</v>
      </c>
      <c r="X717" s="1">
        <f>IF(AND(Table1[[#This Row],[Last lower than 5]]="YES", Table1[[#This Row],[last and better]]="NO"), Table1[[#This Row],[knnauc]], "")</f>
        <v>0.95860682638660899</v>
      </c>
      <c r="Y717" s="1" t="str">
        <f>IF(AND(Table1[[#This Row],[Last lower than 5]]="YES", Table1[[#This Row],[last and better]]="YES"), Table1[[#This Row],[auc]], "")</f>
        <v/>
      </c>
      <c r="Z717" s="1" t="str">
        <f>IF(I717=5, "YES", "NO")</f>
        <v>NO</v>
      </c>
      <c r="AA717" s="1" t="str">
        <f>IF(AND(Table1[[#This Row],[5 anomalies]]="YES", Table1[[#This Row],[better or same as KNN]]="YES"), "YES", "NO")</f>
        <v>NO</v>
      </c>
      <c r="AB717" s="1" t="str">
        <f>IF(AND(Table1[[#This Row],[5 anomalies]]="YES", Table1[[#This Row],[5 anomalies and better]]="NO"), Table1[[#This Row],[knnauc]] - Table1[[#This Row],[auc]], "")</f>
        <v/>
      </c>
      <c r="AC717" s="1" t="str">
        <f>IF(AND(Table1[[#This Row],[5 anomalies]]="YES", Table1[[#This Row],[5 anomalies and better]]="YES"), Table1[[#This Row],[auc]] - Table1[[#This Row],[knnauc]], "")</f>
        <v/>
      </c>
    </row>
    <row r="718" spans="1:29" x14ac:dyDescent="0.25">
      <c r="A718">
        <v>32</v>
      </c>
      <c r="B718">
        <v>8</v>
      </c>
      <c r="C718">
        <v>3</v>
      </c>
      <c r="D718" t="s">
        <v>19</v>
      </c>
      <c r="E718" t="s">
        <v>20</v>
      </c>
      <c r="F718">
        <v>512</v>
      </c>
      <c r="G718">
        <v>16</v>
      </c>
      <c r="H718">
        <v>0.05</v>
      </c>
      <c r="I718">
        <v>1</v>
      </c>
      <c r="J718">
        <v>0</v>
      </c>
      <c r="K718">
        <v>0.63598074608904898</v>
      </c>
      <c r="L718">
        <v>9.4988524393908605E-2</v>
      </c>
      <c r="M718">
        <v>9.7597188328905501E-2</v>
      </c>
      <c r="N718">
        <v>0.58145306859205703</v>
      </c>
      <c r="O718" t="s">
        <v>23</v>
      </c>
      <c r="P718">
        <v>0</v>
      </c>
      <c r="Q718">
        <v>5.0000000000000001E-3</v>
      </c>
      <c r="R718" t="s">
        <v>21</v>
      </c>
      <c r="S718" t="s">
        <v>30</v>
      </c>
      <c r="T718" t="str">
        <f>IF(Table1[[#This Row],[auc]]&gt;=Table1[[#This Row],[knnauc]], "YES", "NO")</f>
        <v>YES</v>
      </c>
      <c r="U718" t="str">
        <f>IF(AND(I718 &gt; I717, K718 &lt; K717), "LOWER", "")</f>
        <v/>
      </c>
      <c r="V718" t="str">
        <f>IF(AND(I718&gt;=I719, I718 &lt; 5), "YES", "NO")</f>
        <v>NO</v>
      </c>
      <c r="W718" s="1" t="str">
        <f>IF(AND(Table1[[#This Row],[Last lower than 5]]="YES", Table1[[#This Row],[better or same as KNN]]="YES"), "YES", "NO")</f>
        <v>NO</v>
      </c>
      <c r="X718" s="1" t="str">
        <f>IF(AND(Table1[[#This Row],[Last lower than 5]]="YES", Table1[[#This Row],[last and better]]="NO"), Table1[[#This Row],[knnauc]], "")</f>
        <v/>
      </c>
      <c r="Y718" s="1" t="str">
        <f>IF(AND(Table1[[#This Row],[Last lower than 5]]="YES", Table1[[#This Row],[last and better]]="YES"), Table1[[#This Row],[auc]], "")</f>
        <v/>
      </c>
      <c r="Z718" s="1" t="str">
        <f>IF(I718=5, "YES", "NO")</f>
        <v>NO</v>
      </c>
      <c r="AA718" s="1" t="str">
        <f>IF(AND(Table1[[#This Row],[5 anomalies]]="YES", Table1[[#This Row],[better or same as KNN]]="YES"), "YES", "NO")</f>
        <v>NO</v>
      </c>
      <c r="AB718" s="1" t="str">
        <f>IF(AND(Table1[[#This Row],[5 anomalies]]="YES", Table1[[#This Row],[5 anomalies and better]]="NO"), Table1[[#This Row],[knnauc]] - Table1[[#This Row],[auc]], "")</f>
        <v/>
      </c>
      <c r="AC718" s="1" t="str">
        <f>IF(AND(Table1[[#This Row],[5 anomalies]]="YES", Table1[[#This Row],[5 anomalies and better]]="YES"), Table1[[#This Row],[auc]] - Table1[[#This Row],[knnauc]], "")</f>
        <v/>
      </c>
    </row>
    <row r="719" spans="1:29" x14ac:dyDescent="0.25">
      <c r="A719">
        <v>32</v>
      </c>
      <c r="B719">
        <v>8</v>
      </c>
      <c r="C719">
        <v>3</v>
      </c>
      <c r="D719" t="s">
        <v>19</v>
      </c>
      <c r="E719" t="s">
        <v>20</v>
      </c>
      <c r="F719">
        <v>512</v>
      </c>
      <c r="G719">
        <v>16</v>
      </c>
      <c r="H719">
        <v>0.05</v>
      </c>
      <c r="I719">
        <v>3</v>
      </c>
      <c r="J719">
        <v>0</v>
      </c>
      <c r="K719">
        <v>0.71600481347773703</v>
      </c>
      <c r="L719">
        <v>9.4988524393908605E-2</v>
      </c>
      <c r="M719">
        <v>9.7597188328905501E-2</v>
      </c>
      <c r="N719">
        <v>0.58145306859205703</v>
      </c>
      <c r="O719" t="s">
        <v>23</v>
      </c>
      <c r="P719">
        <v>0</v>
      </c>
      <c r="Q719">
        <v>5.0000000000000001E-3</v>
      </c>
      <c r="R719" t="s">
        <v>21</v>
      </c>
      <c r="S719" t="s">
        <v>30</v>
      </c>
      <c r="T719" t="str">
        <f>IF(Table1[[#This Row],[auc]]&gt;=Table1[[#This Row],[knnauc]], "YES", "NO")</f>
        <v>YES</v>
      </c>
      <c r="U719" t="str">
        <f>IF(AND(I719 &gt; I718, K719 &lt; K718), "LOWER", "")</f>
        <v/>
      </c>
      <c r="V719" t="str">
        <f>IF(AND(I719&gt;=I720, I719 &lt; 5), "YES", "NO")</f>
        <v>NO</v>
      </c>
      <c r="W719" s="1" t="str">
        <f>IF(AND(Table1[[#This Row],[Last lower than 5]]="YES", Table1[[#This Row],[better or same as KNN]]="YES"), "YES", "NO")</f>
        <v>NO</v>
      </c>
      <c r="X719" s="1" t="str">
        <f>IF(AND(Table1[[#This Row],[Last lower than 5]]="YES", Table1[[#This Row],[last and better]]="NO"), Table1[[#This Row],[knnauc]], "")</f>
        <v/>
      </c>
      <c r="Y719" s="1" t="str">
        <f>IF(AND(Table1[[#This Row],[Last lower than 5]]="YES", Table1[[#This Row],[last and better]]="YES"), Table1[[#This Row],[auc]], "")</f>
        <v/>
      </c>
      <c r="Z719" s="1" t="str">
        <f>IF(I719=5, "YES", "NO")</f>
        <v>NO</v>
      </c>
      <c r="AA719" s="1" t="str">
        <f>IF(AND(Table1[[#This Row],[5 anomalies]]="YES", Table1[[#This Row],[better or same as KNN]]="YES"), "YES", "NO")</f>
        <v>NO</v>
      </c>
      <c r="AB719" s="1" t="str">
        <f>IF(AND(Table1[[#This Row],[5 anomalies]]="YES", Table1[[#This Row],[5 anomalies and better]]="NO"), Table1[[#This Row],[knnauc]] - Table1[[#This Row],[auc]], "")</f>
        <v/>
      </c>
      <c r="AC719" s="1" t="str">
        <f>IF(AND(Table1[[#This Row],[5 anomalies]]="YES", Table1[[#This Row],[5 anomalies and better]]="YES"), Table1[[#This Row],[auc]] - Table1[[#This Row],[knnauc]], "")</f>
        <v/>
      </c>
    </row>
    <row r="720" spans="1:29" x14ac:dyDescent="0.25">
      <c r="A720">
        <v>32</v>
      </c>
      <c r="B720">
        <v>8</v>
      </c>
      <c r="C720">
        <v>3</v>
      </c>
      <c r="D720" t="s">
        <v>19</v>
      </c>
      <c r="E720" t="s">
        <v>20</v>
      </c>
      <c r="F720">
        <v>512</v>
      </c>
      <c r="G720">
        <v>16</v>
      </c>
      <c r="H720">
        <v>0.05</v>
      </c>
      <c r="I720">
        <v>4</v>
      </c>
      <c r="J720">
        <v>0.25</v>
      </c>
      <c r="K720">
        <v>0.78113718411552302</v>
      </c>
      <c r="L720">
        <v>9.4988524393908605E-2</v>
      </c>
      <c r="M720">
        <v>9.7597188328905501E-2</v>
      </c>
      <c r="N720">
        <v>0.58145306859205703</v>
      </c>
      <c r="O720" t="s">
        <v>23</v>
      </c>
      <c r="P720">
        <v>0</v>
      </c>
      <c r="Q720">
        <v>5.0000000000000001E-3</v>
      </c>
      <c r="R720" t="s">
        <v>21</v>
      </c>
      <c r="S720" t="s">
        <v>30</v>
      </c>
      <c r="T720" t="str">
        <f>IF(Table1[[#This Row],[auc]]&gt;=Table1[[#This Row],[knnauc]], "YES", "NO")</f>
        <v>YES</v>
      </c>
      <c r="U720" t="str">
        <f>IF(AND(I720 &gt; I719, K720 &lt; K719), "LOWER", "")</f>
        <v/>
      </c>
      <c r="V720" t="str">
        <f>IF(AND(I720&gt;=I721, I720 &lt; 5), "YES", "NO")</f>
        <v>YES</v>
      </c>
      <c r="W720" s="1" t="str">
        <f>IF(AND(Table1[[#This Row],[Last lower than 5]]="YES", Table1[[#This Row],[better or same as KNN]]="YES"), "YES", "NO")</f>
        <v>YES</v>
      </c>
      <c r="X720" s="1" t="str">
        <f>IF(AND(Table1[[#This Row],[Last lower than 5]]="YES", Table1[[#This Row],[last and better]]="NO"), Table1[[#This Row],[knnauc]], "")</f>
        <v/>
      </c>
      <c r="Y720" s="1">
        <f>IF(AND(Table1[[#This Row],[Last lower than 5]]="YES", Table1[[#This Row],[last and better]]="YES"), Table1[[#This Row],[auc]], "")</f>
        <v>0.78113718411552302</v>
      </c>
      <c r="Z720" s="1" t="str">
        <f>IF(I720=5, "YES", "NO")</f>
        <v>NO</v>
      </c>
      <c r="AA720" s="1" t="str">
        <f>IF(AND(Table1[[#This Row],[5 anomalies]]="YES", Table1[[#This Row],[better or same as KNN]]="YES"), "YES", "NO")</f>
        <v>NO</v>
      </c>
      <c r="AB720" s="1" t="str">
        <f>IF(AND(Table1[[#This Row],[5 anomalies]]="YES", Table1[[#This Row],[5 anomalies and better]]="NO"), Table1[[#This Row],[knnauc]] - Table1[[#This Row],[auc]], "")</f>
        <v/>
      </c>
      <c r="AC720" s="1" t="str">
        <f>IF(AND(Table1[[#This Row],[5 anomalies]]="YES", Table1[[#This Row],[5 anomalies and better]]="YES"), Table1[[#This Row],[auc]] - Table1[[#This Row],[knnauc]], "")</f>
        <v/>
      </c>
    </row>
    <row r="721" spans="1:29" hidden="1" x14ac:dyDescent="0.25">
      <c r="A721">
        <v>32</v>
      </c>
      <c r="B721">
        <v>8</v>
      </c>
      <c r="C721">
        <v>3</v>
      </c>
      <c r="D721" t="s">
        <v>19</v>
      </c>
      <c r="E721" t="s">
        <v>20</v>
      </c>
      <c r="F721">
        <v>512</v>
      </c>
      <c r="G721">
        <v>16</v>
      </c>
      <c r="H721">
        <v>0.05</v>
      </c>
      <c r="I721">
        <v>1</v>
      </c>
      <c r="J721">
        <v>0</v>
      </c>
      <c r="K721">
        <v>0.54061371841155204</v>
      </c>
      <c r="L721">
        <v>9.5497939634175202E-2</v>
      </c>
      <c r="M721">
        <v>9.65684879500113E-2</v>
      </c>
      <c r="N721">
        <v>0.81555628487036402</v>
      </c>
      <c r="O721">
        <v>0.75</v>
      </c>
      <c r="P721">
        <v>0.27272727272727199</v>
      </c>
      <c r="Q721">
        <v>0.01</v>
      </c>
      <c r="R721" t="s">
        <v>21</v>
      </c>
      <c r="S721" t="s">
        <v>30</v>
      </c>
      <c r="T721" t="str">
        <f>IF(Table1[[#This Row],[auc]]&gt;=Table1[[#This Row],[knnauc]], "YES", "NO")</f>
        <v>NO</v>
      </c>
      <c r="U721" t="str">
        <f>IF(AND(I721 &gt; I720, K721 &lt; K720), "LOWER", "")</f>
        <v/>
      </c>
      <c r="V721" t="str">
        <f>IF(AND(I721&gt;=I722, I721 &lt; 5), "YES", "NO")</f>
        <v>NO</v>
      </c>
      <c r="W721" s="1" t="str">
        <f>IF(AND(Table1[[#This Row],[Last lower than 5]]="YES", Table1[[#This Row],[better or same as KNN]]="YES"), "YES", "NO")</f>
        <v>NO</v>
      </c>
      <c r="X721" s="1" t="str">
        <f>IF(AND(Table1[[#This Row],[Last lower than 5]]="YES", Table1[[#This Row],[last and better]]="NO"), Table1[[#This Row],[knnauc]], "")</f>
        <v/>
      </c>
      <c r="Y721" s="1" t="str">
        <f>IF(AND(Table1[[#This Row],[Last lower than 5]]="YES", Table1[[#This Row],[last and better]]="YES"), Table1[[#This Row],[auc]], "")</f>
        <v/>
      </c>
      <c r="Z721" s="1" t="str">
        <f>IF(I721=5, "YES", "NO")</f>
        <v>NO</v>
      </c>
      <c r="AA721" s="1" t="str">
        <f>IF(AND(Table1[[#This Row],[5 anomalies]]="YES", Table1[[#This Row],[better or same as KNN]]="YES"), "YES", "NO")</f>
        <v>NO</v>
      </c>
      <c r="AB721" s="1" t="str">
        <f>IF(AND(Table1[[#This Row],[5 anomalies]]="YES", Table1[[#This Row],[5 anomalies and better]]="NO"), Table1[[#This Row],[knnauc]] - Table1[[#This Row],[auc]], "")</f>
        <v/>
      </c>
      <c r="AC721" s="1" t="str">
        <f>IF(AND(Table1[[#This Row],[5 anomalies]]="YES", Table1[[#This Row],[5 anomalies and better]]="YES"), Table1[[#This Row],[auc]] - Table1[[#This Row],[knnauc]], "")</f>
        <v/>
      </c>
    </row>
    <row r="722" spans="1:29" hidden="1" x14ac:dyDescent="0.25">
      <c r="A722">
        <v>32</v>
      </c>
      <c r="B722">
        <v>8</v>
      </c>
      <c r="C722">
        <v>3</v>
      </c>
      <c r="D722" t="s">
        <v>19</v>
      </c>
      <c r="E722" t="s">
        <v>20</v>
      </c>
      <c r="F722">
        <v>512</v>
      </c>
      <c r="G722">
        <v>16</v>
      </c>
      <c r="H722">
        <v>0.05</v>
      </c>
      <c r="I722">
        <v>2</v>
      </c>
      <c r="J722">
        <v>0</v>
      </c>
      <c r="K722">
        <v>0.60789300951755798</v>
      </c>
      <c r="L722">
        <v>9.5497939634175202E-2</v>
      </c>
      <c r="M722">
        <v>9.65684879500113E-2</v>
      </c>
      <c r="N722">
        <v>0.81555628487036402</v>
      </c>
      <c r="O722">
        <v>0.75</v>
      </c>
      <c r="P722">
        <v>0.27272727272727199</v>
      </c>
      <c r="Q722">
        <v>0.01</v>
      </c>
      <c r="R722" t="s">
        <v>21</v>
      </c>
      <c r="S722" t="s">
        <v>30</v>
      </c>
      <c r="T722" t="str">
        <f>IF(Table1[[#This Row],[auc]]&gt;=Table1[[#This Row],[knnauc]], "YES", "NO")</f>
        <v>NO</v>
      </c>
      <c r="U722" t="str">
        <f>IF(AND(I722 &gt; I721, K722 &lt; K721), "LOWER", "")</f>
        <v/>
      </c>
      <c r="V722" t="str">
        <f>IF(AND(I722&gt;=I723, I722 &lt; 5), "YES", "NO")</f>
        <v>NO</v>
      </c>
      <c r="W722" s="1" t="str">
        <f>IF(AND(Table1[[#This Row],[Last lower than 5]]="YES", Table1[[#This Row],[better or same as KNN]]="YES"), "YES", "NO")</f>
        <v>NO</v>
      </c>
      <c r="X722" s="1" t="str">
        <f>IF(AND(Table1[[#This Row],[Last lower than 5]]="YES", Table1[[#This Row],[last and better]]="NO"), Table1[[#This Row],[knnauc]], "")</f>
        <v/>
      </c>
      <c r="Y722" s="1" t="str">
        <f>IF(AND(Table1[[#This Row],[Last lower than 5]]="YES", Table1[[#This Row],[last and better]]="YES"), Table1[[#This Row],[auc]], "")</f>
        <v/>
      </c>
      <c r="Z722" s="1" t="str">
        <f>IF(I722=5, "YES", "NO")</f>
        <v>NO</v>
      </c>
      <c r="AA722" s="1" t="str">
        <f>IF(AND(Table1[[#This Row],[5 anomalies]]="YES", Table1[[#This Row],[better or same as KNN]]="YES"), "YES", "NO")</f>
        <v>NO</v>
      </c>
      <c r="AB722" s="1" t="str">
        <f>IF(AND(Table1[[#This Row],[5 anomalies]]="YES", Table1[[#This Row],[5 anomalies and better]]="NO"), Table1[[#This Row],[knnauc]] - Table1[[#This Row],[auc]], "")</f>
        <v/>
      </c>
      <c r="AC722" s="1" t="str">
        <f>IF(AND(Table1[[#This Row],[5 anomalies]]="YES", Table1[[#This Row],[5 anomalies and better]]="YES"), Table1[[#This Row],[auc]] - Table1[[#This Row],[knnauc]], "")</f>
        <v/>
      </c>
    </row>
    <row r="723" spans="1:29" hidden="1" x14ac:dyDescent="0.25">
      <c r="A723">
        <v>32</v>
      </c>
      <c r="B723">
        <v>8</v>
      </c>
      <c r="C723">
        <v>3</v>
      </c>
      <c r="D723" t="s">
        <v>19</v>
      </c>
      <c r="E723" t="s">
        <v>20</v>
      </c>
      <c r="F723">
        <v>512</v>
      </c>
      <c r="G723">
        <v>16</v>
      </c>
      <c r="H723">
        <v>0.05</v>
      </c>
      <c r="I723">
        <v>3</v>
      </c>
      <c r="J723">
        <v>0</v>
      </c>
      <c r="K723">
        <v>0.68411552346570303</v>
      </c>
      <c r="L723">
        <v>9.5497939634175202E-2</v>
      </c>
      <c r="M723">
        <v>9.65684879500113E-2</v>
      </c>
      <c r="N723">
        <v>0.81555628487036402</v>
      </c>
      <c r="O723">
        <v>0.75</v>
      </c>
      <c r="P723">
        <v>0.27272727272727199</v>
      </c>
      <c r="Q723">
        <v>0.01</v>
      </c>
      <c r="R723" t="s">
        <v>21</v>
      </c>
      <c r="S723" t="s">
        <v>30</v>
      </c>
      <c r="T723" t="str">
        <f>IF(Table1[[#This Row],[auc]]&gt;=Table1[[#This Row],[knnauc]], "YES", "NO")</f>
        <v>NO</v>
      </c>
      <c r="U723" t="str">
        <f>IF(AND(I723 &gt; I722, K723 &lt; K722), "LOWER", "")</f>
        <v/>
      </c>
      <c r="V723" t="str">
        <f>IF(AND(I723&gt;=I724, I723 &lt; 5), "YES", "NO")</f>
        <v>YES</v>
      </c>
      <c r="W723" s="1" t="str">
        <f>IF(AND(Table1[[#This Row],[Last lower than 5]]="YES", Table1[[#This Row],[better or same as KNN]]="YES"), "YES", "NO")</f>
        <v>NO</v>
      </c>
      <c r="X723" s="1">
        <f>IF(AND(Table1[[#This Row],[Last lower than 5]]="YES", Table1[[#This Row],[last and better]]="NO"), Table1[[#This Row],[knnauc]], "")</f>
        <v>0.81555628487036402</v>
      </c>
      <c r="Y723" s="1" t="str">
        <f>IF(AND(Table1[[#This Row],[Last lower than 5]]="YES", Table1[[#This Row],[last and better]]="YES"), Table1[[#This Row],[auc]], "")</f>
        <v/>
      </c>
      <c r="Z723" s="1" t="str">
        <f>IF(I723=5, "YES", "NO")</f>
        <v>NO</v>
      </c>
      <c r="AA723" s="1" t="str">
        <f>IF(AND(Table1[[#This Row],[5 anomalies]]="YES", Table1[[#This Row],[better or same as KNN]]="YES"), "YES", "NO")</f>
        <v>NO</v>
      </c>
      <c r="AB723" s="1" t="str">
        <f>IF(AND(Table1[[#This Row],[5 anomalies]]="YES", Table1[[#This Row],[5 anomalies and better]]="NO"), Table1[[#This Row],[knnauc]] - Table1[[#This Row],[auc]], "")</f>
        <v/>
      </c>
      <c r="AC723" s="1" t="str">
        <f>IF(AND(Table1[[#This Row],[5 anomalies]]="YES", Table1[[#This Row],[5 anomalies and better]]="YES"), Table1[[#This Row],[auc]] - Table1[[#This Row],[knnauc]], "")</f>
        <v/>
      </c>
    </row>
    <row r="724" spans="1:29" hidden="1" x14ac:dyDescent="0.25">
      <c r="A724">
        <v>32</v>
      </c>
      <c r="B724">
        <v>8</v>
      </c>
      <c r="C724">
        <v>3</v>
      </c>
      <c r="D724" t="s">
        <v>19</v>
      </c>
      <c r="E724" t="s">
        <v>20</v>
      </c>
      <c r="F724">
        <v>512</v>
      </c>
      <c r="G724">
        <v>16</v>
      </c>
      <c r="H724">
        <v>0.05</v>
      </c>
      <c r="I724">
        <v>1</v>
      </c>
      <c r="J724">
        <v>0</v>
      </c>
      <c r="K724">
        <v>0.54136855923859495</v>
      </c>
      <c r="L724">
        <v>0.106533993329431</v>
      </c>
      <c r="M724">
        <v>0.10842742954097399</v>
      </c>
      <c r="N724">
        <v>0.93332786347226704</v>
      </c>
      <c r="O724">
        <v>0.76923076923076905</v>
      </c>
      <c r="P724">
        <v>0.18181818181818099</v>
      </c>
      <c r="Q724">
        <v>0.05</v>
      </c>
      <c r="R724" t="s">
        <v>21</v>
      </c>
      <c r="S724" t="s">
        <v>30</v>
      </c>
      <c r="T724" t="str">
        <f>IF(Table1[[#This Row],[auc]]&gt;=Table1[[#This Row],[knnauc]], "YES", "NO")</f>
        <v>NO</v>
      </c>
      <c r="U724" t="str">
        <f>IF(AND(I724 &gt; I723, K724 &lt; K723), "LOWER", "")</f>
        <v/>
      </c>
      <c r="V724" t="str">
        <f>IF(AND(I724&gt;=I725, I724 &lt; 5), "YES", "NO")</f>
        <v>NO</v>
      </c>
      <c r="W724" s="1" t="str">
        <f>IF(AND(Table1[[#This Row],[Last lower than 5]]="YES", Table1[[#This Row],[better or same as KNN]]="YES"), "YES", "NO")</f>
        <v>NO</v>
      </c>
      <c r="X724" s="1" t="str">
        <f>IF(AND(Table1[[#This Row],[Last lower than 5]]="YES", Table1[[#This Row],[last and better]]="NO"), Table1[[#This Row],[knnauc]], "")</f>
        <v/>
      </c>
      <c r="Y724" s="1" t="str">
        <f>IF(AND(Table1[[#This Row],[Last lower than 5]]="YES", Table1[[#This Row],[last and better]]="YES"), Table1[[#This Row],[auc]], "")</f>
        <v/>
      </c>
      <c r="Z724" s="1" t="str">
        <f>IF(I724=5, "YES", "NO")</f>
        <v>NO</v>
      </c>
      <c r="AA724" s="1" t="str">
        <f>IF(AND(Table1[[#This Row],[5 anomalies]]="YES", Table1[[#This Row],[better or same as KNN]]="YES"), "YES", "NO")</f>
        <v>NO</v>
      </c>
      <c r="AB724" s="1" t="str">
        <f>IF(AND(Table1[[#This Row],[5 anomalies]]="YES", Table1[[#This Row],[5 anomalies and better]]="NO"), Table1[[#This Row],[knnauc]] - Table1[[#This Row],[auc]], "")</f>
        <v/>
      </c>
      <c r="AC724" s="1" t="str">
        <f>IF(AND(Table1[[#This Row],[5 anomalies]]="YES", Table1[[#This Row],[5 anomalies and better]]="YES"), Table1[[#This Row],[auc]] - Table1[[#This Row],[knnauc]], "")</f>
        <v/>
      </c>
    </row>
    <row r="725" spans="1:29" hidden="1" x14ac:dyDescent="0.25">
      <c r="A725">
        <v>32</v>
      </c>
      <c r="B725">
        <v>8</v>
      </c>
      <c r="C725">
        <v>3</v>
      </c>
      <c r="D725" t="s">
        <v>19</v>
      </c>
      <c r="E725" t="s">
        <v>20</v>
      </c>
      <c r="F725">
        <v>512</v>
      </c>
      <c r="G725">
        <v>16</v>
      </c>
      <c r="H725">
        <v>0.05</v>
      </c>
      <c r="I725">
        <v>2</v>
      </c>
      <c r="J725">
        <v>3.4482758620689599E-2</v>
      </c>
      <c r="K725">
        <v>0.60181325894322202</v>
      </c>
      <c r="L725">
        <v>0.106533993329431</v>
      </c>
      <c r="M725">
        <v>0.10842742954097399</v>
      </c>
      <c r="N725">
        <v>0.93332786347226704</v>
      </c>
      <c r="O725">
        <v>0.76923076923076905</v>
      </c>
      <c r="P725">
        <v>0.18181818181818099</v>
      </c>
      <c r="Q725">
        <v>0.05</v>
      </c>
      <c r="R725" t="s">
        <v>21</v>
      </c>
      <c r="S725" t="s">
        <v>30</v>
      </c>
      <c r="T725" t="str">
        <f>IF(Table1[[#This Row],[auc]]&gt;=Table1[[#This Row],[knnauc]], "YES", "NO")</f>
        <v>NO</v>
      </c>
      <c r="U725" t="str">
        <f>IF(AND(I725 &gt; I724, K725 &lt; K724), "LOWER", "")</f>
        <v/>
      </c>
      <c r="V725" t="str">
        <f>IF(AND(I725&gt;=I726, I725 &lt; 5), "YES", "NO")</f>
        <v>NO</v>
      </c>
      <c r="W725" s="1" t="str">
        <f>IF(AND(Table1[[#This Row],[Last lower than 5]]="YES", Table1[[#This Row],[better or same as KNN]]="YES"), "YES", "NO")</f>
        <v>NO</v>
      </c>
      <c r="X725" s="1" t="str">
        <f>IF(AND(Table1[[#This Row],[Last lower than 5]]="YES", Table1[[#This Row],[last and better]]="NO"), Table1[[#This Row],[knnauc]], "")</f>
        <v/>
      </c>
      <c r="Y725" s="1" t="str">
        <f>IF(AND(Table1[[#This Row],[Last lower than 5]]="YES", Table1[[#This Row],[last and better]]="YES"), Table1[[#This Row],[auc]], "")</f>
        <v/>
      </c>
      <c r="Z725" s="1" t="str">
        <f>IF(I725=5, "YES", "NO")</f>
        <v>NO</v>
      </c>
      <c r="AA725" s="1" t="str">
        <f>IF(AND(Table1[[#This Row],[5 anomalies]]="YES", Table1[[#This Row],[better or same as KNN]]="YES"), "YES", "NO")</f>
        <v>NO</v>
      </c>
      <c r="AB725" s="1" t="str">
        <f>IF(AND(Table1[[#This Row],[5 anomalies]]="YES", Table1[[#This Row],[5 anomalies and better]]="NO"), Table1[[#This Row],[knnauc]] - Table1[[#This Row],[auc]], "")</f>
        <v/>
      </c>
      <c r="AC725" s="1" t="str">
        <f>IF(AND(Table1[[#This Row],[5 anomalies]]="YES", Table1[[#This Row],[5 anomalies and better]]="YES"), Table1[[#This Row],[auc]] - Table1[[#This Row],[knnauc]], "")</f>
        <v/>
      </c>
    </row>
    <row r="726" spans="1:29" hidden="1" x14ac:dyDescent="0.25">
      <c r="A726">
        <v>32</v>
      </c>
      <c r="B726">
        <v>8</v>
      </c>
      <c r="C726">
        <v>3</v>
      </c>
      <c r="D726" t="s">
        <v>19</v>
      </c>
      <c r="E726" t="s">
        <v>20</v>
      </c>
      <c r="F726">
        <v>512</v>
      </c>
      <c r="G726">
        <v>16</v>
      </c>
      <c r="H726">
        <v>0.05</v>
      </c>
      <c r="I726">
        <v>3</v>
      </c>
      <c r="J726">
        <v>3.38983050847457E-2</v>
      </c>
      <c r="K726">
        <v>0.60511158516573604</v>
      </c>
      <c r="L726">
        <v>0.106533993329431</v>
      </c>
      <c r="M726">
        <v>0.10842742954097399</v>
      </c>
      <c r="N726">
        <v>0.93332786347226704</v>
      </c>
      <c r="O726">
        <v>0.76923076923076905</v>
      </c>
      <c r="P726">
        <v>0.18181818181818099</v>
      </c>
      <c r="Q726">
        <v>0.05</v>
      </c>
      <c r="R726" t="s">
        <v>21</v>
      </c>
      <c r="S726" t="s">
        <v>30</v>
      </c>
      <c r="T726" t="str">
        <f>IF(Table1[[#This Row],[auc]]&gt;=Table1[[#This Row],[knnauc]], "YES", "NO")</f>
        <v>NO</v>
      </c>
      <c r="U726" t="str">
        <f>IF(AND(I726 &gt; I725, K726 &lt; K725), "LOWER", "")</f>
        <v/>
      </c>
      <c r="V726" t="str">
        <f>IF(AND(I726&gt;=I727, I726 &lt; 5), "YES", "NO")</f>
        <v>NO</v>
      </c>
      <c r="W726" s="1" t="str">
        <f>IF(AND(Table1[[#This Row],[Last lower than 5]]="YES", Table1[[#This Row],[better or same as KNN]]="YES"), "YES", "NO")</f>
        <v>NO</v>
      </c>
      <c r="X726" s="1" t="str">
        <f>IF(AND(Table1[[#This Row],[Last lower than 5]]="YES", Table1[[#This Row],[last and better]]="NO"), Table1[[#This Row],[knnauc]], "")</f>
        <v/>
      </c>
      <c r="Y726" s="1" t="str">
        <f>IF(AND(Table1[[#This Row],[Last lower than 5]]="YES", Table1[[#This Row],[last and better]]="YES"), Table1[[#This Row],[auc]], "")</f>
        <v/>
      </c>
      <c r="Z726" s="1" t="str">
        <f>IF(I726=5, "YES", "NO")</f>
        <v>NO</v>
      </c>
      <c r="AA726" s="1" t="str">
        <f>IF(AND(Table1[[#This Row],[5 anomalies]]="YES", Table1[[#This Row],[better or same as KNN]]="YES"), "YES", "NO")</f>
        <v>NO</v>
      </c>
      <c r="AB726" s="1" t="str">
        <f>IF(AND(Table1[[#This Row],[5 anomalies]]="YES", Table1[[#This Row],[5 anomalies and better]]="NO"), Table1[[#This Row],[knnauc]] - Table1[[#This Row],[auc]], "")</f>
        <v/>
      </c>
      <c r="AC726" s="1" t="str">
        <f>IF(AND(Table1[[#This Row],[5 anomalies]]="YES", Table1[[#This Row],[5 anomalies and better]]="YES"), Table1[[#This Row],[auc]] - Table1[[#This Row],[knnauc]], "")</f>
        <v/>
      </c>
    </row>
    <row r="727" spans="1:29" hidden="1" x14ac:dyDescent="0.25">
      <c r="A727">
        <v>32</v>
      </c>
      <c r="B727">
        <v>8</v>
      </c>
      <c r="C727">
        <v>3</v>
      </c>
      <c r="D727" t="s">
        <v>19</v>
      </c>
      <c r="E727" t="s">
        <v>20</v>
      </c>
      <c r="F727">
        <v>512</v>
      </c>
      <c r="G727">
        <v>16</v>
      </c>
      <c r="H727">
        <v>0.05</v>
      </c>
      <c r="I727">
        <v>4</v>
      </c>
      <c r="J727">
        <v>6.6666666666666596E-2</v>
      </c>
      <c r="K727">
        <v>0.65894322284213902</v>
      </c>
      <c r="L727">
        <v>0.106533993329431</v>
      </c>
      <c r="M727">
        <v>0.10842742954097399</v>
      </c>
      <c r="N727">
        <v>0.93332786347226704</v>
      </c>
      <c r="O727">
        <v>0.76923076923076905</v>
      </c>
      <c r="P727">
        <v>0.18181818181818099</v>
      </c>
      <c r="Q727">
        <v>0.05</v>
      </c>
      <c r="R727" t="s">
        <v>21</v>
      </c>
      <c r="S727" t="s">
        <v>30</v>
      </c>
      <c r="T727" t="str">
        <f>IF(Table1[[#This Row],[auc]]&gt;=Table1[[#This Row],[knnauc]], "YES", "NO")</f>
        <v>NO</v>
      </c>
      <c r="U727" t="str">
        <f>IF(AND(I727 &gt; I726, K727 &lt; K726), "LOWER", "")</f>
        <v/>
      </c>
      <c r="V727" t="str">
        <f>IF(AND(I727&gt;=I728, I727 &lt; 5), "YES", "NO")</f>
        <v>YES</v>
      </c>
      <c r="W727" s="1" t="str">
        <f>IF(AND(Table1[[#This Row],[Last lower than 5]]="YES", Table1[[#This Row],[better or same as KNN]]="YES"), "YES", "NO")</f>
        <v>NO</v>
      </c>
      <c r="X727" s="1">
        <f>IF(AND(Table1[[#This Row],[Last lower than 5]]="YES", Table1[[#This Row],[last and better]]="NO"), Table1[[#This Row],[knnauc]], "")</f>
        <v>0.93332786347226704</v>
      </c>
      <c r="Y727" s="1" t="str">
        <f>IF(AND(Table1[[#This Row],[Last lower than 5]]="YES", Table1[[#This Row],[last and better]]="YES"), Table1[[#This Row],[auc]], "")</f>
        <v/>
      </c>
      <c r="Z727" s="1" t="str">
        <f>IF(I727=5, "YES", "NO")</f>
        <v>NO</v>
      </c>
      <c r="AA727" s="1" t="str">
        <f>IF(AND(Table1[[#This Row],[5 anomalies]]="YES", Table1[[#This Row],[better or same as KNN]]="YES"), "YES", "NO")</f>
        <v>NO</v>
      </c>
      <c r="AB727" s="1" t="str">
        <f>IF(AND(Table1[[#This Row],[5 anomalies]]="YES", Table1[[#This Row],[5 anomalies and better]]="NO"), Table1[[#This Row],[knnauc]] - Table1[[#This Row],[auc]], "")</f>
        <v/>
      </c>
      <c r="AC727" s="1" t="str">
        <f>IF(AND(Table1[[#This Row],[5 anomalies]]="YES", Table1[[#This Row],[5 anomalies and better]]="YES"), Table1[[#This Row],[auc]] - Table1[[#This Row],[knnauc]], "")</f>
        <v/>
      </c>
    </row>
    <row r="728" spans="1:29" x14ac:dyDescent="0.25">
      <c r="A728">
        <v>32</v>
      </c>
      <c r="B728">
        <v>8</v>
      </c>
      <c r="C728">
        <v>3</v>
      </c>
      <c r="D728" t="s">
        <v>19</v>
      </c>
      <c r="E728" t="s">
        <v>20</v>
      </c>
      <c r="F728">
        <v>512</v>
      </c>
      <c r="G728">
        <v>32</v>
      </c>
      <c r="H728">
        <v>0.05</v>
      </c>
      <c r="I728">
        <v>1</v>
      </c>
      <c r="J728">
        <v>0</v>
      </c>
      <c r="K728">
        <v>0.64259927797833905</v>
      </c>
      <c r="L728">
        <v>9.2670327737188196E-2</v>
      </c>
      <c r="M728">
        <v>9.4250017447575593E-2</v>
      </c>
      <c r="N728">
        <v>0.58258122743682295</v>
      </c>
      <c r="O728">
        <v>0</v>
      </c>
      <c r="P728">
        <v>0</v>
      </c>
      <c r="Q728">
        <v>5.0000000000000001E-3</v>
      </c>
      <c r="R728" t="s">
        <v>21</v>
      </c>
      <c r="S728" t="s">
        <v>30</v>
      </c>
      <c r="T728" t="str">
        <f>IF(Table1[[#This Row],[auc]]&gt;=Table1[[#This Row],[knnauc]], "YES", "NO")</f>
        <v>YES</v>
      </c>
      <c r="U728" t="str">
        <f>IF(AND(I728 &gt; I727, K728 &lt; K727), "LOWER", "")</f>
        <v/>
      </c>
      <c r="V728" t="str">
        <f>IF(AND(I728&gt;=I729, I728 &lt; 5), "YES", "NO")</f>
        <v>NO</v>
      </c>
      <c r="W728" s="1" t="str">
        <f>IF(AND(Table1[[#This Row],[Last lower than 5]]="YES", Table1[[#This Row],[better or same as KNN]]="YES"), "YES", "NO")</f>
        <v>NO</v>
      </c>
      <c r="X728" s="1" t="str">
        <f>IF(AND(Table1[[#This Row],[Last lower than 5]]="YES", Table1[[#This Row],[last and better]]="NO"), Table1[[#This Row],[knnauc]], "")</f>
        <v/>
      </c>
      <c r="Y728" s="1" t="str">
        <f>IF(AND(Table1[[#This Row],[Last lower than 5]]="YES", Table1[[#This Row],[last and better]]="YES"), Table1[[#This Row],[auc]], "")</f>
        <v/>
      </c>
      <c r="Z728" s="1" t="str">
        <f>IF(I728=5, "YES", "NO")</f>
        <v>NO</v>
      </c>
      <c r="AA728" s="1" t="str">
        <f>IF(AND(Table1[[#This Row],[5 anomalies]]="YES", Table1[[#This Row],[better or same as KNN]]="YES"), "YES", "NO")</f>
        <v>NO</v>
      </c>
      <c r="AB728" s="1" t="str">
        <f>IF(AND(Table1[[#This Row],[5 anomalies]]="YES", Table1[[#This Row],[5 anomalies and better]]="NO"), Table1[[#This Row],[knnauc]] - Table1[[#This Row],[auc]], "")</f>
        <v/>
      </c>
      <c r="AC728" s="1" t="str">
        <f>IF(AND(Table1[[#This Row],[5 anomalies]]="YES", Table1[[#This Row],[5 anomalies and better]]="YES"), Table1[[#This Row],[auc]] - Table1[[#This Row],[knnauc]], "")</f>
        <v/>
      </c>
    </row>
    <row r="729" spans="1:29" x14ac:dyDescent="0.25">
      <c r="A729">
        <v>32</v>
      </c>
      <c r="B729">
        <v>8</v>
      </c>
      <c r="C729">
        <v>3</v>
      </c>
      <c r="D729" t="s">
        <v>19</v>
      </c>
      <c r="E729" t="s">
        <v>20</v>
      </c>
      <c r="F729">
        <v>512</v>
      </c>
      <c r="G729">
        <v>32</v>
      </c>
      <c r="H729">
        <v>0.05</v>
      </c>
      <c r="I729">
        <v>2</v>
      </c>
      <c r="J729">
        <v>0</v>
      </c>
      <c r="K729">
        <v>0.68900421179301996</v>
      </c>
      <c r="L729">
        <v>9.2670327737188196E-2</v>
      </c>
      <c r="M729">
        <v>9.4250017447575593E-2</v>
      </c>
      <c r="N729">
        <v>0.58258122743682295</v>
      </c>
      <c r="O729">
        <v>0</v>
      </c>
      <c r="P729">
        <v>0</v>
      </c>
      <c r="Q729">
        <v>5.0000000000000001E-3</v>
      </c>
      <c r="R729" t="s">
        <v>21</v>
      </c>
      <c r="S729" t="s">
        <v>30</v>
      </c>
      <c r="T729" t="str">
        <f>IF(Table1[[#This Row],[auc]]&gt;=Table1[[#This Row],[knnauc]], "YES", "NO")</f>
        <v>YES</v>
      </c>
      <c r="U729" t="str">
        <f>IF(AND(I729 &gt; I728, K729 &lt; K728), "LOWER", "")</f>
        <v/>
      </c>
      <c r="V729" t="str">
        <f>IF(AND(I729&gt;=I730, I729 &lt; 5), "YES", "NO")</f>
        <v>NO</v>
      </c>
      <c r="W729" s="1" t="str">
        <f>IF(AND(Table1[[#This Row],[Last lower than 5]]="YES", Table1[[#This Row],[better or same as KNN]]="YES"), "YES", "NO")</f>
        <v>NO</v>
      </c>
      <c r="X729" s="1" t="str">
        <f>IF(AND(Table1[[#This Row],[Last lower than 5]]="YES", Table1[[#This Row],[last and better]]="NO"), Table1[[#This Row],[knnauc]], "")</f>
        <v/>
      </c>
      <c r="Y729" s="1" t="str">
        <f>IF(AND(Table1[[#This Row],[Last lower than 5]]="YES", Table1[[#This Row],[last and better]]="YES"), Table1[[#This Row],[auc]], "")</f>
        <v/>
      </c>
      <c r="Z729" s="1" t="str">
        <f>IF(I729=5, "YES", "NO")</f>
        <v>NO</v>
      </c>
      <c r="AA729" s="1" t="str">
        <f>IF(AND(Table1[[#This Row],[5 anomalies]]="YES", Table1[[#This Row],[better or same as KNN]]="YES"), "YES", "NO")</f>
        <v>NO</v>
      </c>
      <c r="AB729" s="1" t="str">
        <f>IF(AND(Table1[[#This Row],[5 anomalies]]="YES", Table1[[#This Row],[5 anomalies and better]]="NO"), Table1[[#This Row],[knnauc]] - Table1[[#This Row],[auc]], "")</f>
        <v/>
      </c>
      <c r="AC729" s="1" t="str">
        <f>IF(AND(Table1[[#This Row],[5 anomalies]]="YES", Table1[[#This Row],[5 anomalies and better]]="YES"), Table1[[#This Row],[auc]] - Table1[[#This Row],[knnauc]], "")</f>
        <v/>
      </c>
    </row>
    <row r="730" spans="1:29" x14ac:dyDescent="0.25">
      <c r="A730">
        <v>32</v>
      </c>
      <c r="B730">
        <v>8</v>
      </c>
      <c r="C730">
        <v>3</v>
      </c>
      <c r="D730" t="s">
        <v>19</v>
      </c>
      <c r="E730" t="s">
        <v>20</v>
      </c>
      <c r="F730">
        <v>512</v>
      </c>
      <c r="G730">
        <v>32</v>
      </c>
      <c r="H730">
        <v>0.05</v>
      </c>
      <c r="I730">
        <v>3</v>
      </c>
      <c r="J730">
        <v>0</v>
      </c>
      <c r="K730">
        <v>0.89891696750902494</v>
      </c>
      <c r="L730">
        <v>9.2670327737188196E-2</v>
      </c>
      <c r="M730">
        <v>9.4250017447575593E-2</v>
      </c>
      <c r="N730">
        <v>0.58258122743682295</v>
      </c>
      <c r="O730">
        <v>0</v>
      </c>
      <c r="P730">
        <v>0</v>
      </c>
      <c r="Q730">
        <v>5.0000000000000001E-3</v>
      </c>
      <c r="R730" t="s">
        <v>21</v>
      </c>
      <c r="S730" t="s">
        <v>30</v>
      </c>
      <c r="T730" t="str">
        <f>IF(Table1[[#This Row],[auc]]&gt;=Table1[[#This Row],[knnauc]], "YES", "NO")</f>
        <v>YES</v>
      </c>
      <c r="U730" t="str">
        <f>IF(AND(I730 &gt; I729, K730 &lt; K729), "LOWER", "")</f>
        <v/>
      </c>
      <c r="V730" t="str">
        <f>IF(AND(I730&gt;=I731, I730 &lt; 5), "YES", "NO")</f>
        <v>YES</v>
      </c>
      <c r="W730" s="1" t="str">
        <f>IF(AND(Table1[[#This Row],[Last lower than 5]]="YES", Table1[[#This Row],[better or same as KNN]]="YES"), "YES", "NO")</f>
        <v>YES</v>
      </c>
      <c r="X730" s="1" t="str">
        <f>IF(AND(Table1[[#This Row],[Last lower than 5]]="YES", Table1[[#This Row],[last and better]]="NO"), Table1[[#This Row],[knnauc]], "")</f>
        <v/>
      </c>
      <c r="Y730" s="1">
        <f>IF(AND(Table1[[#This Row],[Last lower than 5]]="YES", Table1[[#This Row],[last and better]]="YES"), Table1[[#This Row],[auc]], "")</f>
        <v>0.89891696750902494</v>
      </c>
      <c r="Z730" s="1" t="str">
        <f>IF(I730=5, "YES", "NO")</f>
        <v>NO</v>
      </c>
      <c r="AA730" s="1" t="str">
        <f>IF(AND(Table1[[#This Row],[5 anomalies]]="YES", Table1[[#This Row],[better or same as KNN]]="YES"), "YES", "NO")</f>
        <v>NO</v>
      </c>
      <c r="AB730" s="1" t="str">
        <f>IF(AND(Table1[[#This Row],[5 anomalies]]="YES", Table1[[#This Row],[5 anomalies and better]]="NO"), Table1[[#This Row],[knnauc]] - Table1[[#This Row],[auc]], "")</f>
        <v/>
      </c>
      <c r="AC730" s="1" t="str">
        <f>IF(AND(Table1[[#This Row],[5 anomalies]]="YES", Table1[[#This Row],[5 anomalies and better]]="YES"), Table1[[#This Row],[auc]] - Table1[[#This Row],[knnauc]], "")</f>
        <v/>
      </c>
    </row>
    <row r="731" spans="1:29" hidden="1" x14ac:dyDescent="0.25">
      <c r="A731">
        <v>32</v>
      </c>
      <c r="B731">
        <v>8</v>
      </c>
      <c r="C731">
        <v>3</v>
      </c>
      <c r="D731" t="s">
        <v>19</v>
      </c>
      <c r="E731" t="s">
        <v>20</v>
      </c>
      <c r="F731">
        <v>512</v>
      </c>
      <c r="G731">
        <v>32</v>
      </c>
      <c r="H731">
        <v>0.05</v>
      </c>
      <c r="I731">
        <v>1</v>
      </c>
      <c r="J731">
        <v>0</v>
      </c>
      <c r="K731">
        <v>0.52986544141778802</v>
      </c>
      <c r="L731">
        <v>8.9159193037722795E-2</v>
      </c>
      <c r="M731">
        <v>9.3431311397054406E-2</v>
      </c>
      <c r="N731">
        <v>0.771701673777486</v>
      </c>
      <c r="O731">
        <v>1</v>
      </c>
      <c r="P731">
        <v>0.18181818181818099</v>
      </c>
      <c r="Q731">
        <v>0.01</v>
      </c>
      <c r="R731" t="s">
        <v>21</v>
      </c>
      <c r="S731" t="s">
        <v>30</v>
      </c>
      <c r="T731" t="str">
        <f>IF(Table1[[#This Row],[auc]]&gt;=Table1[[#This Row],[knnauc]], "YES", "NO")</f>
        <v>NO</v>
      </c>
      <c r="U731" t="str">
        <f>IF(AND(I731 &gt; I730, K731 &lt; K730), "LOWER", "")</f>
        <v/>
      </c>
      <c r="V731" t="str">
        <f>IF(AND(I731&gt;=I732, I731 &lt; 5), "YES", "NO")</f>
        <v>NO</v>
      </c>
      <c r="W731" s="1" t="str">
        <f>IF(AND(Table1[[#This Row],[Last lower than 5]]="YES", Table1[[#This Row],[better or same as KNN]]="YES"), "YES", "NO")</f>
        <v>NO</v>
      </c>
      <c r="X731" s="1" t="str">
        <f>IF(AND(Table1[[#This Row],[Last lower than 5]]="YES", Table1[[#This Row],[last and better]]="NO"), Table1[[#This Row],[knnauc]], "")</f>
        <v/>
      </c>
      <c r="Y731" s="1" t="str">
        <f>IF(AND(Table1[[#This Row],[Last lower than 5]]="YES", Table1[[#This Row],[last and better]]="YES"), Table1[[#This Row],[auc]], "")</f>
        <v/>
      </c>
      <c r="Z731" s="1" t="str">
        <f>IF(I731=5, "YES", "NO")</f>
        <v>NO</v>
      </c>
      <c r="AA731" s="1" t="str">
        <f>IF(AND(Table1[[#This Row],[5 anomalies]]="YES", Table1[[#This Row],[better or same as KNN]]="YES"), "YES", "NO")</f>
        <v>NO</v>
      </c>
      <c r="AB731" s="1" t="str">
        <f>IF(AND(Table1[[#This Row],[5 anomalies]]="YES", Table1[[#This Row],[5 anomalies and better]]="NO"), Table1[[#This Row],[knnauc]] - Table1[[#This Row],[auc]], "")</f>
        <v/>
      </c>
      <c r="AC731" s="1" t="str">
        <f>IF(AND(Table1[[#This Row],[5 anomalies]]="YES", Table1[[#This Row],[5 anomalies and better]]="YES"), Table1[[#This Row],[auc]] - Table1[[#This Row],[knnauc]], "")</f>
        <v/>
      </c>
    </row>
    <row r="732" spans="1:29" hidden="1" x14ac:dyDescent="0.25">
      <c r="A732">
        <v>32</v>
      </c>
      <c r="B732">
        <v>8</v>
      </c>
      <c r="C732">
        <v>3</v>
      </c>
      <c r="D732" t="s">
        <v>19</v>
      </c>
      <c r="E732" t="s">
        <v>20</v>
      </c>
      <c r="F732">
        <v>512</v>
      </c>
      <c r="G732">
        <v>32</v>
      </c>
      <c r="H732">
        <v>0.05</v>
      </c>
      <c r="I732">
        <v>2</v>
      </c>
      <c r="J732">
        <v>0.15384615384615299</v>
      </c>
      <c r="K732">
        <v>0.57507384312438403</v>
      </c>
      <c r="L732">
        <v>8.9159193037722795E-2</v>
      </c>
      <c r="M732">
        <v>9.3431311397054406E-2</v>
      </c>
      <c r="N732">
        <v>0.771701673777486</v>
      </c>
      <c r="O732">
        <v>1</v>
      </c>
      <c r="P732">
        <v>0.18181818181818099</v>
      </c>
      <c r="Q732">
        <v>0.01</v>
      </c>
      <c r="R732" t="s">
        <v>21</v>
      </c>
      <c r="S732" t="s">
        <v>30</v>
      </c>
      <c r="T732" t="str">
        <f>IF(Table1[[#This Row],[auc]]&gt;=Table1[[#This Row],[knnauc]], "YES", "NO")</f>
        <v>NO</v>
      </c>
      <c r="U732" t="str">
        <f>IF(AND(I732 &gt; I731, K732 &lt; K731), "LOWER", "")</f>
        <v/>
      </c>
      <c r="V732" t="str">
        <f>IF(AND(I732&gt;=I733, I732 &lt; 5), "YES", "NO")</f>
        <v>NO</v>
      </c>
      <c r="W732" s="1" t="str">
        <f>IF(AND(Table1[[#This Row],[Last lower than 5]]="YES", Table1[[#This Row],[better or same as KNN]]="YES"), "YES", "NO")</f>
        <v>NO</v>
      </c>
      <c r="X732" s="1" t="str">
        <f>IF(AND(Table1[[#This Row],[Last lower than 5]]="YES", Table1[[#This Row],[last and better]]="NO"), Table1[[#This Row],[knnauc]], "")</f>
        <v/>
      </c>
      <c r="Y732" s="1" t="str">
        <f>IF(AND(Table1[[#This Row],[Last lower than 5]]="YES", Table1[[#This Row],[last and better]]="YES"), Table1[[#This Row],[auc]], "")</f>
        <v/>
      </c>
      <c r="Z732" s="1" t="str">
        <f>IF(I732=5, "YES", "NO")</f>
        <v>NO</v>
      </c>
      <c r="AA732" s="1" t="str">
        <f>IF(AND(Table1[[#This Row],[5 anomalies]]="YES", Table1[[#This Row],[better or same as KNN]]="YES"), "YES", "NO")</f>
        <v>NO</v>
      </c>
      <c r="AB732" s="1" t="str">
        <f>IF(AND(Table1[[#This Row],[5 anomalies]]="YES", Table1[[#This Row],[5 anomalies and better]]="NO"), Table1[[#This Row],[knnauc]] - Table1[[#This Row],[auc]], "")</f>
        <v/>
      </c>
      <c r="AC732" s="1" t="str">
        <f>IF(AND(Table1[[#This Row],[5 anomalies]]="YES", Table1[[#This Row],[5 anomalies and better]]="YES"), Table1[[#This Row],[auc]] - Table1[[#This Row],[knnauc]], "")</f>
        <v/>
      </c>
    </row>
    <row r="733" spans="1:29" hidden="1" x14ac:dyDescent="0.25">
      <c r="A733">
        <v>32</v>
      </c>
      <c r="B733">
        <v>8</v>
      </c>
      <c r="C733">
        <v>3</v>
      </c>
      <c r="D733" t="s">
        <v>19</v>
      </c>
      <c r="E733" t="s">
        <v>20</v>
      </c>
      <c r="F733">
        <v>512</v>
      </c>
      <c r="G733">
        <v>32</v>
      </c>
      <c r="H733">
        <v>0.05</v>
      </c>
      <c r="I733">
        <v>3</v>
      </c>
      <c r="J733">
        <v>0.133333333333333</v>
      </c>
      <c r="K733">
        <v>0.60087791270101698</v>
      </c>
      <c r="L733">
        <v>8.9159193037722795E-2</v>
      </c>
      <c r="M733">
        <v>9.3431311397054406E-2</v>
      </c>
      <c r="N733">
        <v>0.771701673777486</v>
      </c>
      <c r="O733">
        <v>1</v>
      </c>
      <c r="P733">
        <v>0.18181818181818099</v>
      </c>
      <c r="Q733">
        <v>0.01</v>
      </c>
      <c r="R733" t="s">
        <v>21</v>
      </c>
      <c r="S733" t="s">
        <v>30</v>
      </c>
      <c r="T733" t="str">
        <f>IF(Table1[[#This Row],[auc]]&gt;=Table1[[#This Row],[knnauc]], "YES", "NO")</f>
        <v>NO</v>
      </c>
      <c r="U733" t="str">
        <f>IF(AND(I733 &gt; I732, K733 &lt; K732), "LOWER", "")</f>
        <v/>
      </c>
      <c r="V733" t="str">
        <f>IF(AND(I733&gt;=I734, I733 &lt; 5), "YES", "NO")</f>
        <v>NO</v>
      </c>
      <c r="W733" s="1" t="str">
        <f>IF(AND(Table1[[#This Row],[Last lower than 5]]="YES", Table1[[#This Row],[better or same as KNN]]="YES"), "YES", "NO")</f>
        <v>NO</v>
      </c>
      <c r="X733" s="1" t="str">
        <f>IF(AND(Table1[[#This Row],[Last lower than 5]]="YES", Table1[[#This Row],[last and better]]="NO"), Table1[[#This Row],[knnauc]], "")</f>
        <v/>
      </c>
      <c r="Y733" s="1" t="str">
        <f>IF(AND(Table1[[#This Row],[Last lower than 5]]="YES", Table1[[#This Row],[last and better]]="YES"), Table1[[#This Row],[auc]], "")</f>
        <v/>
      </c>
      <c r="Z733" s="1" t="str">
        <f>IF(I733=5, "YES", "NO")</f>
        <v>NO</v>
      </c>
      <c r="AA733" s="1" t="str">
        <f>IF(AND(Table1[[#This Row],[5 anomalies]]="YES", Table1[[#This Row],[better or same as KNN]]="YES"), "YES", "NO")</f>
        <v>NO</v>
      </c>
      <c r="AB733" s="1" t="str">
        <f>IF(AND(Table1[[#This Row],[5 anomalies]]="YES", Table1[[#This Row],[5 anomalies and better]]="NO"), Table1[[#This Row],[knnauc]] - Table1[[#This Row],[auc]], "")</f>
        <v/>
      </c>
      <c r="AC733" s="1" t="str">
        <f>IF(AND(Table1[[#This Row],[5 anomalies]]="YES", Table1[[#This Row],[5 anomalies and better]]="YES"), Table1[[#This Row],[auc]] - Table1[[#This Row],[knnauc]], "")</f>
        <v/>
      </c>
    </row>
    <row r="734" spans="1:29" hidden="1" x14ac:dyDescent="0.25">
      <c r="A734">
        <v>32</v>
      </c>
      <c r="B734">
        <v>8</v>
      </c>
      <c r="C734">
        <v>3</v>
      </c>
      <c r="D734" t="s">
        <v>19</v>
      </c>
      <c r="E734" t="s">
        <v>20</v>
      </c>
      <c r="F734">
        <v>512</v>
      </c>
      <c r="G734">
        <v>32</v>
      </c>
      <c r="H734">
        <v>0.05</v>
      </c>
      <c r="I734">
        <v>4</v>
      </c>
      <c r="J734">
        <v>0.30769230769230699</v>
      </c>
      <c r="K734">
        <v>0.63636363636363602</v>
      </c>
      <c r="L734">
        <v>8.9159193037722795E-2</v>
      </c>
      <c r="M734">
        <v>9.3431311397054406E-2</v>
      </c>
      <c r="N734">
        <v>0.771701673777486</v>
      </c>
      <c r="O734">
        <v>1</v>
      </c>
      <c r="P734">
        <v>0.18181818181818099</v>
      </c>
      <c r="Q734">
        <v>0.01</v>
      </c>
      <c r="R734" t="s">
        <v>21</v>
      </c>
      <c r="S734" t="s">
        <v>30</v>
      </c>
      <c r="T734" t="str">
        <f>IF(Table1[[#This Row],[auc]]&gt;=Table1[[#This Row],[knnauc]], "YES", "NO")</f>
        <v>NO</v>
      </c>
      <c r="U734" t="str">
        <f>IF(AND(I734 &gt; I733, K734 &lt; K733), "LOWER", "")</f>
        <v/>
      </c>
      <c r="V734" t="str">
        <f>IF(AND(I734&gt;=I735, I734 &lt; 5), "YES", "NO")</f>
        <v>YES</v>
      </c>
      <c r="W734" s="1" t="str">
        <f>IF(AND(Table1[[#This Row],[Last lower than 5]]="YES", Table1[[#This Row],[better or same as KNN]]="YES"), "YES", "NO")</f>
        <v>NO</v>
      </c>
      <c r="X734" s="1">
        <f>IF(AND(Table1[[#This Row],[Last lower than 5]]="YES", Table1[[#This Row],[last and better]]="NO"), Table1[[#This Row],[knnauc]], "")</f>
        <v>0.771701673777486</v>
      </c>
      <c r="Y734" s="1" t="str">
        <f>IF(AND(Table1[[#This Row],[Last lower than 5]]="YES", Table1[[#This Row],[last and better]]="YES"), Table1[[#This Row],[auc]], "")</f>
        <v/>
      </c>
      <c r="Z734" s="1" t="str">
        <f>IF(I734=5, "YES", "NO")</f>
        <v>NO</v>
      </c>
      <c r="AA734" s="1" t="str">
        <f>IF(AND(Table1[[#This Row],[5 anomalies]]="YES", Table1[[#This Row],[better or same as KNN]]="YES"), "YES", "NO")</f>
        <v>NO</v>
      </c>
      <c r="AB734" s="1" t="str">
        <f>IF(AND(Table1[[#This Row],[5 anomalies]]="YES", Table1[[#This Row],[5 anomalies and better]]="NO"), Table1[[#This Row],[knnauc]] - Table1[[#This Row],[auc]], "")</f>
        <v/>
      </c>
      <c r="AC734" s="1" t="str">
        <f>IF(AND(Table1[[#This Row],[5 anomalies]]="YES", Table1[[#This Row],[5 anomalies and better]]="YES"), Table1[[#This Row],[auc]] - Table1[[#This Row],[knnauc]], "")</f>
        <v/>
      </c>
    </row>
    <row r="735" spans="1:29" hidden="1" x14ac:dyDescent="0.25">
      <c r="A735">
        <v>32</v>
      </c>
      <c r="B735">
        <v>8</v>
      </c>
      <c r="C735">
        <v>3</v>
      </c>
      <c r="D735" t="s">
        <v>19</v>
      </c>
      <c r="E735" t="s">
        <v>20</v>
      </c>
      <c r="F735">
        <v>512</v>
      </c>
      <c r="G735">
        <v>32</v>
      </c>
      <c r="H735">
        <v>0.05</v>
      </c>
      <c r="I735">
        <v>1</v>
      </c>
      <c r="J735">
        <v>0</v>
      </c>
      <c r="K735">
        <v>0.58818510009845704</v>
      </c>
      <c r="L735">
        <v>9.0665995482665102E-2</v>
      </c>
      <c r="M735">
        <v>9.17838884692639E-2</v>
      </c>
      <c r="N735">
        <v>0.93444371512963498</v>
      </c>
      <c r="O735">
        <v>0.84615384615384603</v>
      </c>
      <c r="P735">
        <v>0.2</v>
      </c>
      <c r="Q735">
        <v>0.05</v>
      </c>
      <c r="R735" t="s">
        <v>21</v>
      </c>
      <c r="S735" t="s">
        <v>30</v>
      </c>
      <c r="T735" t="str">
        <f>IF(Table1[[#This Row],[auc]]&gt;=Table1[[#This Row],[knnauc]], "YES", "NO")</f>
        <v>NO</v>
      </c>
      <c r="U735" t="str">
        <f>IF(AND(I735 &gt; I734, K735 &lt; K734), "LOWER", "")</f>
        <v/>
      </c>
      <c r="V735" t="str">
        <f>IF(AND(I735&gt;=I736, I735 &lt; 5), "YES", "NO")</f>
        <v>NO</v>
      </c>
      <c r="W735" s="1" t="str">
        <f>IF(AND(Table1[[#This Row],[Last lower than 5]]="YES", Table1[[#This Row],[better or same as KNN]]="YES"), "YES", "NO")</f>
        <v>NO</v>
      </c>
      <c r="X735" s="1" t="str">
        <f>IF(AND(Table1[[#This Row],[Last lower than 5]]="YES", Table1[[#This Row],[last and better]]="NO"), Table1[[#This Row],[knnauc]], "")</f>
        <v/>
      </c>
      <c r="Y735" s="1" t="str">
        <f>IF(AND(Table1[[#This Row],[Last lower than 5]]="YES", Table1[[#This Row],[last and better]]="YES"), Table1[[#This Row],[auc]], "")</f>
        <v/>
      </c>
      <c r="Z735" s="1" t="str">
        <f>IF(I735=5, "YES", "NO")</f>
        <v>NO</v>
      </c>
      <c r="AA735" s="1" t="str">
        <f>IF(AND(Table1[[#This Row],[5 anomalies]]="YES", Table1[[#This Row],[better or same as KNN]]="YES"), "YES", "NO")</f>
        <v>NO</v>
      </c>
      <c r="AB735" s="1" t="str">
        <f>IF(AND(Table1[[#This Row],[5 anomalies]]="YES", Table1[[#This Row],[5 anomalies and better]]="NO"), Table1[[#This Row],[knnauc]] - Table1[[#This Row],[auc]], "")</f>
        <v/>
      </c>
      <c r="AC735" s="1" t="str">
        <f>IF(AND(Table1[[#This Row],[5 anomalies]]="YES", Table1[[#This Row],[5 anomalies and better]]="YES"), Table1[[#This Row],[auc]] - Table1[[#This Row],[knnauc]], "")</f>
        <v/>
      </c>
    </row>
    <row r="736" spans="1:29" hidden="1" x14ac:dyDescent="0.25">
      <c r="A736">
        <v>32</v>
      </c>
      <c r="B736">
        <v>8</v>
      </c>
      <c r="C736">
        <v>3</v>
      </c>
      <c r="D736" t="s">
        <v>19</v>
      </c>
      <c r="E736" t="s">
        <v>20</v>
      </c>
      <c r="F736">
        <v>512</v>
      </c>
      <c r="G736">
        <v>32</v>
      </c>
      <c r="H736">
        <v>0.05</v>
      </c>
      <c r="I736">
        <v>2</v>
      </c>
      <c r="J736">
        <v>0</v>
      </c>
      <c r="K736">
        <v>0.61775516901870597</v>
      </c>
      <c r="L736">
        <v>9.0665995482665102E-2</v>
      </c>
      <c r="M736">
        <v>9.17838884692639E-2</v>
      </c>
      <c r="N736">
        <v>0.93444371512963498</v>
      </c>
      <c r="O736">
        <v>0.84615384615384603</v>
      </c>
      <c r="P736">
        <v>0.2</v>
      </c>
      <c r="Q736">
        <v>0.05</v>
      </c>
      <c r="R736" t="s">
        <v>21</v>
      </c>
      <c r="S736" t="s">
        <v>30</v>
      </c>
      <c r="T736" t="str">
        <f>IF(Table1[[#This Row],[auc]]&gt;=Table1[[#This Row],[knnauc]], "YES", "NO")</f>
        <v>NO</v>
      </c>
      <c r="U736" t="str">
        <f>IF(AND(I736 &gt; I735, K736 &lt; K735), "LOWER", "")</f>
        <v/>
      </c>
      <c r="V736" t="str">
        <f>IF(AND(I736&gt;=I737, I736 &lt; 5), "YES", "NO")</f>
        <v>NO</v>
      </c>
      <c r="W736" s="1" t="str">
        <f>IF(AND(Table1[[#This Row],[Last lower than 5]]="YES", Table1[[#This Row],[better or same as KNN]]="YES"), "YES", "NO")</f>
        <v>NO</v>
      </c>
      <c r="X736" s="1" t="str">
        <f>IF(AND(Table1[[#This Row],[Last lower than 5]]="YES", Table1[[#This Row],[last and better]]="NO"), Table1[[#This Row],[knnauc]], "")</f>
        <v/>
      </c>
      <c r="Y736" s="1" t="str">
        <f>IF(AND(Table1[[#This Row],[Last lower than 5]]="YES", Table1[[#This Row],[last and better]]="YES"), Table1[[#This Row],[auc]], "")</f>
        <v/>
      </c>
      <c r="Z736" s="1" t="str">
        <f>IF(I736=5, "YES", "NO")</f>
        <v>NO</v>
      </c>
      <c r="AA736" s="1" t="str">
        <f>IF(AND(Table1[[#This Row],[5 anomalies]]="YES", Table1[[#This Row],[better or same as KNN]]="YES"), "YES", "NO")</f>
        <v>NO</v>
      </c>
      <c r="AB736" s="1" t="str">
        <f>IF(AND(Table1[[#This Row],[5 anomalies]]="YES", Table1[[#This Row],[5 anomalies and better]]="NO"), Table1[[#This Row],[knnauc]] - Table1[[#This Row],[auc]], "")</f>
        <v/>
      </c>
      <c r="AC736" s="1" t="str">
        <f>IF(AND(Table1[[#This Row],[5 anomalies]]="YES", Table1[[#This Row],[5 anomalies and better]]="YES"), Table1[[#This Row],[auc]] - Table1[[#This Row],[knnauc]], "")</f>
        <v/>
      </c>
    </row>
    <row r="737" spans="1:29" hidden="1" x14ac:dyDescent="0.25">
      <c r="A737">
        <v>32</v>
      </c>
      <c r="B737">
        <v>8</v>
      </c>
      <c r="C737">
        <v>3</v>
      </c>
      <c r="D737" t="s">
        <v>19</v>
      </c>
      <c r="E737" t="s">
        <v>20</v>
      </c>
      <c r="F737">
        <v>32</v>
      </c>
      <c r="G737">
        <v>32</v>
      </c>
      <c r="H737">
        <v>0.05</v>
      </c>
      <c r="I737">
        <v>5</v>
      </c>
      <c r="J737">
        <v>0.22641509433962201</v>
      </c>
      <c r="K737">
        <v>0.898588775845093</v>
      </c>
      <c r="L737">
        <v>8.7963009382423601E-2</v>
      </c>
      <c r="M737">
        <v>9.0597127523708201E-2</v>
      </c>
      <c r="N737">
        <v>0.81744338693797103</v>
      </c>
      <c r="O737" t="s">
        <v>23</v>
      </c>
      <c r="P737">
        <v>0</v>
      </c>
      <c r="Q737">
        <v>0.01</v>
      </c>
      <c r="R737" t="s">
        <v>21</v>
      </c>
      <c r="S737" t="s">
        <v>30</v>
      </c>
      <c r="T737" t="str">
        <f>IF(Table1[[#This Row],[auc]]&gt;=Table1[[#This Row],[knnauc]], "YES", "NO")</f>
        <v>YES</v>
      </c>
      <c r="U737" t="str">
        <f>IF(AND(I737 &gt; I736, K737 &lt; K736), "LOWER", "")</f>
        <v/>
      </c>
      <c r="V737" t="str">
        <f>IF(AND(I737&gt;=I738, I737 &lt; 5), "YES", "NO")</f>
        <v>NO</v>
      </c>
      <c r="W737" s="1" t="str">
        <f>IF(AND(Table1[[#This Row],[Last lower than 5]]="YES", Table1[[#This Row],[better or same as KNN]]="YES"), "YES", "NO")</f>
        <v>NO</v>
      </c>
      <c r="X737" s="1" t="str">
        <f>IF(AND(Table1[[#This Row],[Last lower than 5]]="YES", Table1[[#This Row],[last and better]]="NO"), Table1[[#This Row],[knnauc]], "")</f>
        <v/>
      </c>
      <c r="Y737" s="1" t="str">
        <f>IF(AND(Table1[[#This Row],[Last lower than 5]]="YES", Table1[[#This Row],[last and better]]="YES"), Table1[[#This Row],[auc]], "")</f>
        <v/>
      </c>
      <c r="Z737" s="1" t="str">
        <f>IF(I737=5, "YES", "NO")</f>
        <v>YES</v>
      </c>
      <c r="AA737" s="1" t="str">
        <f>IF(AND(Table1[[#This Row],[5 anomalies]]="YES", Table1[[#This Row],[better or same as KNN]]="YES"), "YES", "NO")</f>
        <v>YES</v>
      </c>
      <c r="AB737" s="1" t="str">
        <f>IF(AND(Table1[[#This Row],[5 anomalies]]="YES", Table1[[#This Row],[5 anomalies and better]]="NO"), Table1[[#This Row],[knnauc]] - Table1[[#This Row],[auc]], "")</f>
        <v/>
      </c>
      <c r="AC737" s="1">
        <f>IF(AND(Table1[[#This Row],[5 anomalies]]="YES", Table1[[#This Row],[5 anomalies and better]]="YES"), Table1[[#This Row],[auc]] - Table1[[#This Row],[knnauc]], "")</f>
        <v>8.1145388907121974E-2</v>
      </c>
    </row>
    <row r="738" spans="1:29" hidden="1" x14ac:dyDescent="0.25">
      <c r="A738">
        <v>32</v>
      </c>
      <c r="B738">
        <v>8</v>
      </c>
      <c r="C738">
        <v>3</v>
      </c>
      <c r="D738" t="s">
        <v>19</v>
      </c>
      <c r="E738" t="s">
        <v>20</v>
      </c>
      <c r="F738">
        <v>512</v>
      </c>
      <c r="G738">
        <v>16</v>
      </c>
      <c r="H738">
        <v>0.05</v>
      </c>
      <c r="I738">
        <v>5</v>
      </c>
      <c r="J738">
        <v>0</v>
      </c>
      <c r="K738">
        <v>0.55600000000000005</v>
      </c>
      <c r="L738">
        <v>8.6636257252586002E-2</v>
      </c>
      <c r="M738">
        <v>0.10435388486201699</v>
      </c>
      <c r="N738">
        <v>0.57599999999999996</v>
      </c>
      <c r="O738">
        <v>0</v>
      </c>
      <c r="P738">
        <v>0</v>
      </c>
      <c r="Q738">
        <v>0.05</v>
      </c>
      <c r="R738" t="s">
        <v>21</v>
      </c>
      <c r="S738" t="s">
        <v>31</v>
      </c>
      <c r="T738" t="str">
        <f>IF(Table1[[#This Row],[auc]]&gt;=Table1[[#This Row],[knnauc]], "YES", "NO")</f>
        <v>NO</v>
      </c>
      <c r="U738" t="str">
        <f>IF(AND(I738 &gt; I737, K738 &lt; K737), "LOWER", "")</f>
        <v/>
      </c>
      <c r="V738" t="str">
        <f>IF(AND(I738&gt;=I739, I738 &lt; 5), "YES", "NO")</f>
        <v>NO</v>
      </c>
      <c r="W738" s="1" t="str">
        <f>IF(AND(Table1[[#This Row],[Last lower than 5]]="YES", Table1[[#This Row],[better or same as KNN]]="YES"), "YES", "NO")</f>
        <v>NO</v>
      </c>
      <c r="X738" s="1" t="str">
        <f>IF(AND(Table1[[#This Row],[Last lower than 5]]="YES", Table1[[#This Row],[last and better]]="NO"), Table1[[#This Row],[knnauc]], "")</f>
        <v/>
      </c>
      <c r="Y738" s="1" t="str">
        <f>IF(AND(Table1[[#This Row],[Last lower than 5]]="YES", Table1[[#This Row],[last and better]]="YES"), Table1[[#This Row],[auc]], "")</f>
        <v/>
      </c>
      <c r="Z738" s="1" t="str">
        <f>IF(I738=5, "YES", "NO")</f>
        <v>YES</v>
      </c>
      <c r="AA738" s="1" t="str">
        <f>IF(AND(Table1[[#This Row],[5 anomalies]]="YES", Table1[[#This Row],[better or same as KNN]]="YES"), "YES", "NO")</f>
        <v>NO</v>
      </c>
      <c r="AB738" s="1">
        <f>IF(AND(Table1[[#This Row],[5 anomalies]]="YES", Table1[[#This Row],[5 anomalies and better]]="NO"), Table1[[#This Row],[knnauc]] - Table1[[#This Row],[auc]], "")</f>
        <v>1.9999999999999907E-2</v>
      </c>
      <c r="AC738" s="1" t="str">
        <f>IF(AND(Table1[[#This Row],[5 anomalies]]="YES", Table1[[#This Row],[5 anomalies and better]]="YES"), Table1[[#This Row],[auc]] - Table1[[#This Row],[knnauc]], "")</f>
        <v/>
      </c>
    </row>
    <row r="739" spans="1:29" hidden="1" x14ac:dyDescent="0.25">
      <c r="A739">
        <v>32</v>
      </c>
      <c r="B739">
        <v>8</v>
      </c>
      <c r="C739">
        <v>3</v>
      </c>
      <c r="D739" t="s">
        <v>19</v>
      </c>
      <c r="E739" t="s">
        <v>20</v>
      </c>
      <c r="F739">
        <v>128</v>
      </c>
      <c r="G739">
        <v>32</v>
      </c>
      <c r="H739">
        <v>0.05</v>
      </c>
      <c r="I739">
        <v>5</v>
      </c>
      <c r="J739">
        <v>0</v>
      </c>
      <c r="K739">
        <v>0.754</v>
      </c>
      <c r="L739">
        <v>0.11152790255855199</v>
      </c>
      <c r="M739">
        <v>0.130011304481297</v>
      </c>
      <c r="N739">
        <v>0.57799999999999996</v>
      </c>
      <c r="O739">
        <v>0</v>
      </c>
      <c r="P739">
        <v>0</v>
      </c>
      <c r="Q739">
        <v>0.05</v>
      </c>
      <c r="R739" t="s">
        <v>21</v>
      </c>
      <c r="S739" t="s">
        <v>31</v>
      </c>
      <c r="T739" t="str">
        <f>IF(Table1[[#This Row],[auc]]&gt;=Table1[[#This Row],[knnauc]], "YES", "NO")</f>
        <v>YES</v>
      </c>
      <c r="U739" t="str">
        <f>IF(AND(I739 &gt; I738, K739 &lt; K738), "LOWER", "")</f>
        <v/>
      </c>
      <c r="V739" t="str">
        <f>IF(AND(I739&gt;=I740, I739 &lt; 5), "YES", "NO")</f>
        <v>NO</v>
      </c>
      <c r="W739" s="1" t="str">
        <f>IF(AND(Table1[[#This Row],[Last lower than 5]]="YES", Table1[[#This Row],[better or same as KNN]]="YES"), "YES", "NO")</f>
        <v>NO</v>
      </c>
      <c r="X739" s="1" t="str">
        <f>IF(AND(Table1[[#This Row],[Last lower than 5]]="YES", Table1[[#This Row],[last and better]]="NO"), Table1[[#This Row],[knnauc]], "")</f>
        <v/>
      </c>
      <c r="Y739" s="1" t="str">
        <f>IF(AND(Table1[[#This Row],[Last lower than 5]]="YES", Table1[[#This Row],[last and better]]="YES"), Table1[[#This Row],[auc]], "")</f>
        <v/>
      </c>
      <c r="Z739" s="1" t="str">
        <f>IF(I739=5, "YES", "NO")</f>
        <v>YES</v>
      </c>
      <c r="AA739" s="1" t="str">
        <f>IF(AND(Table1[[#This Row],[5 anomalies]]="YES", Table1[[#This Row],[better or same as KNN]]="YES"), "YES", "NO")</f>
        <v>YES</v>
      </c>
      <c r="AB739" s="1" t="str">
        <f>IF(AND(Table1[[#This Row],[5 anomalies]]="YES", Table1[[#This Row],[5 anomalies and better]]="NO"), Table1[[#This Row],[knnauc]] - Table1[[#This Row],[auc]], "")</f>
        <v/>
      </c>
      <c r="AC739" s="1">
        <f>IF(AND(Table1[[#This Row],[5 anomalies]]="YES", Table1[[#This Row],[5 anomalies and better]]="YES"), Table1[[#This Row],[auc]] - Table1[[#This Row],[knnauc]], "")</f>
        <v>0.17600000000000005</v>
      </c>
    </row>
    <row r="740" spans="1:29" hidden="1" x14ac:dyDescent="0.25">
      <c r="A740">
        <v>32</v>
      </c>
      <c r="B740">
        <v>8</v>
      </c>
      <c r="C740">
        <v>3</v>
      </c>
      <c r="D740" t="s">
        <v>19</v>
      </c>
      <c r="E740" t="s">
        <v>20</v>
      </c>
      <c r="F740">
        <v>32</v>
      </c>
      <c r="G740">
        <v>16</v>
      </c>
      <c r="H740">
        <v>0.05</v>
      </c>
      <c r="I740">
        <v>5</v>
      </c>
      <c r="J740">
        <v>0</v>
      </c>
      <c r="K740">
        <v>0.84</v>
      </c>
      <c r="L740">
        <v>8.8933572662040494E-2</v>
      </c>
      <c r="M740">
        <v>9.3863845584218397E-2</v>
      </c>
      <c r="N740">
        <v>0.75600000000000001</v>
      </c>
      <c r="O740">
        <v>0.5</v>
      </c>
      <c r="P740">
        <v>0.2</v>
      </c>
      <c r="Q740">
        <v>0.05</v>
      </c>
      <c r="R740" t="s">
        <v>21</v>
      </c>
      <c r="S740" t="s">
        <v>31</v>
      </c>
      <c r="T740" t="str">
        <f>IF(Table1[[#This Row],[auc]]&gt;=Table1[[#This Row],[knnauc]], "YES", "NO")</f>
        <v>YES</v>
      </c>
      <c r="U740" t="str">
        <f>IF(AND(I740 &gt; I739, K740 &lt; K739), "LOWER", "")</f>
        <v/>
      </c>
      <c r="V740" t="str">
        <f>IF(AND(I740&gt;=I741, I740 &lt; 5), "YES", "NO")</f>
        <v>NO</v>
      </c>
      <c r="W740" s="1" t="str">
        <f>IF(AND(Table1[[#This Row],[Last lower than 5]]="YES", Table1[[#This Row],[better or same as KNN]]="YES"), "YES", "NO")</f>
        <v>NO</v>
      </c>
      <c r="X740" s="1" t="str">
        <f>IF(AND(Table1[[#This Row],[Last lower than 5]]="YES", Table1[[#This Row],[last and better]]="NO"), Table1[[#This Row],[knnauc]], "")</f>
        <v/>
      </c>
      <c r="Y740" s="1" t="str">
        <f>IF(AND(Table1[[#This Row],[Last lower than 5]]="YES", Table1[[#This Row],[last and better]]="YES"), Table1[[#This Row],[auc]], "")</f>
        <v/>
      </c>
      <c r="Z740" s="1" t="str">
        <f>IF(I740=5, "YES", "NO")</f>
        <v>YES</v>
      </c>
      <c r="AA740" s="1" t="str">
        <f>IF(AND(Table1[[#This Row],[5 anomalies]]="YES", Table1[[#This Row],[better or same as KNN]]="YES"), "YES", "NO")</f>
        <v>YES</v>
      </c>
      <c r="AB740" s="1" t="str">
        <f>IF(AND(Table1[[#This Row],[5 anomalies]]="YES", Table1[[#This Row],[5 anomalies and better]]="NO"), Table1[[#This Row],[knnauc]] - Table1[[#This Row],[auc]], "")</f>
        <v/>
      </c>
      <c r="AC740" s="1">
        <f>IF(AND(Table1[[#This Row],[5 anomalies]]="YES", Table1[[#This Row],[5 anomalies and better]]="YES"), Table1[[#This Row],[auc]] - Table1[[#This Row],[knnauc]], "")</f>
        <v>8.3999999999999964E-2</v>
      </c>
    </row>
    <row r="741" spans="1:29" hidden="1" x14ac:dyDescent="0.25">
      <c r="A741">
        <v>32</v>
      </c>
      <c r="B741">
        <v>8</v>
      </c>
      <c r="C741">
        <v>3</v>
      </c>
      <c r="D741" t="s">
        <v>19</v>
      </c>
      <c r="E741" t="s">
        <v>20</v>
      </c>
      <c r="F741">
        <v>32</v>
      </c>
      <c r="G741">
        <v>32</v>
      </c>
      <c r="H741">
        <v>0.05</v>
      </c>
      <c r="I741">
        <v>5</v>
      </c>
      <c r="J741">
        <v>0.23529411764705799</v>
      </c>
      <c r="K741">
        <v>0.86799999999999999</v>
      </c>
      <c r="L741">
        <v>8.9340279600781003E-2</v>
      </c>
      <c r="M741">
        <v>0.111813051903021</v>
      </c>
      <c r="N741">
        <v>0.77400000000000002</v>
      </c>
      <c r="O741">
        <v>1</v>
      </c>
      <c r="P741">
        <v>0.2</v>
      </c>
      <c r="Q741">
        <v>0.05</v>
      </c>
      <c r="R741" t="s">
        <v>21</v>
      </c>
      <c r="S741" t="s">
        <v>31</v>
      </c>
      <c r="T741" t="str">
        <f>IF(Table1[[#This Row],[auc]]&gt;=Table1[[#This Row],[knnauc]], "YES", "NO")</f>
        <v>YES</v>
      </c>
      <c r="U741" t="str">
        <f>IF(AND(I741 &gt; I740, K741 &lt; K740), "LOWER", "")</f>
        <v/>
      </c>
      <c r="V741" t="str">
        <f>IF(AND(I741&gt;=I742, I741 &lt; 5), "YES", "NO")</f>
        <v>NO</v>
      </c>
      <c r="W741" s="1" t="str">
        <f>IF(AND(Table1[[#This Row],[Last lower than 5]]="YES", Table1[[#This Row],[better or same as KNN]]="YES"), "YES", "NO")</f>
        <v>NO</v>
      </c>
      <c r="X741" s="1" t="str">
        <f>IF(AND(Table1[[#This Row],[Last lower than 5]]="YES", Table1[[#This Row],[last and better]]="NO"), Table1[[#This Row],[knnauc]], "")</f>
        <v/>
      </c>
      <c r="Y741" s="1" t="str">
        <f>IF(AND(Table1[[#This Row],[Last lower than 5]]="YES", Table1[[#This Row],[last and better]]="YES"), Table1[[#This Row],[auc]], "")</f>
        <v/>
      </c>
      <c r="Z741" s="1" t="str">
        <f>IF(I741=5, "YES", "NO")</f>
        <v>YES</v>
      </c>
      <c r="AA741" s="1" t="str">
        <f>IF(AND(Table1[[#This Row],[5 anomalies]]="YES", Table1[[#This Row],[better or same as KNN]]="YES"), "YES", "NO")</f>
        <v>YES</v>
      </c>
      <c r="AB741" s="1" t="str">
        <f>IF(AND(Table1[[#This Row],[5 anomalies]]="YES", Table1[[#This Row],[5 anomalies and better]]="NO"), Table1[[#This Row],[knnauc]] - Table1[[#This Row],[auc]], "")</f>
        <v/>
      </c>
      <c r="AC741" s="1">
        <f>IF(AND(Table1[[#This Row],[5 anomalies]]="YES", Table1[[#This Row],[5 anomalies and better]]="YES"), Table1[[#This Row],[auc]] - Table1[[#This Row],[knnauc]], "")</f>
        <v>9.3999999999999972E-2</v>
      </c>
    </row>
    <row r="742" spans="1:29" x14ac:dyDescent="0.25">
      <c r="A742">
        <v>32</v>
      </c>
      <c r="B742">
        <v>8</v>
      </c>
      <c r="C742">
        <v>3</v>
      </c>
      <c r="D742" t="s">
        <v>19</v>
      </c>
      <c r="E742" t="s">
        <v>20</v>
      </c>
      <c r="F742">
        <v>32</v>
      </c>
      <c r="G742">
        <v>16</v>
      </c>
      <c r="H742">
        <v>0.05</v>
      </c>
      <c r="I742">
        <v>2</v>
      </c>
      <c r="J742">
        <v>1</v>
      </c>
      <c r="K742">
        <v>0.97</v>
      </c>
      <c r="L742">
        <v>9.3730953582233004E-2</v>
      </c>
      <c r="M742">
        <v>0.115995927892064</v>
      </c>
      <c r="N742">
        <v>1</v>
      </c>
      <c r="O742" t="s">
        <v>23</v>
      </c>
      <c r="P742">
        <v>0</v>
      </c>
      <c r="Q742">
        <v>5.0000000000000001E-3</v>
      </c>
      <c r="R742" t="s">
        <v>21</v>
      </c>
      <c r="S742" t="s">
        <v>31</v>
      </c>
      <c r="T742" t="str">
        <f>IF(Table1[[#This Row],[auc]]&gt;=Table1[[#This Row],[knnauc]], "YES", "NO")</f>
        <v>NO</v>
      </c>
      <c r="U742" t="str">
        <f>IF(AND(I742 &gt; I741, K742 &lt; K741), "LOWER", "")</f>
        <v/>
      </c>
      <c r="V742" t="str">
        <f>IF(AND(I742&gt;=I743, I742 &lt; 5), "YES", "NO")</f>
        <v>YES</v>
      </c>
      <c r="W742" s="1" t="str">
        <f>IF(AND(Table1[[#This Row],[Last lower than 5]]="YES", Table1[[#This Row],[better or same as KNN]]="YES"), "YES", "NO")</f>
        <v>NO</v>
      </c>
      <c r="X742" s="1">
        <f>IF(AND(Table1[[#This Row],[Last lower than 5]]="YES", Table1[[#This Row],[last and better]]="NO"), Table1[[#This Row],[knnauc]], "")</f>
        <v>1</v>
      </c>
      <c r="Y742" s="1" t="str">
        <f>IF(AND(Table1[[#This Row],[Last lower than 5]]="YES", Table1[[#This Row],[last and better]]="YES"), Table1[[#This Row],[auc]], "")</f>
        <v/>
      </c>
      <c r="Z742" s="1" t="str">
        <f>IF(I742=5, "YES", "NO")</f>
        <v>NO</v>
      </c>
      <c r="AA742" s="1" t="str">
        <f>IF(AND(Table1[[#This Row],[5 anomalies]]="YES", Table1[[#This Row],[better or same as KNN]]="YES"), "YES", "NO")</f>
        <v>NO</v>
      </c>
      <c r="AB742" s="1" t="str">
        <f>IF(AND(Table1[[#This Row],[5 anomalies]]="YES", Table1[[#This Row],[5 anomalies and better]]="NO"), Table1[[#This Row],[knnauc]] - Table1[[#This Row],[auc]], "")</f>
        <v/>
      </c>
      <c r="AC742" s="1" t="str">
        <f>IF(AND(Table1[[#This Row],[5 anomalies]]="YES", Table1[[#This Row],[5 anomalies and better]]="YES"), Table1[[#This Row],[auc]] - Table1[[#This Row],[knnauc]], "")</f>
        <v/>
      </c>
    </row>
    <row r="743" spans="1:29" hidden="1" x14ac:dyDescent="0.25">
      <c r="A743">
        <v>32</v>
      </c>
      <c r="B743">
        <v>8</v>
      </c>
      <c r="C743">
        <v>3</v>
      </c>
      <c r="D743" t="s">
        <v>19</v>
      </c>
      <c r="E743" t="s">
        <v>20</v>
      </c>
      <c r="F743">
        <v>32</v>
      </c>
      <c r="G743">
        <v>16</v>
      </c>
      <c r="H743">
        <v>0.05</v>
      </c>
      <c r="I743">
        <v>2</v>
      </c>
      <c r="J743">
        <v>0</v>
      </c>
      <c r="K743">
        <v>0.79400000000000004</v>
      </c>
      <c r="L743">
        <v>8.8933572662040494E-2</v>
      </c>
      <c r="M743">
        <v>9.3863845584218397E-2</v>
      </c>
      <c r="N743">
        <v>0.75600000000000001</v>
      </c>
      <c r="O743">
        <v>0.5</v>
      </c>
      <c r="P743">
        <v>0.2</v>
      </c>
      <c r="Q743">
        <v>0.05</v>
      </c>
      <c r="R743" t="s">
        <v>21</v>
      </c>
      <c r="S743" t="s">
        <v>31</v>
      </c>
      <c r="T743" t="str">
        <f>IF(Table1[[#This Row],[auc]]&gt;=Table1[[#This Row],[knnauc]], "YES", "NO")</f>
        <v>YES</v>
      </c>
      <c r="U743" t="str">
        <f>IF(AND(I743 &gt; I742, K743 &lt; K742), "LOWER", "")</f>
        <v/>
      </c>
      <c r="V743" t="str">
        <f>IF(AND(I743&gt;=I744, I743 &lt; 5), "YES", "NO")</f>
        <v>NO</v>
      </c>
      <c r="W743" s="1" t="str">
        <f>IF(AND(Table1[[#This Row],[Last lower than 5]]="YES", Table1[[#This Row],[better or same as KNN]]="YES"), "YES", "NO")</f>
        <v>NO</v>
      </c>
      <c r="X743" s="1" t="str">
        <f>IF(AND(Table1[[#This Row],[Last lower than 5]]="YES", Table1[[#This Row],[last and better]]="NO"), Table1[[#This Row],[knnauc]], "")</f>
        <v/>
      </c>
      <c r="Y743" s="1" t="str">
        <f>IF(AND(Table1[[#This Row],[Last lower than 5]]="YES", Table1[[#This Row],[last and better]]="YES"), Table1[[#This Row],[auc]], "")</f>
        <v/>
      </c>
      <c r="Z743" s="1" t="str">
        <f>IF(I743=5, "YES", "NO")</f>
        <v>NO</v>
      </c>
      <c r="AA743" s="1" t="str">
        <f>IF(AND(Table1[[#This Row],[5 anomalies]]="YES", Table1[[#This Row],[better or same as KNN]]="YES"), "YES", "NO")</f>
        <v>NO</v>
      </c>
      <c r="AB743" s="1" t="str">
        <f>IF(AND(Table1[[#This Row],[5 anomalies]]="YES", Table1[[#This Row],[5 anomalies and better]]="NO"), Table1[[#This Row],[knnauc]] - Table1[[#This Row],[auc]], "")</f>
        <v/>
      </c>
      <c r="AC743" s="1" t="str">
        <f>IF(AND(Table1[[#This Row],[5 anomalies]]="YES", Table1[[#This Row],[5 anomalies and better]]="YES"), Table1[[#This Row],[auc]] - Table1[[#This Row],[knnauc]], "")</f>
        <v/>
      </c>
    </row>
    <row r="744" spans="1:29" hidden="1" x14ac:dyDescent="0.25">
      <c r="A744">
        <v>32</v>
      </c>
      <c r="B744">
        <v>8</v>
      </c>
      <c r="C744">
        <v>3</v>
      </c>
      <c r="D744" t="s">
        <v>19</v>
      </c>
      <c r="E744" t="s">
        <v>20</v>
      </c>
      <c r="F744">
        <v>32</v>
      </c>
      <c r="G744">
        <v>16</v>
      </c>
      <c r="H744">
        <v>0.05</v>
      </c>
      <c r="I744">
        <v>4</v>
      </c>
      <c r="J744">
        <v>0.16666666666666599</v>
      </c>
      <c r="K744">
        <v>0.89200000000000002</v>
      </c>
      <c r="L744">
        <v>8.8933572662040494E-2</v>
      </c>
      <c r="M744">
        <v>9.3863845584218397E-2</v>
      </c>
      <c r="N744">
        <v>0.75600000000000001</v>
      </c>
      <c r="O744">
        <v>0.5</v>
      </c>
      <c r="P744">
        <v>0.2</v>
      </c>
      <c r="Q744">
        <v>0.05</v>
      </c>
      <c r="R744" t="s">
        <v>21</v>
      </c>
      <c r="S744" t="s">
        <v>31</v>
      </c>
      <c r="T744" t="str">
        <f>IF(Table1[[#This Row],[auc]]&gt;=Table1[[#This Row],[knnauc]], "YES", "NO")</f>
        <v>YES</v>
      </c>
      <c r="U744" t="str">
        <f>IF(AND(I744 &gt; I743, K744 &lt; K743), "LOWER", "")</f>
        <v/>
      </c>
      <c r="V744" t="str">
        <f>IF(AND(I744&gt;=I745, I744 &lt; 5), "YES", "NO")</f>
        <v>NO</v>
      </c>
      <c r="W744" s="1" t="str">
        <f>IF(AND(Table1[[#This Row],[Last lower than 5]]="YES", Table1[[#This Row],[better or same as KNN]]="YES"), "YES", "NO")</f>
        <v>NO</v>
      </c>
      <c r="X744" s="1" t="str">
        <f>IF(AND(Table1[[#This Row],[Last lower than 5]]="YES", Table1[[#This Row],[last and better]]="NO"), Table1[[#This Row],[knnauc]], "")</f>
        <v/>
      </c>
      <c r="Y744" s="1" t="str">
        <f>IF(AND(Table1[[#This Row],[Last lower than 5]]="YES", Table1[[#This Row],[last and better]]="YES"), Table1[[#This Row],[auc]], "")</f>
        <v/>
      </c>
      <c r="Z744" s="1" t="str">
        <f>IF(I744=5, "YES", "NO")</f>
        <v>NO</v>
      </c>
      <c r="AA744" s="1" t="str">
        <f>IF(AND(Table1[[#This Row],[5 anomalies]]="YES", Table1[[#This Row],[better or same as KNN]]="YES"), "YES", "NO")</f>
        <v>NO</v>
      </c>
      <c r="AB744" s="1" t="str">
        <f>IF(AND(Table1[[#This Row],[5 anomalies]]="YES", Table1[[#This Row],[5 anomalies and better]]="NO"), Table1[[#This Row],[knnauc]] - Table1[[#This Row],[auc]], "")</f>
        <v/>
      </c>
      <c r="AC744" s="1" t="str">
        <f>IF(AND(Table1[[#This Row],[5 anomalies]]="YES", Table1[[#This Row],[5 anomalies and better]]="YES"), Table1[[#This Row],[auc]] - Table1[[#This Row],[knnauc]], "")</f>
        <v/>
      </c>
    </row>
    <row r="745" spans="1:29" hidden="1" x14ac:dyDescent="0.25">
      <c r="A745">
        <v>32</v>
      </c>
      <c r="B745">
        <v>8</v>
      </c>
      <c r="C745">
        <v>3</v>
      </c>
      <c r="D745" t="s">
        <v>19</v>
      </c>
      <c r="E745" t="s">
        <v>20</v>
      </c>
      <c r="F745">
        <v>512</v>
      </c>
      <c r="G745">
        <v>32</v>
      </c>
      <c r="H745">
        <v>0.05</v>
      </c>
      <c r="I745">
        <v>5</v>
      </c>
      <c r="J745">
        <v>0</v>
      </c>
      <c r="K745">
        <v>0.68799999999999994</v>
      </c>
      <c r="L745">
        <v>9.7643944503749497E-2</v>
      </c>
      <c r="M745">
        <v>0.122461985960701</v>
      </c>
      <c r="N745">
        <v>0.55800000000000005</v>
      </c>
      <c r="O745">
        <v>0.33333333333333298</v>
      </c>
      <c r="P745">
        <v>0.2</v>
      </c>
      <c r="Q745">
        <v>0.05</v>
      </c>
      <c r="R745" t="s">
        <v>21</v>
      </c>
      <c r="S745" t="s">
        <v>31</v>
      </c>
      <c r="T745" t="str">
        <f>IF(Table1[[#This Row],[auc]]&gt;=Table1[[#This Row],[knnauc]], "YES", "NO")</f>
        <v>YES</v>
      </c>
      <c r="U745" t="str">
        <f>IF(AND(I745 &gt; I744, K745 &lt; K744), "LOWER", "")</f>
        <v>LOWER</v>
      </c>
      <c r="V745" t="str">
        <f>IF(AND(I745&gt;=I746, I745 &lt; 5), "YES", "NO")</f>
        <v>NO</v>
      </c>
      <c r="W745" s="1" t="str">
        <f>IF(AND(Table1[[#This Row],[Last lower than 5]]="YES", Table1[[#This Row],[better or same as KNN]]="YES"), "YES", "NO")</f>
        <v>NO</v>
      </c>
      <c r="X745" s="1" t="str">
        <f>IF(AND(Table1[[#This Row],[Last lower than 5]]="YES", Table1[[#This Row],[last and better]]="NO"), Table1[[#This Row],[knnauc]], "")</f>
        <v/>
      </c>
      <c r="Y745" s="1" t="str">
        <f>IF(AND(Table1[[#This Row],[Last lower than 5]]="YES", Table1[[#This Row],[last and better]]="YES"), Table1[[#This Row],[auc]], "")</f>
        <v/>
      </c>
      <c r="Z745" s="1" t="str">
        <f>IF(I745=5, "YES", "NO")</f>
        <v>YES</v>
      </c>
      <c r="AA745" s="1" t="str">
        <f>IF(AND(Table1[[#This Row],[5 anomalies]]="YES", Table1[[#This Row],[better or same as KNN]]="YES"), "YES", "NO")</f>
        <v>YES</v>
      </c>
      <c r="AB745" s="1" t="str">
        <f>IF(AND(Table1[[#This Row],[5 anomalies]]="YES", Table1[[#This Row],[5 anomalies and better]]="NO"), Table1[[#This Row],[knnauc]] - Table1[[#This Row],[auc]], "")</f>
        <v/>
      </c>
      <c r="AC745" s="1">
        <f>IF(AND(Table1[[#This Row],[5 anomalies]]="YES", Table1[[#This Row],[5 anomalies and better]]="YES"), Table1[[#This Row],[auc]] - Table1[[#This Row],[knnauc]], "")</f>
        <v>0.12999999999999989</v>
      </c>
    </row>
    <row r="746" spans="1:29" hidden="1" x14ac:dyDescent="0.25">
      <c r="A746">
        <v>32</v>
      </c>
      <c r="B746">
        <v>8</v>
      </c>
      <c r="C746">
        <v>3</v>
      </c>
      <c r="D746" t="s">
        <v>19</v>
      </c>
      <c r="E746" t="s">
        <v>20</v>
      </c>
      <c r="F746">
        <v>32</v>
      </c>
      <c r="G746">
        <v>32</v>
      </c>
      <c r="H746">
        <v>0.05</v>
      </c>
      <c r="I746">
        <v>3</v>
      </c>
      <c r="J746">
        <v>0.44444444444444398</v>
      </c>
      <c r="K746">
        <v>0.90200000000000002</v>
      </c>
      <c r="L746">
        <v>8.9340279600781003E-2</v>
      </c>
      <c r="M746">
        <v>0.111813051903021</v>
      </c>
      <c r="N746">
        <v>0.77400000000000002</v>
      </c>
      <c r="O746">
        <v>1</v>
      </c>
      <c r="P746">
        <v>0.2</v>
      </c>
      <c r="Q746">
        <v>0.05</v>
      </c>
      <c r="R746" t="s">
        <v>21</v>
      </c>
      <c r="S746" t="s">
        <v>31</v>
      </c>
      <c r="T746" t="str">
        <f>IF(Table1[[#This Row],[auc]]&gt;=Table1[[#This Row],[knnauc]], "YES", "NO")</f>
        <v>YES</v>
      </c>
      <c r="U746" t="str">
        <f>IF(AND(I746 &gt; I745, K746 &lt; K745), "LOWER", "")</f>
        <v/>
      </c>
      <c r="V746" t="str">
        <f>IF(AND(I746&gt;=I747, I746 &lt; 5), "YES", "NO")</f>
        <v>NO</v>
      </c>
      <c r="W746" s="1" t="str">
        <f>IF(AND(Table1[[#This Row],[Last lower than 5]]="YES", Table1[[#This Row],[better or same as KNN]]="YES"), "YES", "NO")</f>
        <v>NO</v>
      </c>
      <c r="X746" s="1" t="str">
        <f>IF(AND(Table1[[#This Row],[Last lower than 5]]="YES", Table1[[#This Row],[last and better]]="NO"), Table1[[#This Row],[knnauc]], "")</f>
        <v/>
      </c>
      <c r="Y746" s="1" t="str">
        <f>IF(AND(Table1[[#This Row],[Last lower than 5]]="YES", Table1[[#This Row],[last and better]]="YES"), Table1[[#This Row],[auc]], "")</f>
        <v/>
      </c>
      <c r="Z746" s="1" t="str">
        <f>IF(I746=5, "YES", "NO")</f>
        <v>NO</v>
      </c>
      <c r="AA746" s="1" t="str">
        <f>IF(AND(Table1[[#This Row],[5 anomalies]]="YES", Table1[[#This Row],[better or same as KNN]]="YES"), "YES", "NO")</f>
        <v>NO</v>
      </c>
      <c r="AB746" s="1" t="str">
        <f>IF(AND(Table1[[#This Row],[5 anomalies]]="YES", Table1[[#This Row],[5 anomalies and better]]="NO"), Table1[[#This Row],[knnauc]] - Table1[[#This Row],[auc]], "")</f>
        <v/>
      </c>
      <c r="AC746" s="1" t="str">
        <f>IF(AND(Table1[[#This Row],[5 anomalies]]="YES", Table1[[#This Row],[5 anomalies and better]]="YES"), Table1[[#This Row],[auc]] - Table1[[#This Row],[knnauc]], "")</f>
        <v/>
      </c>
    </row>
    <row r="747" spans="1:29" hidden="1" x14ac:dyDescent="0.25">
      <c r="A747">
        <v>32</v>
      </c>
      <c r="B747">
        <v>8</v>
      </c>
      <c r="C747">
        <v>3</v>
      </c>
      <c r="D747" t="s">
        <v>19</v>
      </c>
      <c r="E747" t="s">
        <v>20</v>
      </c>
      <c r="F747">
        <v>64</v>
      </c>
      <c r="G747">
        <v>32</v>
      </c>
      <c r="H747">
        <v>0.05</v>
      </c>
      <c r="I747">
        <v>5</v>
      </c>
      <c r="J747">
        <v>0</v>
      </c>
      <c r="K747">
        <v>0.74</v>
      </c>
      <c r="L747">
        <v>8.8053435565380297E-2</v>
      </c>
      <c r="M747">
        <v>9.9673410667178303E-2</v>
      </c>
      <c r="N747">
        <v>0.57599999999999996</v>
      </c>
      <c r="O747">
        <v>1</v>
      </c>
      <c r="P747">
        <v>0.2</v>
      </c>
      <c r="Q747">
        <v>0.05</v>
      </c>
      <c r="R747" t="s">
        <v>21</v>
      </c>
      <c r="S747" t="s">
        <v>31</v>
      </c>
      <c r="T747" t="str">
        <f>IF(Table1[[#This Row],[auc]]&gt;=Table1[[#This Row],[knnauc]], "YES", "NO")</f>
        <v>YES</v>
      </c>
      <c r="U747" t="str">
        <f>IF(AND(I747 &gt; I746, K747 &lt; K746), "LOWER", "")</f>
        <v>LOWER</v>
      </c>
      <c r="V747" t="str">
        <f>IF(AND(I747&gt;=I748, I747 &lt; 5), "YES", "NO")</f>
        <v>NO</v>
      </c>
      <c r="W747" s="1" t="str">
        <f>IF(AND(Table1[[#This Row],[Last lower than 5]]="YES", Table1[[#This Row],[better or same as KNN]]="YES"), "YES", "NO")</f>
        <v>NO</v>
      </c>
      <c r="X747" s="1" t="str">
        <f>IF(AND(Table1[[#This Row],[Last lower than 5]]="YES", Table1[[#This Row],[last and better]]="NO"), Table1[[#This Row],[knnauc]], "")</f>
        <v/>
      </c>
      <c r="Y747" s="1" t="str">
        <f>IF(AND(Table1[[#This Row],[Last lower than 5]]="YES", Table1[[#This Row],[last and better]]="YES"), Table1[[#This Row],[auc]], "")</f>
        <v/>
      </c>
      <c r="Z747" s="1" t="str">
        <f>IF(I747=5, "YES", "NO")</f>
        <v>YES</v>
      </c>
      <c r="AA747" s="1" t="str">
        <f>IF(AND(Table1[[#This Row],[5 anomalies]]="YES", Table1[[#This Row],[better or same as KNN]]="YES"), "YES", "NO")</f>
        <v>YES</v>
      </c>
      <c r="AB747" s="1" t="str">
        <f>IF(AND(Table1[[#This Row],[5 anomalies]]="YES", Table1[[#This Row],[5 anomalies and better]]="NO"), Table1[[#This Row],[knnauc]] - Table1[[#This Row],[auc]], "")</f>
        <v/>
      </c>
      <c r="AC747" s="1">
        <f>IF(AND(Table1[[#This Row],[5 anomalies]]="YES", Table1[[#This Row],[5 anomalies and better]]="YES"), Table1[[#This Row],[auc]] - Table1[[#This Row],[knnauc]], "")</f>
        <v>0.16400000000000003</v>
      </c>
    </row>
    <row r="748" spans="1:29" hidden="1" x14ac:dyDescent="0.25">
      <c r="A748">
        <v>32</v>
      </c>
      <c r="B748">
        <v>8</v>
      </c>
      <c r="C748">
        <v>3</v>
      </c>
      <c r="D748" t="s">
        <v>19</v>
      </c>
      <c r="E748" t="s">
        <v>20</v>
      </c>
      <c r="F748">
        <v>32</v>
      </c>
      <c r="G748">
        <v>32</v>
      </c>
      <c r="H748">
        <v>0.05</v>
      </c>
      <c r="I748">
        <v>4</v>
      </c>
      <c r="J748">
        <v>0.28571428571428498</v>
      </c>
      <c r="K748">
        <v>0.84399999999999897</v>
      </c>
      <c r="L748">
        <v>8.9340279600781003E-2</v>
      </c>
      <c r="M748">
        <v>0.111813051903021</v>
      </c>
      <c r="N748">
        <v>0.77400000000000002</v>
      </c>
      <c r="O748">
        <v>1</v>
      </c>
      <c r="P748">
        <v>0.2</v>
      </c>
      <c r="Q748">
        <v>0.05</v>
      </c>
      <c r="R748" t="s">
        <v>21</v>
      </c>
      <c r="S748" t="s">
        <v>31</v>
      </c>
      <c r="T748" t="str">
        <f>IF(Table1[[#This Row],[auc]]&gt;=Table1[[#This Row],[knnauc]], "YES", "NO")</f>
        <v>YES</v>
      </c>
      <c r="U748" t="str">
        <f>IF(AND(I748 &gt; I747, K748 &lt; K747), "LOWER", "")</f>
        <v/>
      </c>
      <c r="V748" t="str">
        <f>IF(AND(I748&gt;=I749, I748 &lt; 5), "YES", "NO")</f>
        <v>YES</v>
      </c>
      <c r="W748" s="1" t="str">
        <f>IF(AND(Table1[[#This Row],[Last lower than 5]]="YES", Table1[[#This Row],[better or same as KNN]]="YES"), "YES", "NO")</f>
        <v>YES</v>
      </c>
      <c r="X748" s="1" t="str">
        <f>IF(AND(Table1[[#This Row],[Last lower than 5]]="YES", Table1[[#This Row],[last and better]]="NO"), Table1[[#This Row],[knnauc]], "")</f>
        <v/>
      </c>
      <c r="Y748" s="1">
        <f>IF(AND(Table1[[#This Row],[Last lower than 5]]="YES", Table1[[#This Row],[last and better]]="YES"), Table1[[#This Row],[auc]], "")</f>
        <v>0.84399999999999897</v>
      </c>
      <c r="Z748" s="1" t="str">
        <f>IF(I748=5, "YES", "NO")</f>
        <v>NO</v>
      </c>
      <c r="AA748" s="1" t="str">
        <f>IF(AND(Table1[[#This Row],[5 anomalies]]="YES", Table1[[#This Row],[better or same as KNN]]="YES"), "YES", "NO")</f>
        <v>NO</v>
      </c>
      <c r="AB748" s="1" t="str">
        <f>IF(AND(Table1[[#This Row],[5 anomalies]]="YES", Table1[[#This Row],[5 anomalies and better]]="NO"), Table1[[#This Row],[knnauc]] - Table1[[#This Row],[auc]], "")</f>
        <v/>
      </c>
      <c r="AC748" s="1" t="str">
        <f>IF(AND(Table1[[#This Row],[5 anomalies]]="YES", Table1[[#This Row],[5 anomalies and better]]="YES"), Table1[[#This Row],[auc]] - Table1[[#This Row],[knnauc]], "")</f>
        <v/>
      </c>
    </row>
    <row r="749" spans="1:29" x14ac:dyDescent="0.25">
      <c r="A749">
        <v>32</v>
      </c>
      <c r="B749">
        <v>8</v>
      </c>
      <c r="C749">
        <v>3</v>
      </c>
      <c r="D749" t="s">
        <v>19</v>
      </c>
      <c r="E749" t="s">
        <v>20</v>
      </c>
      <c r="F749">
        <v>64</v>
      </c>
      <c r="G749">
        <v>16</v>
      </c>
      <c r="H749">
        <v>0.05</v>
      </c>
      <c r="I749">
        <v>2</v>
      </c>
      <c r="J749">
        <v>0</v>
      </c>
      <c r="K749">
        <v>0.32999999999999902</v>
      </c>
      <c r="L749">
        <v>9.6093951396068994E-2</v>
      </c>
      <c r="M749">
        <v>0.11854873426665399</v>
      </c>
      <c r="N749">
        <v>0.495</v>
      </c>
      <c r="O749" t="s">
        <v>23</v>
      </c>
      <c r="P749">
        <v>0</v>
      </c>
      <c r="Q749">
        <v>5.0000000000000001E-3</v>
      </c>
      <c r="R749" t="s">
        <v>21</v>
      </c>
      <c r="S749" t="s">
        <v>31</v>
      </c>
      <c r="T749" t="str">
        <f>IF(Table1[[#This Row],[auc]]&gt;=Table1[[#This Row],[knnauc]], "YES", "NO")</f>
        <v>NO</v>
      </c>
      <c r="U749" t="str">
        <f>IF(AND(I749 &gt; I748, K749 &lt; K748), "LOWER", "")</f>
        <v/>
      </c>
      <c r="V749" t="str">
        <f>IF(AND(I749&gt;=I750, I749 &lt; 5), "YES", "NO")</f>
        <v>NO</v>
      </c>
      <c r="W749" s="1" t="str">
        <f>IF(AND(Table1[[#This Row],[Last lower than 5]]="YES", Table1[[#This Row],[better or same as KNN]]="YES"), "YES", "NO")</f>
        <v>NO</v>
      </c>
      <c r="X749" s="1" t="str">
        <f>IF(AND(Table1[[#This Row],[Last lower than 5]]="YES", Table1[[#This Row],[last and better]]="NO"), Table1[[#This Row],[knnauc]], "")</f>
        <v/>
      </c>
      <c r="Y749" s="1" t="str">
        <f>IF(AND(Table1[[#This Row],[Last lower than 5]]="YES", Table1[[#This Row],[last and better]]="YES"), Table1[[#This Row],[auc]], "")</f>
        <v/>
      </c>
      <c r="Z749" s="1" t="str">
        <f>IF(I749=5, "YES", "NO")</f>
        <v>NO</v>
      </c>
      <c r="AA749" s="1" t="str">
        <f>IF(AND(Table1[[#This Row],[5 anomalies]]="YES", Table1[[#This Row],[better or same as KNN]]="YES"), "YES", "NO")</f>
        <v>NO</v>
      </c>
      <c r="AB749" s="1" t="str">
        <f>IF(AND(Table1[[#This Row],[5 anomalies]]="YES", Table1[[#This Row],[5 anomalies and better]]="NO"), Table1[[#This Row],[knnauc]] - Table1[[#This Row],[auc]], "")</f>
        <v/>
      </c>
      <c r="AC749" s="1" t="str">
        <f>IF(AND(Table1[[#This Row],[5 anomalies]]="YES", Table1[[#This Row],[5 anomalies and better]]="YES"), Table1[[#This Row],[auc]] - Table1[[#This Row],[knnauc]], "")</f>
        <v/>
      </c>
    </row>
    <row r="750" spans="1:29" hidden="1" x14ac:dyDescent="0.25">
      <c r="A750">
        <v>32</v>
      </c>
      <c r="B750">
        <v>8</v>
      </c>
      <c r="C750">
        <v>3</v>
      </c>
      <c r="D750" t="s">
        <v>19</v>
      </c>
      <c r="E750" t="s">
        <v>20</v>
      </c>
      <c r="F750">
        <v>64</v>
      </c>
      <c r="G750">
        <v>16</v>
      </c>
      <c r="H750">
        <v>0.05</v>
      </c>
      <c r="I750">
        <v>3</v>
      </c>
      <c r="J750">
        <v>0</v>
      </c>
      <c r="K750">
        <v>0.95</v>
      </c>
      <c r="L750">
        <v>0.11525105219583499</v>
      </c>
      <c r="M750">
        <v>0.11730789278909</v>
      </c>
      <c r="N750">
        <v>0.49</v>
      </c>
      <c r="O750" t="s">
        <v>23</v>
      </c>
      <c r="P750">
        <v>0</v>
      </c>
      <c r="Q750">
        <v>0.01</v>
      </c>
      <c r="R750" t="s">
        <v>21</v>
      </c>
      <c r="S750" t="s">
        <v>31</v>
      </c>
      <c r="T750" t="str">
        <f>IF(Table1[[#This Row],[auc]]&gt;=Table1[[#This Row],[knnauc]], "YES", "NO")</f>
        <v>YES</v>
      </c>
      <c r="U750" t="str">
        <f>IF(AND(I750 &gt; I749, K750 &lt; K749), "LOWER", "")</f>
        <v/>
      </c>
      <c r="V750" t="str">
        <f>IF(AND(I750&gt;=I751, I750 &lt; 5), "YES", "NO")</f>
        <v>NO</v>
      </c>
      <c r="W750" s="1" t="str">
        <f>IF(AND(Table1[[#This Row],[Last lower than 5]]="YES", Table1[[#This Row],[better or same as KNN]]="YES"), "YES", "NO")</f>
        <v>NO</v>
      </c>
      <c r="X750" s="1" t="str">
        <f>IF(AND(Table1[[#This Row],[Last lower than 5]]="YES", Table1[[#This Row],[last and better]]="NO"), Table1[[#This Row],[knnauc]], "")</f>
        <v/>
      </c>
      <c r="Y750" s="1" t="str">
        <f>IF(AND(Table1[[#This Row],[Last lower than 5]]="YES", Table1[[#This Row],[last and better]]="YES"), Table1[[#This Row],[auc]], "")</f>
        <v/>
      </c>
      <c r="Z750" s="1" t="str">
        <f>IF(I750=5, "YES", "NO")</f>
        <v>NO</v>
      </c>
      <c r="AA750" s="1" t="str">
        <f>IF(AND(Table1[[#This Row],[5 anomalies]]="YES", Table1[[#This Row],[better or same as KNN]]="YES"), "YES", "NO")</f>
        <v>NO</v>
      </c>
      <c r="AB750" s="1" t="str">
        <f>IF(AND(Table1[[#This Row],[5 anomalies]]="YES", Table1[[#This Row],[5 anomalies and better]]="NO"), Table1[[#This Row],[knnauc]] - Table1[[#This Row],[auc]], "")</f>
        <v/>
      </c>
      <c r="AC750" s="1" t="str">
        <f>IF(AND(Table1[[#This Row],[5 anomalies]]="YES", Table1[[#This Row],[5 anomalies and better]]="YES"), Table1[[#This Row],[auc]] - Table1[[#This Row],[knnauc]], "")</f>
        <v/>
      </c>
    </row>
    <row r="751" spans="1:29" hidden="1" x14ac:dyDescent="0.25">
      <c r="A751">
        <v>32</v>
      </c>
      <c r="B751">
        <v>8</v>
      </c>
      <c r="C751">
        <v>3</v>
      </c>
      <c r="D751" t="s">
        <v>19</v>
      </c>
      <c r="E751" t="s">
        <v>20</v>
      </c>
      <c r="F751">
        <v>64</v>
      </c>
      <c r="G751">
        <v>16</v>
      </c>
      <c r="H751">
        <v>0.05</v>
      </c>
      <c r="I751">
        <v>5</v>
      </c>
      <c r="J751">
        <v>0.25</v>
      </c>
      <c r="K751">
        <v>0.77</v>
      </c>
      <c r="L751">
        <v>8.9842509310610302E-2</v>
      </c>
      <c r="M751">
        <v>0.104315018750665</v>
      </c>
      <c r="N751">
        <v>0.77600000000000002</v>
      </c>
      <c r="O751">
        <v>1</v>
      </c>
      <c r="P751">
        <v>0.4</v>
      </c>
      <c r="Q751">
        <v>0.05</v>
      </c>
      <c r="R751" t="s">
        <v>21</v>
      </c>
      <c r="S751" t="s">
        <v>31</v>
      </c>
      <c r="T751" t="str">
        <f>IF(Table1[[#This Row],[auc]]&gt;=Table1[[#This Row],[knnauc]], "YES", "NO")</f>
        <v>NO</v>
      </c>
      <c r="U751" t="str">
        <f>IF(AND(I751 &gt; I750, K751 &lt; K750), "LOWER", "")</f>
        <v>LOWER</v>
      </c>
      <c r="V751" t="str">
        <f>IF(AND(I751&gt;=I752, I751 &lt; 5), "YES", "NO")</f>
        <v>NO</v>
      </c>
      <c r="W751" s="1" t="str">
        <f>IF(AND(Table1[[#This Row],[Last lower than 5]]="YES", Table1[[#This Row],[better or same as KNN]]="YES"), "YES", "NO")</f>
        <v>NO</v>
      </c>
      <c r="X751" s="1" t="str">
        <f>IF(AND(Table1[[#This Row],[Last lower than 5]]="YES", Table1[[#This Row],[last and better]]="NO"), Table1[[#This Row],[knnauc]], "")</f>
        <v/>
      </c>
      <c r="Y751" s="1" t="str">
        <f>IF(AND(Table1[[#This Row],[Last lower than 5]]="YES", Table1[[#This Row],[last and better]]="YES"), Table1[[#This Row],[auc]], "")</f>
        <v/>
      </c>
      <c r="Z751" s="1" t="str">
        <f>IF(I751=5, "YES", "NO")</f>
        <v>YES</v>
      </c>
      <c r="AA751" s="1" t="str">
        <f>IF(AND(Table1[[#This Row],[5 anomalies]]="YES", Table1[[#This Row],[better or same as KNN]]="YES"), "YES", "NO")</f>
        <v>NO</v>
      </c>
      <c r="AB751" s="1">
        <f>IF(AND(Table1[[#This Row],[5 anomalies]]="YES", Table1[[#This Row],[5 anomalies and better]]="NO"), Table1[[#This Row],[knnauc]] - Table1[[#This Row],[auc]], "")</f>
        <v>6.0000000000000053E-3</v>
      </c>
      <c r="AC751" s="1" t="str">
        <f>IF(AND(Table1[[#This Row],[5 anomalies]]="YES", Table1[[#This Row],[5 anomalies and better]]="YES"), Table1[[#This Row],[auc]] - Table1[[#This Row],[knnauc]], "")</f>
        <v/>
      </c>
    </row>
    <row r="752" spans="1:29" hidden="1" x14ac:dyDescent="0.25">
      <c r="A752">
        <v>32</v>
      </c>
      <c r="B752">
        <v>8</v>
      </c>
      <c r="C752">
        <v>3</v>
      </c>
      <c r="D752" t="s">
        <v>19</v>
      </c>
      <c r="E752" t="s">
        <v>20</v>
      </c>
      <c r="F752">
        <v>64</v>
      </c>
      <c r="G752">
        <v>16</v>
      </c>
      <c r="H752">
        <v>0.05</v>
      </c>
      <c r="I752">
        <v>2</v>
      </c>
      <c r="J752">
        <v>0</v>
      </c>
      <c r="K752">
        <v>0.43</v>
      </c>
      <c r="L752">
        <v>8.9842509310610302E-2</v>
      </c>
      <c r="M752">
        <v>0.104315018750665</v>
      </c>
      <c r="N752">
        <v>0.77600000000000002</v>
      </c>
      <c r="O752">
        <v>1</v>
      </c>
      <c r="P752">
        <v>0.4</v>
      </c>
      <c r="Q752">
        <v>0.05</v>
      </c>
      <c r="R752" t="s">
        <v>21</v>
      </c>
      <c r="S752" t="s">
        <v>31</v>
      </c>
      <c r="T752" t="str">
        <f>IF(Table1[[#This Row],[auc]]&gt;=Table1[[#This Row],[knnauc]], "YES", "NO")</f>
        <v>NO</v>
      </c>
      <c r="U752" t="str">
        <f>IF(AND(I752 &gt; I751, K752 &lt; K751), "LOWER", "")</f>
        <v/>
      </c>
      <c r="V752" t="str">
        <f>IF(AND(I752&gt;=I753, I752 &lt; 5), "YES", "NO")</f>
        <v>YES</v>
      </c>
      <c r="W752" s="1" t="str">
        <f>IF(AND(Table1[[#This Row],[Last lower than 5]]="YES", Table1[[#This Row],[better or same as KNN]]="YES"), "YES", "NO")</f>
        <v>NO</v>
      </c>
      <c r="X752" s="1">
        <f>IF(AND(Table1[[#This Row],[Last lower than 5]]="YES", Table1[[#This Row],[last and better]]="NO"), Table1[[#This Row],[knnauc]], "")</f>
        <v>0.77600000000000002</v>
      </c>
      <c r="Y752" s="1" t="str">
        <f>IF(AND(Table1[[#This Row],[Last lower than 5]]="YES", Table1[[#This Row],[last and better]]="YES"), Table1[[#This Row],[auc]], "")</f>
        <v/>
      </c>
      <c r="Z752" s="1" t="str">
        <f>IF(I752=5, "YES", "NO")</f>
        <v>NO</v>
      </c>
      <c r="AA752" s="1" t="str">
        <f>IF(AND(Table1[[#This Row],[5 anomalies]]="YES", Table1[[#This Row],[better or same as KNN]]="YES"), "YES", "NO")</f>
        <v>NO</v>
      </c>
      <c r="AB752" s="1" t="str">
        <f>IF(AND(Table1[[#This Row],[5 anomalies]]="YES", Table1[[#This Row],[5 anomalies and better]]="NO"), Table1[[#This Row],[knnauc]] - Table1[[#This Row],[auc]], "")</f>
        <v/>
      </c>
      <c r="AC752" s="1" t="str">
        <f>IF(AND(Table1[[#This Row],[5 anomalies]]="YES", Table1[[#This Row],[5 anomalies and better]]="YES"), Table1[[#This Row],[auc]] - Table1[[#This Row],[knnauc]], "")</f>
        <v/>
      </c>
    </row>
    <row r="753" spans="1:29" x14ac:dyDescent="0.25">
      <c r="A753">
        <v>32</v>
      </c>
      <c r="B753">
        <v>8</v>
      </c>
      <c r="C753">
        <v>3</v>
      </c>
      <c r="D753" t="s">
        <v>19</v>
      </c>
      <c r="E753" t="s">
        <v>20</v>
      </c>
      <c r="F753">
        <v>64</v>
      </c>
      <c r="G753">
        <v>32</v>
      </c>
      <c r="H753">
        <v>0.05</v>
      </c>
      <c r="I753">
        <v>2</v>
      </c>
      <c r="J753">
        <v>0</v>
      </c>
      <c r="K753">
        <v>0.52</v>
      </c>
      <c r="L753">
        <v>9.9906616383088995E-2</v>
      </c>
      <c r="M753">
        <v>0.11398406825078999</v>
      </c>
      <c r="N753">
        <v>0.495</v>
      </c>
      <c r="O753" t="s">
        <v>23</v>
      </c>
      <c r="P753">
        <v>0</v>
      </c>
      <c r="Q753">
        <v>5.0000000000000001E-3</v>
      </c>
      <c r="R753" t="s">
        <v>21</v>
      </c>
      <c r="S753" t="s">
        <v>31</v>
      </c>
      <c r="T753" t="str">
        <f>IF(Table1[[#This Row],[auc]]&gt;=Table1[[#This Row],[knnauc]], "YES", "NO")</f>
        <v>YES</v>
      </c>
      <c r="U753" t="str">
        <f>IF(AND(I753 &gt; I752, K753 &lt; K752), "LOWER", "")</f>
        <v/>
      </c>
      <c r="V753" t="str">
        <f>IF(AND(I753&gt;=I754, I753 &lt; 5), "YES", "NO")</f>
        <v>NO</v>
      </c>
      <c r="W753" s="1" t="str">
        <f>IF(AND(Table1[[#This Row],[Last lower than 5]]="YES", Table1[[#This Row],[better or same as KNN]]="YES"), "YES", "NO")</f>
        <v>NO</v>
      </c>
      <c r="X753" s="1" t="str">
        <f>IF(AND(Table1[[#This Row],[Last lower than 5]]="YES", Table1[[#This Row],[last and better]]="NO"), Table1[[#This Row],[knnauc]], "")</f>
        <v/>
      </c>
      <c r="Y753" s="1" t="str">
        <f>IF(AND(Table1[[#This Row],[Last lower than 5]]="YES", Table1[[#This Row],[last and better]]="YES"), Table1[[#This Row],[auc]], "")</f>
        <v/>
      </c>
      <c r="Z753" s="1" t="str">
        <f>IF(I753=5, "YES", "NO")</f>
        <v>NO</v>
      </c>
      <c r="AA753" s="1" t="str">
        <f>IF(AND(Table1[[#This Row],[5 anomalies]]="YES", Table1[[#This Row],[better or same as KNN]]="YES"), "YES", "NO")</f>
        <v>NO</v>
      </c>
      <c r="AB753" s="1" t="str">
        <f>IF(AND(Table1[[#This Row],[5 anomalies]]="YES", Table1[[#This Row],[5 anomalies and better]]="NO"), Table1[[#This Row],[knnauc]] - Table1[[#This Row],[auc]], "")</f>
        <v/>
      </c>
      <c r="AC753" s="1" t="str">
        <f>IF(AND(Table1[[#This Row],[5 anomalies]]="YES", Table1[[#This Row],[5 anomalies and better]]="YES"), Table1[[#This Row],[auc]] - Table1[[#This Row],[knnauc]], "")</f>
        <v/>
      </c>
    </row>
    <row r="754" spans="1:29" hidden="1" x14ac:dyDescent="0.25">
      <c r="A754">
        <v>32</v>
      </c>
      <c r="B754">
        <v>8</v>
      </c>
      <c r="C754">
        <v>3</v>
      </c>
      <c r="D754" t="s">
        <v>19</v>
      </c>
      <c r="E754" t="s">
        <v>20</v>
      </c>
      <c r="F754">
        <v>32</v>
      </c>
      <c r="G754">
        <v>32</v>
      </c>
      <c r="H754">
        <v>0.05</v>
      </c>
      <c r="I754">
        <v>3</v>
      </c>
      <c r="J754">
        <v>0</v>
      </c>
      <c r="K754">
        <v>0.51</v>
      </c>
      <c r="L754">
        <v>9.4125099110907801E-2</v>
      </c>
      <c r="M754">
        <v>0.121165216591281</v>
      </c>
      <c r="N754">
        <v>0.5</v>
      </c>
      <c r="O754" t="s">
        <v>23</v>
      </c>
      <c r="P754">
        <v>0</v>
      </c>
      <c r="Q754">
        <v>0.01</v>
      </c>
      <c r="R754" t="s">
        <v>21</v>
      </c>
      <c r="S754" t="s">
        <v>31</v>
      </c>
      <c r="T754" t="str">
        <f>IF(Table1[[#This Row],[auc]]&gt;=Table1[[#This Row],[knnauc]], "YES", "NO")</f>
        <v>YES</v>
      </c>
      <c r="U754" t="str">
        <f>IF(AND(I754 &gt; I753, K754 &lt; K753), "LOWER", "")</f>
        <v>LOWER</v>
      </c>
      <c r="V754" t="str">
        <f>IF(AND(I754&gt;=I755, I754 &lt; 5), "YES", "NO")</f>
        <v>YES</v>
      </c>
      <c r="W754" s="1" t="str">
        <f>IF(AND(Table1[[#This Row],[Last lower than 5]]="YES", Table1[[#This Row],[better or same as KNN]]="YES"), "YES", "NO")</f>
        <v>YES</v>
      </c>
      <c r="X754" s="1" t="str">
        <f>IF(AND(Table1[[#This Row],[Last lower than 5]]="YES", Table1[[#This Row],[last and better]]="NO"), Table1[[#This Row],[knnauc]], "")</f>
        <v/>
      </c>
      <c r="Y754" s="1">
        <f>IF(AND(Table1[[#This Row],[Last lower than 5]]="YES", Table1[[#This Row],[last and better]]="YES"), Table1[[#This Row],[auc]], "")</f>
        <v>0.51</v>
      </c>
      <c r="Z754" s="1" t="str">
        <f>IF(I754=5, "YES", "NO")</f>
        <v>NO</v>
      </c>
      <c r="AA754" s="1" t="str">
        <f>IF(AND(Table1[[#This Row],[5 anomalies]]="YES", Table1[[#This Row],[better or same as KNN]]="YES"), "YES", "NO")</f>
        <v>NO</v>
      </c>
      <c r="AB754" s="1" t="str">
        <f>IF(AND(Table1[[#This Row],[5 anomalies]]="YES", Table1[[#This Row],[5 anomalies and better]]="NO"), Table1[[#This Row],[knnauc]] - Table1[[#This Row],[auc]], "")</f>
        <v/>
      </c>
      <c r="AC754" s="1" t="str">
        <f>IF(AND(Table1[[#This Row],[5 anomalies]]="YES", Table1[[#This Row],[5 anomalies and better]]="YES"), Table1[[#This Row],[auc]] - Table1[[#This Row],[knnauc]], "")</f>
        <v/>
      </c>
    </row>
    <row r="755" spans="1:29" hidden="1" x14ac:dyDescent="0.25">
      <c r="A755">
        <v>32</v>
      </c>
      <c r="B755">
        <v>8</v>
      </c>
      <c r="C755">
        <v>3</v>
      </c>
      <c r="D755" t="s">
        <v>19</v>
      </c>
      <c r="E755" t="s">
        <v>20</v>
      </c>
      <c r="F755">
        <v>64</v>
      </c>
      <c r="G755">
        <v>32</v>
      </c>
      <c r="H755">
        <v>0.05</v>
      </c>
      <c r="I755">
        <v>2</v>
      </c>
      <c r="J755">
        <v>0</v>
      </c>
      <c r="K755">
        <v>0.109999999999999</v>
      </c>
      <c r="L755">
        <v>9.3243966911351797E-2</v>
      </c>
      <c r="M755">
        <v>0.11442243651348701</v>
      </c>
      <c r="N755">
        <v>0.5</v>
      </c>
      <c r="O755" t="s">
        <v>23</v>
      </c>
      <c r="P755">
        <v>0</v>
      </c>
      <c r="Q755">
        <v>0.01</v>
      </c>
      <c r="R755" t="s">
        <v>21</v>
      </c>
      <c r="S755" t="s">
        <v>31</v>
      </c>
      <c r="T755" t="str">
        <f>IF(Table1[[#This Row],[auc]]&gt;=Table1[[#This Row],[knnauc]], "YES", "NO")</f>
        <v>NO</v>
      </c>
      <c r="U755" t="str">
        <f>IF(AND(I755 &gt; I754, K755 &lt; K754), "LOWER", "")</f>
        <v/>
      </c>
      <c r="V755" t="str">
        <f>IF(AND(I755&gt;=I756, I755 &lt; 5), "YES", "NO")</f>
        <v>NO</v>
      </c>
      <c r="W755" s="1" t="str">
        <f>IF(AND(Table1[[#This Row],[Last lower than 5]]="YES", Table1[[#This Row],[better or same as KNN]]="YES"), "YES", "NO")</f>
        <v>NO</v>
      </c>
      <c r="X755" s="1" t="str">
        <f>IF(AND(Table1[[#This Row],[Last lower than 5]]="YES", Table1[[#This Row],[last and better]]="NO"), Table1[[#This Row],[knnauc]], "")</f>
        <v/>
      </c>
      <c r="Y755" s="1" t="str">
        <f>IF(AND(Table1[[#This Row],[Last lower than 5]]="YES", Table1[[#This Row],[last and better]]="YES"), Table1[[#This Row],[auc]], "")</f>
        <v/>
      </c>
      <c r="Z755" s="1" t="str">
        <f>IF(I755=5, "YES", "NO")</f>
        <v>NO</v>
      </c>
      <c r="AA755" s="1" t="str">
        <f>IF(AND(Table1[[#This Row],[5 anomalies]]="YES", Table1[[#This Row],[better or same as KNN]]="YES"), "YES", "NO")</f>
        <v>NO</v>
      </c>
      <c r="AB755" s="1" t="str">
        <f>IF(AND(Table1[[#This Row],[5 anomalies]]="YES", Table1[[#This Row],[5 anomalies and better]]="NO"), Table1[[#This Row],[knnauc]] - Table1[[#This Row],[auc]], "")</f>
        <v/>
      </c>
      <c r="AC755" s="1" t="str">
        <f>IF(AND(Table1[[#This Row],[5 anomalies]]="YES", Table1[[#This Row],[5 anomalies and better]]="YES"), Table1[[#This Row],[auc]] - Table1[[#This Row],[knnauc]], "")</f>
        <v/>
      </c>
    </row>
    <row r="756" spans="1:29" hidden="1" x14ac:dyDescent="0.25">
      <c r="A756">
        <v>32</v>
      </c>
      <c r="B756">
        <v>8</v>
      </c>
      <c r="C756">
        <v>3</v>
      </c>
      <c r="D756" t="s">
        <v>19</v>
      </c>
      <c r="E756" t="s">
        <v>20</v>
      </c>
      <c r="F756">
        <v>64</v>
      </c>
      <c r="G756">
        <v>32</v>
      </c>
      <c r="H756">
        <v>0.05</v>
      </c>
      <c r="I756">
        <v>3</v>
      </c>
      <c r="J756">
        <v>0</v>
      </c>
      <c r="K756">
        <v>0.66800000000000004</v>
      </c>
      <c r="L756">
        <v>8.8053435565380297E-2</v>
      </c>
      <c r="M756">
        <v>9.9673410667178303E-2</v>
      </c>
      <c r="N756">
        <v>0.57599999999999996</v>
      </c>
      <c r="O756">
        <v>1</v>
      </c>
      <c r="P756">
        <v>0.2</v>
      </c>
      <c r="Q756">
        <v>0.05</v>
      </c>
      <c r="R756" t="s">
        <v>21</v>
      </c>
      <c r="S756" t="s">
        <v>31</v>
      </c>
      <c r="T756" t="str">
        <f>IF(Table1[[#This Row],[auc]]&gt;=Table1[[#This Row],[knnauc]], "YES", "NO")</f>
        <v>YES</v>
      </c>
      <c r="U756" t="str">
        <f>IF(AND(I756 &gt; I755, K756 &lt; K755), "LOWER", "")</f>
        <v/>
      </c>
      <c r="V756" t="str">
        <f>IF(AND(I756&gt;=I757, I756 &lt; 5), "YES", "NO")</f>
        <v>YES</v>
      </c>
      <c r="W756" s="1" t="str">
        <f>IF(AND(Table1[[#This Row],[Last lower than 5]]="YES", Table1[[#This Row],[better or same as KNN]]="YES"), "YES", "NO")</f>
        <v>YES</v>
      </c>
      <c r="X756" s="1" t="str">
        <f>IF(AND(Table1[[#This Row],[Last lower than 5]]="YES", Table1[[#This Row],[last and better]]="NO"), Table1[[#This Row],[knnauc]], "")</f>
        <v/>
      </c>
      <c r="Y756" s="1">
        <f>IF(AND(Table1[[#This Row],[Last lower than 5]]="YES", Table1[[#This Row],[last and better]]="YES"), Table1[[#This Row],[auc]], "")</f>
        <v>0.66800000000000004</v>
      </c>
      <c r="Z756" s="1" t="str">
        <f>IF(I756=5, "YES", "NO")</f>
        <v>NO</v>
      </c>
      <c r="AA756" s="1" t="str">
        <f>IF(AND(Table1[[#This Row],[5 anomalies]]="YES", Table1[[#This Row],[better or same as KNN]]="YES"), "YES", "NO")</f>
        <v>NO</v>
      </c>
      <c r="AB756" s="1" t="str">
        <f>IF(AND(Table1[[#This Row],[5 anomalies]]="YES", Table1[[#This Row],[5 anomalies and better]]="NO"), Table1[[#This Row],[knnauc]] - Table1[[#This Row],[auc]], "")</f>
        <v/>
      </c>
      <c r="AC756" s="1" t="str">
        <f>IF(AND(Table1[[#This Row],[5 anomalies]]="YES", Table1[[#This Row],[5 anomalies and better]]="YES"), Table1[[#This Row],[auc]] - Table1[[#This Row],[knnauc]], "")</f>
        <v/>
      </c>
    </row>
    <row r="757" spans="1:29" x14ac:dyDescent="0.25">
      <c r="A757">
        <v>32</v>
      </c>
      <c r="B757">
        <v>8</v>
      </c>
      <c r="C757">
        <v>3</v>
      </c>
      <c r="D757" t="s">
        <v>19</v>
      </c>
      <c r="E757" t="s">
        <v>20</v>
      </c>
      <c r="F757">
        <v>128</v>
      </c>
      <c r="G757">
        <v>16</v>
      </c>
      <c r="H757">
        <v>0.05</v>
      </c>
      <c r="I757">
        <v>2</v>
      </c>
      <c r="J757">
        <v>0</v>
      </c>
      <c r="K757">
        <v>0.99</v>
      </c>
      <c r="L757">
        <v>8.4288025328678004E-2</v>
      </c>
      <c r="M757">
        <v>0.10878567483875499</v>
      </c>
      <c r="N757">
        <v>0.5</v>
      </c>
      <c r="O757" t="s">
        <v>23</v>
      </c>
      <c r="P757">
        <v>0</v>
      </c>
      <c r="Q757">
        <v>5.0000000000000001E-3</v>
      </c>
      <c r="R757" t="s">
        <v>21</v>
      </c>
      <c r="S757" t="s">
        <v>31</v>
      </c>
      <c r="T757" t="str">
        <f>IF(Table1[[#This Row],[auc]]&gt;=Table1[[#This Row],[knnauc]], "YES", "NO")</f>
        <v>YES</v>
      </c>
      <c r="U757" t="str">
        <f>IF(AND(I757 &gt; I756, K757 &lt; K756), "LOWER", "")</f>
        <v/>
      </c>
      <c r="V757" t="str">
        <f>IF(AND(I757&gt;=I758, I757 &lt; 5), "YES", "NO")</f>
        <v>NO</v>
      </c>
      <c r="W757" s="1" t="str">
        <f>IF(AND(Table1[[#This Row],[Last lower than 5]]="YES", Table1[[#This Row],[better or same as KNN]]="YES"), "YES", "NO")</f>
        <v>NO</v>
      </c>
      <c r="X757" s="1" t="str">
        <f>IF(AND(Table1[[#This Row],[Last lower than 5]]="YES", Table1[[#This Row],[last and better]]="NO"), Table1[[#This Row],[knnauc]], "")</f>
        <v/>
      </c>
      <c r="Y757" s="1" t="str">
        <f>IF(AND(Table1[[#This Row],[Last lower than 5]]="YES", Table1[[#This Row],[last and better]]="YES"), Table1[[#This Row],[auc]], "")</f>
        <v/>
      </c>
      <c r="Z757" s="1" t="str">
        <f>IF(I757=5, "YES", "NO")</f>
        <v>NO</v>
      </c>
      <c r="AA757" s="1" t="str">
        <f>IF(AND(Table1[[#This Row],[5 anomalies]]="YES", Table1[[#This Row],[better or same as KNN]]="YES"), "YES", "NO")</f>
        <v>NO</v>
      </c>
      <c r="AB757" s="1" t="str">
        <f>IF(AND(Table1[[#This Row],[5 anomalies]]="YES", Table1[[#This Row],[5 anomalies and better]]="NO"), Table1[[#This Row],[knnauc]] - Table1[[#This Row],[auc]], "")</f>
        <v/>
      </c>
      <c r="AC757" s="1" t="str">
        <f>IF(AND(Table1[[#This Row],[5 anomalies]]="YES", Table1[[#This Row],[5 anomalies and better]]="YES"), Table1[[#This Row],[auc]] - Table1[[#This Row],[knnauc]], "")</f>
        <v/>
      </c>
    </row>
    <row r="758" spans="1:29" hidden="1" x14ac:dyDescent="0.25">
      <c r="A758">
        <v>32</v>
      </c>
      <c r="B758">
        <v>8</v>
      </c>
      <c r="C758">
        <v>3</v>
      </c>
      <c r="D758" t="s">
        <v>19</v>
      </c>
      <c r="E758" t="s">
        <v>20</v>
      </c>
      <c r="F758">
        <v>64</v>
      </c>
      <c r="G758">
        <v>32</v>
      </c>
      <c r="H758">
        <v>0.05</v>
      </c>
      <c r="I758">
        <v>4</v>
      </c>
      <c r="J758">
        <v>0</v>
      </c>
      <c r="K758">
        <v>0.31</v>
      </c>
      <c r="L758">
        <v>9.3243966911351797E-2</v>
      </c>
      <c r="M758">
        <v>0.11442243651348701</v>
      </c>
      <c r="N758">
        <v>0.5</v>
      </c>
      <c r="O758" t="s">
        <v>23</v>
      </c>
      <c r="P758">
        <v>0</v>
      </c>
      <c r="Q758">
        <v>0.01</v>
      </c>
      <c r="R758" t="s">
        <v>21</v>
      </c>
      <c r="S758" t="s">
        <v>31</v>
      </c>
      <c r="T758" t="str">
        <f>IF(Table1[[#This Row],[auc]]&gt;=Table1[[#This Row],[knnauc]], "YES", "NO")</f>
        <v>NO</v>
      </c>
      <c r="U758" t="str">
        <f>IF(AND(I758 &gt; I757, K758 &lt; K757), "LOWER", "")</f>
        <v>LOWER</v>
      </c>
      <c r="V758" t="str">
        <f>IF(AND(I758&gt;=I759, I758 &lt; 5), "YES", "NO")</f>
        <v>YES</v>
      </c>
      <c r="W758" s="1" t="str">
        <f>IF(AND(Table1[[#This Row],[Last lower than 5]]="YES", Table1[[#This Row],[better or same as KNN]]="YES"), "YES", "NO")</f>
        <v>NO</v>
      </c>
      <c r="X758" s="1">
        <f>IF(AND(Table1[[#This Row],[Last lower than 5]]="YES", Table1[[#This Row],[last and better]]="NO"), Table1[[#This Row],[knnauc]], "")</f>
        <v>0.5</v>
      </c>
      <c r="Y758" s="1" t="str">
        <f>IF(AND(Table1[[#This Row],[Last lower than 5]]="YES", Table1[[#This Row],[last and better]]="YES"), Table1[[#This Row],[auc]], "")</f>
        <v/>
      </c>
      <c r="Z758" s="1" t="str">
        <f>IF(I758=5, "YES", "NO")</f>
        <v>NO</v>
      </c>
      <c r="AA758" s="1" t="str">
        <f>IF(AND(Table1[[#This Row],[5 anomalies]]="YES", Table1[[#This Row],[better or same as KNN]]="YES"), "YES", "NO")</f>
        <v>NO</v>
      </c>
      <c r="AB758" s="1" t="str">
        <f>IF(AND(Table1[[#This Row],[5 anomalies]]="YES", Table1[[#This Row],[5 anomalies and better]]="NO"), Table1[[#This Row],[knnauc]] - Table1[[#This Row],[auc]], "")</f>
        <v/>
      </c>
      <c r="AC758" s="1" t="str">
        <f>IF(AND(Table1[[#This Row],[5 anomalies]]="YES", Table1[[#This Row],[5 anomalies and better]]="YES"), Table1[[#This Row],[auc]] - Table1[[#This Row],[knnauc]], "")</f>
        <v/>
      </c>
    </row>
    <row r="759" spans="1:29" hidden="1" x14ac:dyDescent="0.25">
      <c r="A759">
        <v>32</v>
      </c>
      <c r="B759">
        <v>8</v>
      </c>
      <c r="C759">
        <v>3</v>
      </c>
      <c r="D759" t="s">
        <v>19</v>
      </c>
      <c r="E759" t="s">
        <v>20</v>
      </c>
      <c r="F759">
        <v>128</v>
      </c>
      <c r="G759">
        <v>16</v>
      </c>
      <c r="H759">
        <v>0.05</v>
      </c>
      <c r="I759">
        <v>4</v>
      </c>
      <c r="J759">
        <v>0</v>
      </c>
      <c r="K759">
        <v>0.77</v>
      </c>
      <c r="L759">
        <v>8.7877517502636907E-2</v>
      </c>
      <c r="M759">
        <v>0.11075699009786701</v>
      </c>
      <c r="N759">
        <v>0.495</v>
      </c>
      <c r="O759" t="s">
        <v>23</v>
      </c>
      <c r="P759">
        <v>0</v>
      </c>
      <c r="Q759">
        <v>0.01</v>
      </c>
      <c r="R759" t="s">
        <v>21</v>
      </c>
      <c r="S759" t="s">
        <v>31</v>
      </c>
      <c r="T759" t="str">
        <f>IF(Table1[[#This Row],[auc]]&gt;=Table1[[#This Row],[knnauc]], "YES", "NO")</f>
        <v>YES</v>
      </c>
      <c r="U759" t="str">
        <f>IF(AND(I759 &gt; I758, K759 &lt; K758), "LOWER", "")</f>
        <v/>
      </c>
      <c r="V759" t="str">
        <f>IF(AND(I759&gt;=I760, I759 &lt; 5), "YES", "NO")</f>
        <v>YES</v>
      </c>
      <c r="W759" s="1" t="str">
        <f>IF(AND(Table1[[#This Row],[Last lower than 5]]="YES", Table1[[#This Row],[better or same as KNN]]="YES"), "YES", "NO")</f>
        <v>YES</v>
      </c>
      <c r="X759" s="1" t="str">
        <f>IF(AND(Table1[[#This Row],[Last lower than 5]]="YES", Table1[[#This Row],[last and better]]="NO"), Table1[[#This Row],[knnauc]], "")</f>
        <v/>
      </c>
      <c r="Y759" s="1">
        <f>IF(AND(Table1[[#This Row],[Last lower than 5]]="YES", Table1[[#This Row],[last and better]]="YES"), Table1[[#This Row],[auc]], "")</f>
        <v>0.77</v>
      </c>
      <c r="Z759" s="1" t="str">
        <f>IF(I759=5, "YES", "NO")</f>
        <v>NO</v>
      </c>
      <c r="AA759" s="1" t="str">
        <f>IF(AND(Table1[[#This Row],[5 anomalies]]="YES", Table1[[#This Row],[better or same as KNN]]="YES"), "YES", "NO")</f>
        <v>NO</v>
      </c>
      <c r="AB759" s="1" t="str">
        <f>IF(AND(Table1[[#This Row],[5 anomalies]]="YES", Table1[[#This Row],[5 anomalies and better]]="NO"), Table1[[#This Row],[knnauc]] - Table1[[#This Row],[auc]], "")</f>
        <v/>
      </c>
      <c r="AC759" s="1" t="str">
        <f>IF(AND(Table1[[#This Row],[5 anomalies]]="YES", Table1[[#This Row],[5 anomalies and better]]="YES"), Table1[[#This Row],[auc]] - Table1[[#This Row],[knnauc]], "")</f>
        <v/>
      </c>
    </row>
    <row r="760" spans="1:29" hidden="1" x14ac:dyDescent="0.25">
      <c r="A760">
        <v>32</v>
      </c>
      <c r="B760">
        <v>8</v>
      </c>
      <c r="C760">
        <v>3</v>
      </c>
      <c r="D760" t="s">
        <v>19</v>
      </c>
      <c r="E760" t="s">
        <v>20</v>
      </c>
      <c r="F760">
        <v>128</v>
      </c>
      <c r="G760">
        <v>16</v>
      </c>
      <c r="H760">
        <v>0.05</v>
      </c>
      <c r="I760">
        <v>3</v>
      </c>
      <c r="J760">
        <v>0.25</v>
      </c>
      <c r="K760">
        <v>0.86199999999999999</v>
      </c>
      <c r="L760">
        <v>0.10768249365385101</v>
      </c>
      <c r="M760">
        <v>0.14392290927916401</v>
      </c>
      <c r="N760">
        <v>0.67499999999999905</v>
      </c>
      <c r="O760">
        <v>0.5</v>
      </c>
      <c r="P760">
        <v>0.2</v>
      </c>
      <c r="Q760">
        <v>0.05</v>
      </c>
      <c r="R760" t="s">
        <v>21</v>
      </c>
      <c r="S760" t="s">
        <v>31</v>
      </c>
      <c r="T760" t="str">
        <f>IF(Table1[[#This Row],[auc]]&gt;=Table1[[#This Row],[knnauc]], "YES", "NO")</f>
        <v>YES</v>
      </c>
      <c r="U760" t="str">
        <f>IF(AND(I760 &gt; I759, K760 &lt; K759), "LOWER", "")</f>
        <v/>
      </c>
      <c r="V760" t="str">
        <f>IF(AND(I760&gt;=I761, I760 &lt; 5), "YES", "NO")</f>
        <v>NO</v>
      </c>
      <c r="W760" s="1" t="str">
        <f>IF(AND(Table1[[#This Row],[Last lower than 5]]="YES", Table1[[#This Row],[better or same as KNN]]="YES"), "YES", "NO")</f>
        <v>NO</v>
      </c>
      <c r="X760" s="1" t="str">
        <f>IF(AND(Table1[[#This Row],[Last lower than 5]]="YES", Table1[[#This Row],[last and better]]="NO"), Table1[[#This Row],[knnauc]], "")</f>
        <v/>
      </c>
      <c r="Y760" s="1" t="str">
        <f>IF(AND(Table1[[#This Row],[Last lower than 5]]="YES", Table1[[#This Row],[last and better]]="YES"), Table1[[#This Row],[auc]], "")</f>
        <v/>
      </c>
      <c r="Z760" s="1" t="str">
        <f>IF(I760=5, "YES", "NO")</f>
        <v>NO</v>
      </c>
      <c r="AA760" s="1" t="str">
        <f>IF(AND(Table1[[#This Row],[5 anomalies]]="YES", Table1[[#This Row],[better or same as KNN]]="YES"), "YES", "NO")</f>
        <v>NO</v>
      </c>
      <c r="AB760" s="1" t="str">
        <f>IF(AND(Table1[[#This Row],[5 anomalies]]="YES", Table1[[#This Row],[5 anomalies and better]]="NO"), Table1[[#This Row],[knnauc]] - Table1[[#This Row],[auc]], "")</f>
        <v/>
      </c>
      <c r="AC760" s="1" t="str">
        <f>IF(AND(Table1[[#This Row],[5 anomalies]]="YES", Table1[[#This Row],[5 anomalies and better]]="YES"), Table1[[#This Row],[auc]] - Table1[[#This Row],[knnauc]], "")</f>
        <v/>
      </c>
    </row>
    <row r="761" spans="1:29" hidden="1" x14ac:dyDescent="0.25">
      <c r="A761">
        <v>32</v>
      </c>
      <c r="B761">
        <v>8</v>
      </c>
      <c r="C761">
        <v>3</v>
      </c>
      <c r="D761" t="s">
        <v>19</v>
      </c>
      <c r="E761" t="s">
        <v>20</v>
      </c>
      <c r="F761">
        <v>128</v>
      </c>
      <c r="G761">
        <v>16</v>
      </c>
      <c r="H761">
        <v>0.05</v>
      </c>
      <c r="I761">
        <v>4</v>
      </c>
      <c r="J761">
        <v>0.25</v>
      </c>
      <c r="K761">
        <v>0.85799999999999998</v>
      </c>
      <c r="L761">
        <v>0.10768249365385101</v>
      </c>
      <c r="M761">
        <v>0.14392290927916401</v>
      </c>
      <c r="N761">
        <v>0.67499999999999905</v>
      </c>
      <c r="O761">
        <v>0.5</v>
      </c>
      <c r="P761">
        <v>0.2</v>
      </c>
      <c r="Q761">
        <v>0.05</v>
      </c>
      <c r="R761" t="s">
        <v>21</v>
      </c>
      <c r="S761" t="s">
        <v>31</v>
      </c>
      <c r="T761" t="str">
        <f>IF(Table1[[#This Row],[auc]]&gt;=Table1[[#This Row],[knnauc]], "YES", "NO")</f>
        <v>YES</v>
      </c>
      <c r="U761" t="str">
        <f>IF(AND(I761 &gt; I760, K761 &lt; K760), "LOWER", "")</f>
        <v>LOWER</v>
      </c>
      <c r="V761" t="str">
        <f>IF(AND(I761&gt;=I762, I761 &lt; 5), "YES", "NO")</f>
        <v>YES</v>
      </c>
      <c r="W761" s="1" t="str">
        <f>IF(AND(Table1[[#This Row],[Last lower than 5]]="YES", Table1[[#This Row],[better or same as KNN]]="YES"), "YES", "NO")</f>
        <v>YES</v>
      </c>
      <c r="X761" s="1" t="str">
        <f>IF(AND(Table1[[#This Row],[Last lower than 5]]="YES", Table1[[#This Row],[last and better]]="NO"), Table1[[#This Row],[knnauc]], "")</f>
        <v/>
      </c>
      <c r="Y761" s="1">
        <f>IF(AND(Table1[[#This Row],[Last lower than 5]]="YES", Table1[[#This Row],[last and better]]="YES"), Table1[[#This Row],[auc]], "")</f>
        <v>0.85799999999999998</v>
      </c>
      <c r="Z761" s="1" t="str">
        <f>IF(I761=5, "YES", "NO")</f>
        <v>NO</v>
      </c>
      <c r="AA761" s="1" t="str">
        <f>IF(AND(Table1[[#This Row],[5 anomalies]]="YES", Table1[[#This Row],[better or same as KNN]]="YES"), "YES", "NO")</f>
        <v>NO</v>
      </c>
      <c r="AB761" s="1" t="str">
        <f>IF(AND(Table1[[#This Row],[5 anomalies]]="YES", Table1[[#This Row],[5 anomalies and better]]="NO"), Table1[[#This Row],[knnauc]] - Table1[[#This Row],[auc]], "")</f>
        <v/>
      </c>
      <c r="AC761" s="1" t="str">
        <f>IF(AND(Table1[[#This Row],[5 anomalies]]="YES", Table1[[#This Row],[5 anomalies and better]]="YES"), Table1[[#This Row],[auc]] - Table1[[#This Row],[knnauc]], "")</f>
        <v/>
      </c>
    </row>
    <row r="762" spans="1:29" x14ac:dyDescent="0.25">
      <c r="A762">
        <v>32</v>
      </c>
      <c r="B762">
        <v>8</v>
      </c>
      <c r="C762">
        <v>3</v>
      </c>
      <c r="D762" t="s">
        <v>19</v>
      </c>
      <c r="E762" t="s">
        <v>20</v>
      </c>
      <c r="F762">
        <v>32</v>
      </c>
      <c r="G762">
        <v>16</v>
      </c>
      <c r="H762">
        <v>0.05</v>
      </c>
      <c r="I762">
        <v>1</v>
      </c>
      <c r="J762">
        <v>1</v>
      </c>
      <c r="K762">
        <v>1</v>
      </c>
      <c r="L762">
        <v>9.3730953582233004E-2</v>
      </c>
      <c r="M762">
        <v>0.115995927892064</v>
      </c>
      <c r="N762">
        <v>1</v>
      </c>
      <c r="O762" t="s">
        <v>23</v>
      </c>
      <c r="P762">
        <v>0</v>
      </c>
      <c r="Q762">
        <v>5.0000000000000001E-3</v>
      </c>
      <c r="R762" t="s">
        <v>21</v>
      </c>
      <c r="S762" t="s">
        <v>31</v>
      </c>
      <c r="T762" t="str">
        <f>IF(Table1[[#This Row],[auc]]&gt;=Table1[[#This Row],[knnauc]], "YES", "NO")</f>
        <v>YES</v>
      </c>
      <c r="U762" t="str">
        <f>IF(AND(I762 &gt; I761, K762 &lt; K761), "LOWER", "")</f>
        <v/>
      </c>
      <c r="V762" t="str">
        <f>IF(AND(I762&gt;=I763, I762 &lt; 5), "YES", "NO")</f>
        <v>NO</v>
      </c>
      <c r="W762" s="1" t="str">
        <f>IF(AND(Table1[[#This Row],[Last lower than 5]]="YES", Table1[[#This Row],[better or same as KNN]]="YES"), "YES", "NO")</f>
        <v>NO</v>
      </c>
      <c r="X762" s="1" t="str">
        <f>IF(AND(Table1[[#This Row],[Last lower than 5]]="YES", Table1[[#This Row],[last and better]]="NO"), Table1[[#This Row],[knnauc]], "")</f>
        <v/>
      </c>
      <c r="Y762" s="1" t="str">
        <f>IF(AND(Table1[[#This Row],[Last lower than 5]]="YES", Table1[[#This Row],[last and better]]="YES"), Table1[[#This Row],[auc]], "")</f>
        <v/>
      </c>
      <c r="Z762" s="1" t="str">
        <f>IF(I762=5, "YES", "NO")</f>
        <v>NO</v>
      </c>
      <c r="AA762" s="1" t="str">
        <f>IF(AND(Table1[[#This Row],[5 anomalies]]="YES", Table1[[#This Row],[better or same as KNN]]="YES"), "YES", "NO")</f>
        <v>NO</v>
      </c>
      <c r="AB762" s="1" t="str">
        <f>IF(AND(Table1[[#This Row],[5 anomalies]]="YES", Table1[[#This Row],[5 anomalies and better]]="NO"), Table1[[#This Row],[knnauc]] - Table1[[#This Row],[auc]], "")</f>
        <v/>
      </c>
      <c r="AC762" s="1" t="str">
        <f>IF(AND(Table1[[#This Row],[5 anomalies]]="YES", Table1[[#This Row],[5 anomalies and better]]="YES"), Table1[[#This Row],[auc]] - Table1[[#This Row],[knnauc]], "")</f>
        <v/>
      </c>
    </row>
    <row r="763" spans="1:29" x14ac:dyDescent="0.25">
      <c r="A763">
        <v>32</v>
      </c>
      <c r="B763">
        <v>8</v>
      </c>
      <c r="C763">
        <v>3</v>
      </c>
      <c r="D763" t="s">
        <v>19</v>
      </c>
      <c r="E763" t="s">
        <v>20</v>
      </c>
      <c r="F763">
        <v>128</v>
      </c>
      <c r="G763">
        <v>32</v>
      </c>
      <c r="H763">
        <v>0.05</v>
      </c>
      <c r="I763">
        <v>2</v>
      </c>
      <c r="J763">
        <v>0</v>
      </c>
      <c r="K763">
        <v>0.315</v>
      </c>
      <c r="L763">
        <v>9.7259793549068205E-2</v>
      </c>
      <c r="M763">
        <v>0.13681849516525499</v>
      </c>
      <c r="N763">
        <v>0.48499999999999999</v>
      </c>
      <c r="O763" t="s">
        <v>23</v>
      </c>
      <c r="P763">
        <v>0</v>
      </c>
      <c r="Q763">
        <v>5.0000000000000001E-3</v>
      </c>
      <c r="R763" t="s">
        <v>21</v>
      </c>
      <c r="S763" t="s">
        <v>31</v>
      </c>
      <c r="T763" t="str">
        <f>IF(Table1[[#This Row],[auc]]&gt;=Table1[[#This Row],[knnauc]], "YES", "NO")</f>
        <v>NO</v>
      </c>
      <c r="U763" t="str">
        <f>IF(AND(I763 &gt; I762, K763 &lt; K762), "LOWER", "")</f>
        <v>LOWER</v>
      </c>
      <c r="V763" t="str">
        <f>IF(AND(I763&gt;=I764, I763 &lt; 5), "YES", "NO")</f>
        <v>YES</v>
      </c>
      <c r="W763" s="1" t="str">
        <f>IF(AND(Table1[[#This Row],[Last lower than 5]]="YES", Table1[[#This Row],[better or same as KNN]]="YES"), "YES", "NO")</f>
        <v>NO</v>
      </c>
      <c r="X763" s="1">
        <f>IF(AND(Table1[[#This Row],[Last lower than 5]]="YES", Table1[[#This Row],[last and better]]="NO"), Table1[[#This Row],[knnauc]], "")</f>
        <v>0.48499999999999999</v>
      </c>
      <c r="Y763" s="1" t="str">
        <f>IF(AND(Table1[[#This Row],[Last lower than 5]]="YES", Table1[[#This Row],[last and better]]="YES"), Table1[[#This Row],[auc]], "")</f>
        <v/>
      </c>
      <c r="Z763" s="1" t="str">
        <f>IF(I763=5, "YES", "NO")</f>
        <v>NO</v>
      </c>
      <c r="AA763" s="1" t="str">
        <f>IF(AND(Table1[[#This Row],[5 anomalies]]="YES", Table1[[#This Row],[better or same as KNN]]="YES"), "YES", "NO")</f>
        <v>NO</v>
      </c>
      <c r="AB763" s="1" t="str">
        <f>IF(AND(Table1[[#This Row],[5 anomalies]]="YES", Table1[[#This Row],[5 anomalies and better]]="NO"), Table1[[#This Row],[knnauc]] - Table1[[#This Row],[auc]], "")</f>
        <v/>
      </c>
      <c r="AC763" s="1" t="str">
        <f>IF(AND(Table1[[#This Row],[5 anomalies]]="YES", Table1[[#This Row],[5 anomalies and better]]="YES"), Table1[[#This Row],[auc]] - Table1[[#This Row],[knnauc]], "")</f>
        <v/>
      </c>
    </row>
    <row r="764" spans="1:29" hidden="1" x14ac:dyDescent="0.25">
      <c r="A764">
        <v>32</v>
      </c>
      <c r="B764">
        <v>8</v>
      </c>
      <c r="C764">
        <v>3</v>
      </c>
      <c r="D764" t="s">
        <v>19</v>
      </c>
      <c r="E764" t="s">
        <v>20</v>
      </c>
      <c r="F764">
        <v>32</v>
      </c>
      <c r="G764">
        <v>16</v>
      </c>
      <c r="H764">
        <v>0.05</v>
      </c>
      <c r="I764">
        <v>1</v>
      </c>
      <c r="J764">
        <v>0</v>
      </c>
      <c r="K764">
        <v>0.28999999999999998</v>
      </c>
      <c r="L764">
        <v>9.7682317939928695E-2</v>
      </c>
      <c r="M764">
        <v>0.129505039132608</v>
      </c>
      <c r="N764">
        <v>0.49</v>
      </c>
      <c r="O764" t="s">
        <v>23</v>
      </c>
      <c r="P764">
        <v>0</v>
      </c>
      <c r="Q764">
        <v>0.01</v>
      </c>
      <c r="R764" t="s">
        <v>21</v>
      </c>
      <c r="S764" t="s">
        <v>31</v>
      </c>
      <c r="T764" t="str">
        <f>IF(Table1[[#This Row],[auc]]&gt;=Table1[[#This Row],[knnauc]], "YES", "NO")</f>
        <v>NO</v>
      </c>
      <c r="U764" t="str">
        <f>IF(AND(I764 &gt; I763, K764 &lt; K763), "LOWER", "")</f>
        <v/>
      </c>
      <c r="V764" t="str">
        <f>IF(AND(I764&gt;=I765, I764 &lt; 5), "YES", "NO")</f>
        <v>NO</v>
      </c>
      <c r="W764" s="1" t="str">
        <f>IF(AND(Table1[[#This Row],[Last lower than 5]]="YES", Table1[[#This Row],[better or same as KNN]]="YES"), "YES", "NO")</f>
        <v>NO</v>
      </c>
      <c r="X764" s="1" t="str">
        <f>IF(AND(Table1[[#This Row],[Last lower than 5]]="YES", Table1[[#This Row],[last and better]]="NO"), Table1[[#This Row],[knnauc]], "")</f>
        <v/>
      </c>
      <c r="Y764" s="1" t="str">
        <f>IF(AND(Table1[[#This Row],[Last lower than 5]]="YES", Table1[[#This Row],[last and better]]="YES"), Table1[[#This Row],[auc]], "")</f>
        <v/>
      </c>
      <c r="Z764" s="1" t="str">
        <f>IF(I764=5, "YES", "NO")</f>
        <v>NO</v>
      </c>
      <c r="AA764" s="1" t="str">
        <f>IF(AND(Table1[[#This Row],[5 anomalies]]="YES", Table1[[#This Row],[better or same as KNN]]="YES"), "YES", "NO")</f>
        <v>NO</v>
      </c>
      <c r="AB764" s="1" t="str">
        <f>IF(AND(Table1[[#This Row],[5 anomalies]]="YES", Table1[[#This Row],[5 anomalies and better]]="NO"), Table1[[#This Row],[knnauc]] - Table1[[#This Row],[auc]], "")</f>
        <v/>
      </c>
      <c r="AC764" s="1" t="str">
        <f>IF(AND(Table1[[#This Row],[5 anomalies]]="YES", Table1[[#This Row],[5 anomalies and better]]="YES"), Table1[[#This Row],[auc]] - Table1[[#This Row],[knnauc]], "")</f>
        <v/>
      </c>
    </row>
    <row r="765" spans="1:29" hidden="1" x14ac:dyDescent="0.25">
      <c r="A765">
        <v>32</v>
      </c>
      <c r="B765">
        <v>8</v>
      </c>
      <c r="C765">
        <v>3</v>
      </c>
      <c r="D765" t="s">
        <v>19</v>
      </c>
      <c r="E765" t="s">
        <v>20</v>
      </c>
      <c r="F765">
        <v>32</v>
      </c>
      <c r="G765">
        <v>16</v>
      </c>
      <c r="H765">
        <v>0.05</v>
      </c>
      <c r="I765">
        <v>2</v>
      </c>
      <c r="J765">
        <v>0</v>
      </c>
      <c r="K765">
        <v>0.62</v>
      </c>
      <c r="L765">
        <v>9.7682317939928695E-2</v>
      </c>
      <c r="M765">
        <v>0.129505039132608</v>
      </c>
      <c r="N765">
        <v>0.49</v>
      </c>
      <c r="O765" t="s">
        <v>23</v>
      </c>
      <c r="P765">
        <v>0</v>
      </c>
      <c r="Q765">
        <v>0.01</v>
      </c>
      <c r="R765" t="s">
        <v>21</v>
      </c>
      <c r="S765" t="s">
        <v>31</v>
      </c>
      <c r="T765" t="str">
        <f>IF(Table1[[#This Row],[auc]]&gt;=Table1[[#This Row],[knnauc]], "YES", "NO")</f>
        <v>YES</v>
      </c>
      <c r="U765" t="str">
        <f>IF(AND(I765 &gt; I764, K765 &lt; K764), "LOWER", "")</f>
        <v/>
      </c>
      <c r="V765" t="str">
        <f>IF(AND(I765&gt;=I766, I765 &lt; 5), "YES", "NO")</f>
        <v>NO</v>
      </c>
      <c r="W765" s="1" t="str">
        <f>IF(AND(Table1[[#This Row],[Last lower than 5]]="YES", Table1[[#This Row],[better or same as KNN]]="YES"), "YES", "NO")</f>
        <v>NO</v>
      </c>
      <c r="X765" s="1" t="str">
        <f>IF(AND(Table1[[#This Row],[Last lower than 5]]="YES", Table1[[#This Row],[last and better]]="NO"), Table1[[#This Row],[knnauc]], "")</f>
        <v/>
      </c>
      <c r="Y765" s="1" t="str">
        <f>IF(AND(Table1[[#This Row],[Last lower than 5]]="YES", Table1[[#This Row],[last and better]]="YES"), Table1[[#This Row],[auc]], "")</f>
        <v/>
      </c>
      <c r="Z765" s="1" t="str">
        <f>IF(I765=5, "YES", "NO")</f>
        <v>NO</v>
      </c>
      <c r="AA765" s="1" t="str">
        <f>IF(AND(Table1[[#This Row],[5 anomalies]]="YES", Table1[[#This Row],[better or same as KNN]]="YES"), "YES", "NO")</f>
        <v>NO</v>
      </c>
      <c r="AB765" s="1" t="str">
        <f>IF(AND(Table1[[#This Row],[5 anomalies]]="YES", Table1[[#This Row],[5 anomalies and better]]="NO"), Table1[[#This Row],[knnauc]] - Table1[[#This Row],[auc]], "")</f>
        <v/>
      </c>
      <c r="AC765" s="1" t="str">
        <f>IF(AND(Table1[[#This Row],[5 anomalies]]="YES", Table1[[#This Row],[5 anomalies and better]]="YES"), Table1[[#This Row],[auc]] - Table1[[#This Row],[knnauc]], "")</f>
        <v/>
      </c>
    </row>
    <row r="766" spans="1:29" hidden="1" x14ac:dyDescent="0.25">
      <c r="A766">
        <v>32</v>
      </c>
      <c r="B766">
        <v>8</v>
      </c>
      <c r="C766">
        <v>3</v>
      </c>
      <c r="D766" t="s">
        <v>19</v>
      </c>
      <c r="E766" t="s">
        <v>20</v>
      </c>
      <c r="F766">
        <v>32</v>
      </c>
      <c r="G766">
        <v>16</v>
      </c>
      <c r="H766">
        <v>0.05</v>
      </c>
      <c r="I766">
        <v>3</v>
      </c>
      <c r="J766">
        <v>0.2</v>
      </c>
      <c r="K766">
        <v>0.76</v>
      </c>
      <c r="L766">
        <v>9.7682317939928695E-2</v>
      </c>
      <c r="M766">
        <v>0.129505039132608</v>
      </c>
      <c r="N766">
        <v>0.49</v>
      </c>
      <c r="O766" t="s">
        <v>23</v>
      </c>
      <c r="P766">
        <v>0</v>
      </c>
      <c r="Q766">
        <v>0.01</v>
      </c>
      <c r="R766" t="s">
        <v>21</v>
      </c>
      <c r="S766" t="s">
        <v>31</v>
      </c>
      <c r="T766" t="str">
        <f>IF(Table1[[#This Row],[auc]]&gt;=Table1[[#This Row],[knnauc]], "YES", "NO")</f>
        <v>YES</v>
      </c>
      <c r="U766" t="str">
        <f>IF(AND(I766 &gt; I765, K766 &lt; K765), "LOWER", "")</f>
        <v/>
      </c>
      <c r="V766" t="str">
        <f>IF(AND(I766&gt;=I767, I766 &lt; 5), "YES", "NO")</f>
        <v>NO</v>
      </c>
      <c r="W766" s="1" t="str">
        <f>IF(AND(Table1[[#This Row],[Last lower than 5]]="YES", Table1[[#This Row],[better or same as KNN]]="YES"), "YES", "NO")</f>
        <v>NO</v>
      </c>
      <c r="X766" s="1" t="str">
        <f>IF(AND(Table1[[#This Row],[Last lower than 5]]="YES", Table1[[#This Row],[last and better]]="NO"), Table1[[#This Row],[knnauc]], "")</f>
        <v/>
      </c>
      <c r="Y766" s="1" t="str">
        <f>IF(AND(Table1[[#This Row],[Last lower than 5]]="YES", Table1[[#This Row],[last and better]]="YES"), Table1[[#This Row],[auc]], "")</f>
        <v/>
      </c>
      <c r="Z766" s="1" t="str">
        <f>IF(I766=5, "YES", "NO")</f>
        <v>NO</v>
      </c>
      <c r="AA766" s="1" t="str">
        <f>IF(AND(Table1[[#This Row],[5 anomalies]]="YES", Table1[[#This Row],[better or same as KNN]]="YES"), "YES", "NO")</f>
        <v>NO</v>
      </c>
      <c r="AB766" s="1" t="str">
        <f>IF(AND(Table1[[#This Row],[5 anomalies]]="YES", Table1[[#This Row],[5 anomalies and better]]="NO"), Table1[[#This Row],[knnauc]] - Table1[[#This Row],[auc]], "")</f>
        <v/>
      </c>
      <c r="AC766" s="1" t="str">
        <f>IF(AND(Table1[[#This Row],[5 anomalies]]="YES", Table1[[#This Row],[5 anomalies and better]]="YES"), Table1[[#This Row],[auc]] - Table1[[#This Row],[knnauc]], "")</f>
        <v/>
      </c>
    </row>
    <row r="767" spans="1:29" hidden="1" x14ac:dyDescent="0.25">
      <c r="A767">
        <v>32</v>
      </c>
      <c r="B767">
        <v>8</v>
      </c>
      <c r="C767">
        <v>3</v>
      </c>
      <c r="D767" t="s">
        <v>19</v>
      </c>
      <c r="E767" t="s">
        <v>20</v>
      </c>
      <c r="F767">
        <v>32</v>
      </c>
      <c r="G767">
        <v>16</v>
      </c>
      <c r="H767">
        <v>0.05</v>
      </c>
      <c r="I767">
        <v>4</v>
      </c>
      <c r="J767">
        <v>0.2</v>
      </c>
      <c r="K767">
        <v>0.89</v>
      </c>
      <c r="L767">
        <v>9.7682317939928695E-2</v>
      </c>
      <c r="M767">
        <v>0.129505039132608</v>
      </c>
      <c r="N767">
        <v>0.49</v>
      </c>
      <c r="O767" t="s">
        <v>23</v>
      </c>
      <c r="P767">
        <v>0</v>
      </c>
      <c r="Q767">
        <v>0.01</v>
      </c>
      <c r="R767" t="s">
        <v>21</v>
      </c>
      <c r="S767" t="s">
        <v>31</v>
      </c>
      <c r="T767" t="str">
        <f>IF(Table1[[#This Row],[auc]]&gt;=Table1[[#This Row],[knnauc]], "YES", "NO")</f>
        <v>YES</v>
      </c>
      <c r="U767" t="str">
        <f>IF(AND(I767 &gt; I766, K767 &lt; K766), "LOWER", "")</f>
        <v/>
      </c>
      <c r="V767" t="str">
        <f>IF(AND(I767&gt;=I768, I767 &lt; 5), "YES", "NO")</f>
        <v>YES</v>
      </c>
      <c r="W767" s="1" t="str">
        <f>IF(AND(Table1[[#This Row],[Last lower than 5]]="YES", Table1[[#This Row],[better or same as KNN]]="YES"), "YES", "NO")</f>
        <v>YES</v>
      </c>
      <c r="X767" s="1" t="str">
        <f>IF(AND(Table1[[#This Row],[Last lower than 5]]="YES", Table1[[#This Row],[last and better]]="NO"), Table1[[#This Row],[knnauc]], "")</f>
        <v/>
      </c>
      <c r="Y767" s="1">
        <f>IF(AND(Table1[[#This Row],[Last lower than 5]]="YES", Table1[[#This Row],[last and better]]="YES"), Table1[[#This Row],[auc]], "")</f>
        <v>0.89</v>
      </c>
      <c r="Z767" s="1" t="str">
        <f>IF(I767=5, "YES", "NO")</f>
        <v>NO</v>
      </c>
      <c r="AA767" s="1" t="str">
        <f>IF(AND(Table1[[#This Row],[5 anomalies]]="YES", Table1[[#This Row],[better or same as KNN]]="YES"), "YES", "NO")</f>
        <v>NO</v>
      </c>
      <c r="AB767" s="1" t="str">
        <f>IF(AND(Table1[[#This Row],[5 anomalies]]="YES", Table1[[#This Row],[5 anomalies and better]]="NO"), Table1[[#This Row],[knnauc]] - Table1[[#This Row],[auc]], "")</f>
        <v/>
      </c>
      <c r="AC767" s="1" t="str">
        <f>IF(AND(Table1[[#This Row],[5 anomalies]]="YES", Table1[[#This Row],[5 anomalies and better]]="YES"), Table1[[#This Row],[auc]] - Table1[[#This Row],[knnauc]], "")</f>
        <v/>
      </c>
    </row>
    <row r="768" spans="1:29" hidden="1" x14ac:dyDescent="0.25">
      <c r="A768">
        <v>32</v>
      </c>
      <c r="B768">
        <v>8</v>
      </c>
      <c r="C768">
        <v>3</v>
      </c>
      <c r="D768" t="s">
        <v>19</v>
      </c>
      <c r="E768" t="s">
        <v>20</v>
      </c>
      <c r="F768">
        <v>32</v>
      </c>
      <c r="G768">
        <v>16</v>
      </c>
      <c r="H768">
        <v>0.05</v>
      </c>
      <c r="I768">
        <v>1</v>
      </c>
      <c r="J768">
        <v>0</v>
      </c>
      <c r="K768">
        <v>0.88200000000000001</v>
      </c>
      <c r="L768">
        <v>8.8933572662040494E-2</v>
      </c>
      <c r="M768">
        <v>9.3863845584218397E-2</v>
      </c>
      <c r="N768">
        <v>0.75600000000000001</v>
      </c>
      <c r="O768">
        <v>0.5</v>
      </c>
      <c r="P768">
        <v>0.2</v>
      </c>
      <c r="Q768">
        <v>0.05</v>
      </c>
      <c r="R768" t="s">
        <v>21</v>
      </c>
      <c r="S768" t="s">
        <v>31</v>
      </c>
      <c r="T768" t="str">
        <f>IF(Table1[[#This Row],[auc]]&gt;=Table1[[#This Row],[knnauc]], "YES", "NO")</f>
        <v>YES</v>
      </c>
      <c r="U768" t="str">
        <f>IF(AND(I768 &gt; I767, K768 &lt; K767), "LOWER", "")</f>
        <v/>
      </c>
      <c r="V768" t="str">
        <f>IF(AND(I768&gt;=I769, I768 &lt; 5), "YES", "NO")</f>
        <v>NO</v>
      </c>
      <c r="W768" s="1" t="str">
        <f>IF(AND(Table1[[#This Row],[Last lower than 5]]="YES", Table1[[#This Row],[better or same as KNN]]="YES"), "YES", "NO")</f>
        <v>NO</v>
      </c>
      <c r="X768" s="1" t="str">
        <f>IF(AND(Table1[[#This Row],[Last lower than 5]]="YES", Table1[[#This Row],[last and better]]="NO"), Table1[[#This Row],[knnauc]], "")</f>
        <v/>
      </c>
      <c r="Y768" s="1" t="str">
        <f>IF(AND(Table1[[#This Row],[Last lower than 5]]="YES", Table1[[#This Row],[last and better]]="YES"), Table1[[#This Row],[auc]], "")</f>
        <v/>
      </c>
      <c r="Z768" s="1" t="str">
        <f>IF(I768=5, "YES", "NO")</f>
        <v>NO</v>
      </c>
      <c r="AA768" s="1" t="str">
        <f>IF(AND(Table1[[#This Row],[5 anomalies]]="YES", Table1[[#This Row],[better or same as KNN]]="YES"), "YES", "NO")</f>
        <v>NO</v>
      </c>
      <c r="AB768" s="1" t="str">
        <f>IF(AND(Table1[[#This Row],[5 anomalies]]="YES", Table1[[#This Row],[5 anomalies and better]]="NO"), Table1[[#This Row],[knnauc]] - Table1[[#This Row],[auc]], "")</f>
        <v/>
      </c>
      <c r="AC768" s="1" t="str">
        <f>IF(AND(Table1[[#This Row],[5 anomalies]]="YES", Table1[[#This Row],[5 anomalies and better]]="YES"), Table1[[#This Row],[auc]] - Table1[[#This Row],[knnauc]], "")</f>
        <v/>
      </c>
    </row>
    <row r="769" spans="1:29" hidden="1" x14ac:dyDescent="0.25">
      <c r="A769">
        <v>32</v>
      </c>
      <c r="B769">
        <v>8</v>
      </c>
      <c r="C769">
        <v>3</v>
      </c>
      <c r="D769" t="s">
        <v>19</v>
      </c>
      <c r="E769" t="s">
        <v>20</v>
      </c>
      <c r="F769">
        <v>512</v>
      </c>
      <c r="G769">
        <v>16</v>
      </c>
      <c r="H769">
        <v>0.05</v>
      </c>
      <c r="I769">
        <v>4</v>
      </c>
      <c r="J769">
        <v>0.28571428571428498</v>
      </c>
      <c r="K769">
        <v>0.56799999999999995</v>
      </c>
      <c r="L769">
        <v>8.6636257252586002E-2</v>
      </c>
      <c r="M769">
        <v>0.10435388486201699</v>
      </c>
      <c r="N769">
        <v>0.57599999999999996</v>
      </c>
      <c r="O769">
        <v>0</v>
      </c>
      <c r="P769">
        <v>0</v>
      </c>
      <c r="Q769">
        <v>0.05</v>
      </c>
      <c r="R769" t="s">
        <v>21</v>
      </c>
      <c r="S769" t="s">
        <v>31</v>
      </c>
      <c r="T769" t="str">
        <f>IF(Table1[[#This Row],[auc]]&gt;=Table1[[#This Row],[knnauc]], "YES", "NO")</f>
        <v>NO</v>
      </c>
      <c r="U769" t="str">
        <f>IF(AND(I769 &gt; I768, K769 &lt; K768), "LOWER", "")</f>
        <v>LOWER</v>
      </c>
      <c r="V769" t="str">
        <f>IF(AND(I769&gt;=I770, I769 &lt; 5), "YES", "NO")</f>
        <v>YES</v>
      </c>
      <c r="W769" s="1" t="str">
        <f>IF(AND(Table1[[#This Row],[Last lower than 5]]="YES", Table1[[#This Row],[better or same as KNN]]="YES"), "YES", "NO")</f>
        <v>NO</v>
      </c>
      <c r="X769" s="1">
        <f>IF(AND(Table1[[#This Row],[Last lower than 5]]="YES", Table1[[#This Row],[last and better]]="NO"), Table1[[#This Row],[knnauc]], "")</f>
        <v>0.57599999999999996</v>
      </c>
      <c r="Y769" s="1" t="str">
        <f>IF(AND(Table1[[#This Row],[Last lower than 5]]="YES", Table1[[#This Row],[last and better]]="YES"), Table1[[#This Row],[auc]], "")</f>
        <v/>
      </c>
      <c r="Z769" s="1" t="str">
        <f>IF(I769=5, "YES", "NO")</f>
        <v>NO</v>
      </c>
      <c r="AA769" s="1" t="str">
        <f>IF(AND(Table1[[#This Row],[5 anomalies]]="YES", Table1[[#This Row],[better or same as KNN]]="YES"), "YES", "NO")</f>
        <v>NO</v>
      </c>
      <c r="AB769" s="1" t="str">
        <f>IF(AND(Table1[[#This Row],[5 anomalies]]="YES", Table1[[#This Row],[5 anomalies and better]]="NO"), Table1[[#This Row],[knnauc]] - Table1[[#This Row],[auc]], "")</f>
        <v/>
      </c>
      <c r="AC769" s="1" t="str">
        <f>IF(AND(Table1[[#This Row],[5 anomalies]]="YES", Table1[[#This Row],[5 anomalies and better]]="YES"), Table1[[#This Row],[auc]] - Table1[[#This Row],[knnauc]], "")</f>
        <v/>
      </c>
    </row>
    <row r="770" spans="1:29" hidden="1" x14ac:dyDescent="0.25">
      <c r="A770">
        <v>32</v>
      </c>
      <c r="B770">
        <v>8</v>
      </c>
      <c r="C770">
        <v>3</v>
      </c>
      <c r="D770" t="s">
        <v>19</v>
      </c>
      <c r="E770" t="s">
        <v>20</v>
      </c>
      <c r="F770">
        <v>32</v>
      </c>
      <c r="G770">
        <v>16</v>
      </c>
      <c r="H770">
        <v>0.05</v>
      </c>
      <c r="I770">
        <v>3</v>
      </c>
      <c r="J770">
        <v>0</v>
      </c>
      <c r="K770">
        <v>0.89400000000000002</v>
      </c>
      <c r="L770">
        <v>8.8933572662040494E-2</v>
      </c>
      <c r="M770">
        <v>9.3863845584218397E-2</v>
      </c>
      <c r="N770">
        <v>0.75600000000000001</v>
      </c>
      <c r="O770">
        <v>0.5</v>
      </c>
      <c r="P770">
        <v>0.2</v>
      </c>
      <c r="Q770">
        <v>0.05</v>
      </c>
      <c r="R770" t="s">
        <v>21</v>
      </c>
      <c r="S770" t="s">
        <v>31</v>
      </c>
      <c r="T770" t="str">
        <f>IF(Table1[[#This Row],[auc]]&gt;=Table1[[#This Row],[knnauc]], "YES", "NO")</f>
        <v>YES</v>
      </c>
      <c r="U770" t="str">
        <f>IF(AND(I770 &gt; I769, K770 &lt; K769), "LOWER", "")</f>
        <v/>
      </c>
      <c r="V770" t="str">
        <f>IF(AND(I770&gt;=I771, I770 &lt; 5), "YES", "NO")</f>
        <v>YES</v>
      </c>
      <c r="W770" s="1" t="str">
        <f>IF(AND(Table1[[#This Row],[Last lower than 5]]="YES", Table1[[#This Row],[better or same as KNN]]="YES"), "YES", "NO")</f>
        <v>YES</v>
      </c>
      <c r="X770" s="1" t="str">
        <f>IF(AND(Table1[[#This Row],[Last lower than 5]]="YES", Table1[[#This Row],[last and better]]="NO"), Table1[[#This Row],[knnauc]], "")</f>
        <v/>
      </c>
      <c r="Y770" s="1">
        <f>IF(AND(Table1[[#This Row],[Last lower than 5]]="YES", Table1[[#This Row],[last and better]]="YES"), Table1[[#This Row],[auc]], "")</f>
        <v>0.89400000000000002</v>
      </c>
      <c r="Z770" s="1" t="str">
        <f>IF(I770=5, "YES", "NO")</f>
        <v>NO</v>
      </c>
      <c r="AA770" s="1" t="str">
        <f>IF(AND(Table1[[#This Row],[5 anomalies]]="YES", Table1[[#This Row],[better or same as KNN]]="YES"), "YES", "NO")</f>
        <v>NO</v>
      </c>
      <c r="AB770" s="1" t="str">
        <f>IF(AND(Table1[[#This Row],[5 anomalies]]="YES", Table1[[#This Row],[5 anomalies and better]]="NO"), Table1[[#This Row],[knnauc]] - Table1[[#This Row],[auc]], "")</f>
        <v/>
      </c>
      <c r="AC770" s="1" t="str">
        <f>IF(AND(Table1[[#This Row],[5 anomalies]]="YES", Table1[[#This Row],[5 anomalies and better]]="YES"), Table1[[#This Row],[auc]] - Table1[[#This Row],[knnauc]], "")</f>
        <v/>
      </c>
    </row>
    <row r="771" spans="1:29" hidden="1" x14ac:dyDescent="0.25">
      <c r="A771">
        <v>32</v>
      </c>
      <c r="B771">
        <v>8</v>
      </c>
      <c r="C771">
        <v>3</v>
      </c>
      <c r="D771" t="s">
        <v>19</v>
      </c>
      <c r="E771" t="s">
        <v>20</v>
      </c>
      <c r="F771">
        <v>128</v>
      </c>
      <c r="G771">
        <v>32</v>
      </c>
      <c r="H771">
        <v>0.05</v>
      </c>
      <c r="I771">
        <v>3</v>
      </c>
      <c r="J771">
        <v>0</v>
      </c>
      <c r="K771">
        <v>0.54</v>
      </c>
      <c r="L771">
        <v>0.11152790255855199</v>
      </c>
      <c r="M771">
        <v>0.130011304481297</v>
      </c>
      <c r="N771">
        <v>0.57799999999999996</v>
      </c>
      <c r="O771">
        <v>0</v>
      </c>
      <c r="P771">
        <v>0</v>
      </c>
      <c r="Q771">
        <v>0.05</v>
      </c>
      <c r="R771" t="s">
        <v>21</v>
      </c>
      <c r="S771" t="s">
        <v>31</v>
      </c>
      <c r="T771" t="str">
        <f>IF(Table1[[#This Row],[auc]]&gt;=Table1[[#This Row],[knnauc]], "YES", "NO")</f>
        <v>NO</v>
      </c>
      <c r="U771" t="str">
        <f>IF(AND(I771 &gt; I770, K771 &lt; K770), "LOWER", "")</f>
        <v/>
      </c>
      <c r="V771" t="str">
        <f>IF(AND(I771&gt;=I772, I771 &lt; 5), "YES", "NO")</f>
        <v>YES</v>
      </c>
      <c r="W771" s="1" t="str">
        <f>IF(AND(Table1[[#This Row],[Last lower than 5]]="YES", Table1[[#This Row],[better or same as KNN]]="YES"), "YES", "NO")</f>
        <v>NO</v>
      </c>
      <c r="X771" s="1">
        <f>IF(AND(Table1[[#This Row],[Last lower than 5]]="YES", Table1[[#This Row],[last and better]]="NO"), Table1[[#This Row],[knnauc]], "")</f>
        <v>0.57799999999999996</v>
      </c>
      <c r="Y771" s="1" t="str">
        <f>IF(AND(Table1[[#This Row],[Last lower than 5]]="YES", Table1[[#This Row],[last and better]]="YES"), Table1[[#This Row],[auc]], "")</f>
        <v/>
      </c>
      <c r="Z771" s="1" t="str">
        <f>IF(I771=5, "YES", "NO")</f>
        <v>NO</v>
      </c>
      <c r="AA771" s="1" t="str">
        <f>IF(AND(Table1[[#This Row],[5 anomalies]]="YES", Table1[[#This Row],[better or same as KNN]]="YES"), "YES", "NO")</f>
        <v>NO</v>
      </c>
      <c r="AB771" s="1" t="str">
        <f>IF(AND(Table1[[#This Row],[5 anomalies]]="YES", Table1[[#This Row],[5 anomalies and better]]="NO"), Table1[[#This Row],[knnauc]] - Table1[[#This Row],[auc]], "")</f>
        <v/>
      </c>
      <c r="AC771" s="1" t="str">
        <f>IF(AND(Table1[[#This Row],[5 anomalies]]="YES", Table1[[#This Row],[5 anomalies and better]]="YES"), Table1[[#This Row],[auc]] - Table1[[#This Row],[knnauc]], "")</f>
        <v/>
      </c>
    </row>
    <row r="772" spans="1:29" x14ac:dyDescent="0.25">
      <c r="A772">
        <v>32</v>
      </c>
      <c r="B772">
        <v>8</v>
      </c>
      <c r="C772">
        <v>3</v>
      </c>
      <c r="D772" t="s">
        <v>19</v>
      </c>
      <c r="E772" t="s">
        <v>20</v>
      </c>
      <c r="F772">
        <v>32</v>
      </c>
      <c r="G772">
        <v>32</v>
      </c>
      <c r="H772">
        <v>0.05</v>
      </c>
      <c r="I772">
        <v>1</v>
      </c>
      <c r="J772">
        <v>0</v>
      </c>
      <c r="K772">
        <v>0.4</v>
      </c>
      <c r="L772">
        <v>8.5024563517018398E-2</v>
      </c>
      <c r="M772">
        <v>0.107337037854801</v>
      </c>
      <c r="N772">
        <v>0.5</v>
      </c>
      <c r="O772" t="s">
        <v>23</v>
      </c>
      <c r="P772">
        <v>0</v>
      </c>
      <c r="Q772">
        <v>5.0000000000000001E-3</v>
      </c>
      <c r="R772" t="s">
        <v>21</v>
      </c>
      <c r="S772" t="s">
        <v>31</v>
      </c>
      <c r="T772" t="str">
        <f>IF(Table1[[#This Row],[auc]]&gt;=Table1[[#This Row],[knnauc]], "YES", "NO")</f>
        <v>NO</v>
      </c>
      <c r="U772" t="str">
        <f>IF(AND(I772 &gt; I771, K772 &lt; K771), "LOWER", "")</f>
        <v/>
      </c>
      <c r="V772" t="str">
        <f>IF(AND(I772&gt;=I773, I772 &lt; 5), "YES", "NO")</f>
        <v>NO</v>
      </c>
      <c r="W772" s="1" t="str">
        <f>IF(AND(Table1[[#This Row],[Last lower than 5]]="YES", Table1[[#This Row],[better or same as KNN]]="YES"), "YES", "NO")</f>
        <v>NO</v>
      </c>
      <c r="X772" s="1" t="str">
        <f>IF(AND(Table1[[#This Row],[Last lower than 5]]="YES", Table1[[#This Row],[last and better]]="NO"), Table1[[#This Row],[knnauc]], "")</f>
        <v/>
      </c>
      <c r="Y772" s="1" t="str">
        <f>IF(AND(Table1[[#This Row],[Last lower than 5]]="YES", Table1[[#This Row],[last and better]]="YES"), Table1[[#This Row],[auc]], "")</f>
        <v/>
      </c>
      <c r="Z772" s="1" t="str">
        <f>IF(I772=5, "YES", "NO")</f>
        <v>NO</v>
      </c>
      <c r="AA772" s="1" t="str">
        <f>IF(AND(Table1[[#This Row],[5 anomalies]]="YES", Table1[[#This Row],[better or same as KNN]]="YES"), "YES", "NO")</f>
        <v>NO</v>
      </c>
      <c r="AB772" s="1" t="str">
        <f>IF(AND(Table1[[#This Row],[5 anomalies]]="YES", Table1[[#This Row],[5 anomalies and better]]="NO"), Table1[[#This Row],[knnauc]] - Table1[[#This Row],[auc]], "")</f>
        <v/>
      </c>
      <c r="AC772" s="1" t="str">
        <f>IF(AND(Table1[[#This Row],[5 anomalies]]="YES", Table1[[#This Row],[5 anomalies and better]]="YES"), Table1[[#This Row],[auc]] - Table1[[#This Row],[knnauc]], "")</f>
        <v/>
      </c>
    </row>
    <row r="773" spans="1:29" x14ac:dyDescent="0.25">
      <c r="A773">
        <v>32</v>
      </c>
      <c r="B773">
        <v>8</v>
      </c>
      <c r="C773">
        <v>3</v>
      </c>
      <c r="D773" t="s">
        <v>19</v>
      </c>
      <c r="E773" t="s">
        <v>20</v>
      </c>
      <c r="F773">
        <v>32</v>
      </c>
      <c r="G773">
        <v>32</v>
      </c>
      <c r="H773">
        <v>0.05</v>
      </c>
      <c r="I773">
        <v>2</v>
      </c>
      <c r="J773">
        <v>0.4</v>
      </c>
      <c r="K773">
        <v>0.88</v>
      </c>
      <c r="L773">
        <v>8.5024563517018398E-2</v>
      </c>
      <c r="M773">
        <v>0.107337037854801</v>
      </c>
      <c r="N773">
        <v>0.5</v>
      </c>
      <c r="O773" t="s">
        <v>23</v>
      </c>
      <c r="P773">
        <v>0</v>
      </c>
      <c r="Q773">
        <v>5.0000000000000001E-3</v>
      </c>
      <c r="R773" t="s">
        <v>21</v>
      </c>
      <c r="S773" t="s">
        <v>31</v>
      </c>
      <c r="T773" t="str">
        <f>IF(Table1[[#This Row],[auc]]&gt;=Table1[[#This Row],[knnauc]], "YES", "NO")</f>
        <v>YES</v>
      </c>
      <c r="U773" t="str">
        <f>IF(AND(I773 &gt; I772, K773 &lt; K772), "LOWER", "")</f>
        <v/>
      </c>
      <c r="V773" t="str">
        <f>IF(AND(I773&gt;=I774, I773 &lt; 5), "YES", "NO")</f>
        <v>YES</v>
      </c>
      <c r="W773" s="1" t="str">
        <f>IF(AND(Table1[[#This Row],[Last lower than 5]]="YES", Table1[[#This Row],[better or same as KNN]]="YES"), "YES", "NO")</f>
        <v>YES</v>
      </c>
      <c r="X773" s="1" t="str">
        <f>IF(AND(Table1[[#This Row],[Last lower than 5]]="YES", Table1[[#This Row],[last and better]]="NO"), Table1[[#This Row],[knnauc]], "")</f>
        <v/>
      </c>
      <c r="Y773" s="1">
        <f>IF(AND(Table1[[#This Row],[Last lower than 5]]="YES", Table1[[#This Row],[last and better]]="YES"), Table1[[#This Row],[auc]], "")</f>
        <v>0.88</v>
      </c>
      <c r="Z773" s="1" t="str">
        <f>IF(I773=5, "YES", "NO")</f>
        <v>NO</v>
      </c>
      <c r="AA773" s="1" t="str">
        <f>IF(AND(Table1[[#This Row],[5 anomalies]]="YES", Table1[[#This Row],[better or same as KNN]]="YES"), "YES", "NO")</f>
        <v>NO</v>
      </c>
      <c r="AB773" s="1" t="str">
        <f>IF(AND(Table1[[#This Row],[5 anomalies]]="YES", Table1[[#This Row],[5 anomalies and better]]="NO"), Table1[[#This Row],[knnauc]] - Table1[[#This Row],[auc]], "")</f>
        <v/>
      </c>
      <c r="AC773" s="1" t="str">
        <f>IF(AND(Table1[[#This Row],[5 anomalies]]="YES", Table1[[#This Row],[5 anomalies and better]]="YES"), Table1[[#This Row],[auc]] - Table1[[#This Row],[knnauc]], "")</f>
        <v/>
      </c>
    </row>
    <row r="774" spans="1:29" hidden="1" x14ac:dyDescent="0.25">
      <c r="A774">
        <v>32</v>
      </c>
      <c r="B774">
        <v>8</v>
      </c>
      <c r="C774">
        <v>3</v>
      </c>
      <c r="D774" t="s">
        <v>19</v>
      </c>
      <c r="E774" t="s">
        <v>20</v>
      </c>
      <c r="F774">
        <v>32</v>
      </c>
      <c r="G774">
        <v>32</v>
      </c>
      <c r="H774">
        <v>0.05</v>
      </c>
      <c r="I774">
        <v>1</v>
      </c>
      <c r="J774">
        <v>0</v>
      </c>
      <c r="K774">
        <v>9.9999999999999895E-2</v>
      </c>
      <c r="L774">
        <v>9.4125099110907801E-2</v>
      </c>
      <c r="M774">
        <v>0.121165216591281</v>
      </c>
      <c r="N774">
        <v>0.5</v>
      </c>
      <c r="O774" t="s">
        <v>23</v>
      </c>
      <c r="P774">
        <v>0</v>
      </c>
      <c r="Q774">
        <v>0.01</v>
      </c>
      <c r="R774" t="s">
        <v>21</v>
      </c>
      <c r="S774" t="s">
        <v>31</v>
      </c>
      <c r="T774" t="str">
        <f>IF(Table1[[#This Row],[auc]]&gt;=Table1[[#This Row],[knnauc]], "YES", "NO")</f>
        <v>NO</v>
      </c>
      <c r="U774" t="str">
        <f>IF(AND(I774 &gt; I773, K774 &lt; K773), "LOWER", "")</f>
        <v/>
      </c>
      <c r="V774" t="str">
        <f>IF(AND(I774&gt;=I775, I774 &lt; 5), "YES", "NO")</f>
        <v>NO</v>
      </c>
      <c r="W774" s="1" t="str">
        <f>IF(AND(Table1[[#This Row],[Last lower than 5]]="YES", Table1[[#This Row],[better or same as KNN]]="YES"), "YES", "NO")</f>
        <v>NO</v>
      </c>
      <c r="X774" s="1" t="str">
        <f>IF(AND(Table1[[#This Row],[Last lower than 5]]="YES", Table1[[#This Row],[last and better]]="NO"), Table1[[#This Row],[knnauc]], "")</f>
        <v/>
      </c>
      <c r="Y774" s="1" t="str">
        <f>IF(AND(Table1[[#This Row],[Last lower than 5]]="YES", Table1[[#This Row],[last and better]]="YES"), Table1[[#This Row],[auc]], "")</f>
        <v/>
      </c>
      <c r="Z774" s="1" t="str">
        <f>IF(I774=5, "YES", "NO")</f>
        <v>NO</v>
      </c>
      <c r="AA774" s="1" t="str">
        <f>IF(AND(Table1[[#This Row],[5 anomalies]]="YES", Table1[[#This Row],[better or same as KNN]]="YES"), "YES", "NO")</f>
        <v>NO</v>
      </c>
      <c r="AB774" s="1" t="str">
        <f>IF(AND(Table1[[#This Row],[5 anomalies]]="YES", Table1[[#This Row],[5 anomalies and better]]="NO"), Table1[[#This Row],[knnauc]] - Table1[[#This Row],[auc]], "")</f>
        <v/>
      </c>
      <c r="AC774" s="1" t="str">
        <f>IF(AND(Table1[[#This Row],[5 anomalies]]="YES", Table1[[#This Row],[5 anomalies and better]]="YES"), Table1[[#This Row],[auc]] - Table1[[#This Row],[knnauc]], "")</f>
        <v/>
      </c>
    </row>
    <row r="775" spans="1:29" hidden="1" x14ac:dyDescent="0.25">
      <c r="A775">
        <v>32</v>
      </c>
      <c r="B775">
        <v>8</v>
      </c>
      <c r="C775">
        <v>3</v>
      </c>
      <c r="D775" t="s">
        <v>19</v>
      </c>
      <c r="E775" t="s">
        <v>20</v>
      </c>
      <c r="F775">
        <v>32</v>
      </c>
      <c r="G775">
        <v>32</v>
      </c>
      <c r="H775">
        <v>0.05</v>
      </c>
      <c r="I775">
        <v>2</v>
      </c>
      <c r="J775">
        <v>0</v>
      </c>
      <c r="K775">
        <v>0.77</v>
      </c>
      <c r="L775">
        <v>9.4125099110907801E-2</v>
      </c>
      <c r="M775">
        <v>0.121165216591281</v>
      </c>
      <c r="N775">
        <v>0.5</v>
      </c>
      <c r="O775" t="s">
        <v>23</v>
      </c>
      <c r="P775">
        <v>0</v>
      </c>
      <c r="Q775">
        <v>0.01</v>
      </c>
      <c r="R775" t="s">
        <v>21</v>
      </c>
      <c r="S775" t="s">
        <v>31</v>
      </c>
      <c r="T775" t="str">
        <f>IF(Table1[[#This Row],[auc]]&gt;=Table1[[#This Row],[knnauc]], "YES", "NO")</f>
        <v>YES</v>
      </c>
      <c r="U775" t="str">
        <f>IF(AND(I775 &gt; I774, K775 &lt; K774), "LOWER", "")</f>
        <v/>
      </c>
      <c r="V775" t="str">
        <f>IF(AND(I775&gt;=I776, I775 &lt; 5), "YES", "NO")</f>
        <v>YES</v>
      </c>
      <c r="W775" s="1" t="str">
        <f>IF(AND(Table1[[#This Row],[Last lower than 5]]="YES", Table1[[#This Row],[better or same as KNN]]="YES"), "YES", "NO")</f>
        <v>YES</v>
      </c>
      <c r="X775" s="1" t="str">
        <f>IF(AND(Table1[[#This Row],[Last lower than 5]]="YES", Table1[[#This Row],[last and better]]="NO"), Table1[[#This Row],[knnauc]], "")</f>
        <v/>
      </c>
      <c r="Y775" s="1">
        <f>IF(AND(Table1[[#This Row],[Last lower than 5]]="YES", Table1[[#This Row],[last and better]]="YES"), Table1[[#This Row],[auc]], "")</f>
        <v>0.77</v>
      </c>
      <c r="Z775" s="1" t="str">
        <f>IF(I775=5, "YES", "NO")</f>
        <v>NO</v>
      </c>
      <c r="AA775" s="1" t="str">
        <f>IF(AND(Table1[[#This Row],[5 anomalies]]="YES", Table1[[#This Row],[better or same as KNN]]="YES"), "YES", "NO")</f>
        <v>NO</v>
      </c>
      <c r="AB775" s="1" t="str">
        <f>IF(AND(Table1[[#This Row],[5 anomalies]]="YES", Table1[[#This Row],[5 anomalies and better]]="NO"), Table1[[#This Row],[knnauc]] - Table1[[#This Row],[auc]], "")</f>
        <v/>
      </c>
      <c r="AC775" s="1" t="str">
        <f>IF(AND(Table1[[#This Row],[5 anomalies]]="YES", Table1[[#This Row],[5 anomalies and better]]="YES"), Table1[[#This Row],[auc]] - Table1[[#This Row],[knnauc]], "")</f>
        <v/>
      </c>
    </row>
    <row r="776" spans="1:29" x14ac:dyDescent="0.25">
      <c r="A776">
        <v>32</v>
      </c>
      <c r="B776">
        <v>8</v>
      </c>
      <c r="C776">
        <v>3</v>
      </c>
      <c r="D776" t="s">
        <v>19</v>
      </c>
      <c r="E776" t="s">
        <v>20</v>
      </c>
      <c r="F776">
        <v>512</v>
      </c>
      <c r="G776">
        <v>16</v>
      </c>
      <c r="H776">
        <v>0.05</v>
      </c>
      <c r="I776">
        <v>2</v>
      </c>
      <c r="J776">
        <v>0</v>
      </c>
      <c r="K776">
        <v>0.48</v>
      </c>
      <c r="L776">
        <v>8.2242816488593606E-2</v>
      </c>
      <c r="M776">
        <v>9.5744696530159906E-2</v>
      </c>
      <c r="N776">
        <v>0.5</v>
      </c>
      <c r="O776" t="s">
        <v>23</v>
      </c>
      <c r="P776">
        <v>0</v>
      </c>
      <c r="Q776">
        <v>5.0000000000000001E-3</v>
      </c>
      <c r="R776" t="s">
        <v>21</v>
      </c>
      <c r="S776" t="s">
        <v>31</v>
      </c>
      <c r="T776" t="str">
        <f>IF(Table1[[#This Row],[auc]]&gt;=Table1[[#This Row],[knnauc]], "YES", "NO")</f>
        <v>NO</v>
      </c>
      <c r="U776" t="str">
        <f>IF(AND(I776 &gt; I775, K776 &lt; K775), "LOWER", "")</f>
        <v/>
      </c>
      <c r="V776" t="str">
        <f>IF(AND(I776&gt;=I777, I776 &lt; 5), "YES", "NO")</f>
        <v>NO</v>
      </c>
      <c r="W776" s="1" t="str">
        <f>IF(AND(Table1[[#This Row],[Last lower than 5]]="YES", Table1[[#This Row],[better or same as KNN]]="YES"), "YES", "NO")</f>
        <v>NO</v>
      </c>
      <c r="X776" s="1" t="str">
        <f>IF(AND(Table1[[#This Row],[Last lower than 5]]="YES", Table1[[#This Row],[last and better]]="NO"), Table1[[#This Row],[knnauc]], "")</f>
        <v/>
      </c>
      <c r="Y776" s="1" t="str">
        <f>IF(AND(Table1[[#This Row],[Last lower than 5]]="YES", Table1[[#This Row],[last and better]]="YES"), Table1[[#This Row],[auc]], "")</f>
        <v/>
      </c>
      <c r="Z776" s="1" t="str">
        <f>IF(I776=5, "YES", "NO")</f>
        <v>NO</v>
      </c>
      <c r="AA776" s="1" t="str">
        <f>IF(AND(Table1[[#This Row],[5 anomalies]]="YES", Table1[[#This Row],[better or same as KNN]]="YES"), "YES", "NO")</f>
        <v>NO</v>
      </c>
      <c r="AB776" s="1" t="str">
        <f>IF(AND(Table1[[#This Row],[5 anomalies]]="YES", Table1[[#This Row],[5 anomalies and better]]="NO"), Table1[[#This Row],[knnauc]] - Table1[[#This Row],[auc]], "")</f>
        <v/>
      </c>
      <c r="AC776" s="1" t="str">
        <f>IF(AND(Table1[[#This Row],[5 anomalies]]="YES", Table1[[#This Row],[5 anomalies and better]]="YES"), Table1[[#This Row],[auc]] - Table1[[#This Row],[knnauc]], "")</f>
        <v/>
      </c>
    </row>
    <row r="777" spans="1:29" hidden="1" x14ac:dyDescent="0.25">
      <c r="A777">
        <v>32</v>
      </c>
      <c r="B777">
        <v>8</v>
      </c>
      <c r="C777">
        <v>3</v>
      </c>
      <c r="D777" t="s">
        <v>19</v>
      </c>
      <c r="E777" t="s">
        <v>20</v>
      </c>
      <c r="F777">
        <v>32</v>
      </c>
      <c r="G777">
        <v>32</v>
      </c>
      <c r="H777">
        <v>0.05</v>
      </c>
      <c r="I777">
        <v>4</v>
      </c>
      <c r="J777">
        <v>0</v>
      </c>
      <c r="K777">
        <v>0.78</v>
      </c>
      <c r="L777">
        <v>9.4125099110907801E-2</v>
      </c>
      <c r="M777">
        <v>0.121165216591281</v>
      </c>
      <c r="N777">
        <v>0.5</v>
      </c>
      <c r="O777" t="s">
        <v>23</v>
      </c>
      <c r="P777">
        <v>0</v>
      </c>
      <c r="Q777">
        <v>0.01</v>
      </c>
      <c r="R777" t="s">
        <v>21</v>
      </c>
      <c r="S777" t="s">
        <v>31</v>
      </c>
      <c r="T777" t="str">
        <f>IF(Table1[[#This Row],[auc]]&gt;=Table1[[#This Row],[knnauc]], "YES", "NO")</f>
        <v>YES</v>
      </c>
      <c r="U777" t="str">
        <f>IF(AND(I777 &gt; I776, K777 &lt; K776), "LOWER", "")</f>
        <v/>
      </c>
      <c r="V777" t="str">
        <f>IF(AND(I777&gt;=I778, I777 &lt; 5), "YES", "NO")</f>
        <v>YES</v>
      </c>
      <c r="W777" s="1" t="str">
        <f>IF(AND(Table1[[#This Row],[Last lower than 5]]="YES", Table1[[#This Row],[better or same as KNN]]="YES"), "YES", "NO")</f>
        <v>YES</v>
      </c>
      <c r="X777" s="1" t="str">
        <f>IF(AND(Table1[[#This Row],[Last lower than 5]]="YES", Table1[[#This Row],[last and better]]="NO"), Table1[[#This Row],[knnauc]], "")</f>
        <v/>
      </c>
      <c r="Y777" s="1">
        <f>IF(AND(Table1[[#This Row],[Last lower than 5]]="YES", Table1[[#This Row],[last and better]]="YES"), Table1[[#This Row],[auc]], "")</f>
        <v>0.78</v>
      </c>
      <c r="Z777" s="1" t="str">
        <f>IF(I777=5, "YES", "NO")</f>
        <v>NO</v>
      </c>
      <c r="AA777" s="1" t="str">
        <f>IF(AND(Table1[[#This Row],[5 anomalies]]="YES", Table1[[#This Row],[better or same as KNN]]="YES"), "YES", "NO")</f>
        <v>NO</v>
      </c>
      <c r="AB777" s="1" t="str">
        <f>IF(AND(Table1[[#This Row],[5 anomalies]]="YES", Table1[[#This Row],[5 anomalies and better]]="NO"), Table1[[#This Row],[knnauc]] - Table1[[#This Row],[auc]], "")</f>
        <v/>
      </c>
      <c r="AC777" s="1" t="str">
        <f>IF(AND(Table1[[#This Row],[5 anomalies]]="YES", Table1[[#This Row],[5 anomalies and better]]="YES"), Table1[[#This Row],[auc]] - Table1[[#This Row],[knnauc]], "")</f>
        <v/>
      </c>
    </row>
    <row r="778" spans="1:29" hidden="1" x14ac:dyDescent="0.25">
      <c r="A778">
        <v>32</v>
      </c>
      <c r="B778">
        <v>8</v>
      </c>
      <c r="C778">
        <v>3</v>
      </c>
      <c r="D778" t="s">
        <v>19</v>
      </c>
      <c r="E778" t="s">
        <v>20</v>
      </c>
      <c r="F778">
        <v>32</v>
      </c>
      <c r="G778">
        <v>32</v>
      </c>
      <c r="H778">
        <v>0.05</v>
      </c>
      <c r="I778">
        <v>1</v>
      </c>
      <c r="J778">
        <v>0.33333333333333298</v>
      </c>
      <c r="K778">
        <v>0.83199999999999996</v>
      </c>
      <c r="L778">
        <v>8.9340279600781003E-2</v>
      </c>
      <c r="M778">
        <v>0.111813051903021</v>
      </c>
      <c r="N778">
        <v>0.77400000000000002</v>
      </c>
      <c r="O778">
        <v>1</v>
      </c>
      <c r="P778">
        <v>0.2</v>
      </c>
      <c r="Q778">
        <v>0.05</v>
      </c>
      <c r="R778" t="s">
        <v>21</v>
      </c>
      <c r="S778" t="s">
        <v>31</v>
      </c>
      <c r="T778" t="str">
        <f>IF(Table1[[#This Row],[auc]]&gt;=Table1[[#This Row],[knnauc]], "YES", "NO")</f>
        <v>YES</v>
      </c>
      <c r="U778" t="str">
        <f>IF(AND(I778 &gt; I777, K778 &lt; K777), "LOWER", "")</f>
        <v/>
      </c>
      <c r="V778" t="str">
        <f>IF(AND(I778&gt;=I779, I778 &lt; 5), "YES", "NO")</f>
        <v>NO</v>
      </c>
      <c r="W778" s="1" t="str">
        <f>IF(AND(Table1[[#This Row],[Last lower than 5]]="YES", Table1[[#This Row],[better or same as KNN]]="YES"), "YES", "NO")</f>
        <v>NO</v>
      </c>
      <c r="X778" s="1" t="str">
        <f>IF(AND(Table1[[#This Row],[Last lower than 5]]="YES", Table1[[#This Row],[last and better]]="NO"), Table1[[#This Row],[knnauc]], "")</f>
        <v/>
      </c>
      <c r="Y778" s="1" t="str">
        <f>IF(AND(Table1[[#This Row],[Last lower than 5]]="YES", Table1[[#This Row],[last and better]]="YES"), Table1[[#This Row],[auc]], "")</f>
        <v/>
      </c>
      <c r="Z778" s="1" t="str">
        <f>IF(I778=5, "YES", "NO")</f>
        <v>NO</v>
      </c>
      <c r="AA778" s="1" t="str">
        <f>IF(AND(Table1[[#This Row],[5 anomalies]]="YES", Table1[[#This Row],[better or same as KNN]]="YES"), "YES", "NO")</f>
        <v>NO</v>
      </c>
      <c r="AB778" s="1" t="str">
        <f>IF(AND(Table1[[#This Row],[5 anomalies]]="YES", Table1[[#This Row],[5 anomalies and better]]="NO"), Table1[[#This Row],[knnauc]] - Table1[[#This Row],[auc]], "")</f>
        <v/>
      </c>
      <c r="AC778" s="1" t="str">
        <f>IF(AND(Table1[[#This Row],[5 anomalies]]="YES", Table1[[#This Row],[5 anomalies and better]]="YES"), Table1[[#This Row],[auc]] - Table1[[#This Row],[knnauc]], "")</f>
        <v/>
      </c>
    </row>
    <row r="779" spans="1:29" hidden="1" x14ac:dyDescent="0.25">
      <c r="A779">
        <v>32</v>
      </c>
      <c r="B779">
        <v>8</v>
      </c>
      <c r="C779">
        <v>3</v>
      </c>
      <c r="D779" t="s">
        <v>19</v>
      </c>
      <c r="E779" t="s">
        <v>20</v>
      </c>
      <c r="F779">
        <v>32</v>
      </c>
      <c r="G779">
        <v>32</v>
      </c>
      <c r="H779">
        <v>0.05</v>
      </c>
      <c r="I779">
        <v>2</v>
      </c>
      <c r="J779">
        <v>0.28571428571428498</v>
      </c>
      <c r="K779">
        <v>0.90600000000000003</v>
      </c>
      <c r="L779">
        <v>8.9340279600781003E-2</v>
      </c>
      <c r="M779">
        <v>0.111813051903021</v>
      </c>
      <c r="N779">
        <v>0.77400000000000002</v>
      </c>
      <c r="O779">
        <v>1</v>
      </c>
      <c r="P779">
        <v>0.2</v>
      </c>
      <c r="Q779">
        <v>0.05</v>
      </c>
      <c r="R779" t="s">
        <v>21</v>
      </c>
      <c r="S779" t="s">
        <v>31</v>
      </c>
      <c r="T779" t="str">
        <f>IF(Table1[[#This Row],[auc]]&gt;=Table1[[#This Row],[knnauc]], "YES", "NO")</f>
        <v>YES</v>
      </c>
      <c r="U779" t="str">
        <f>IF(AND(I779 &gt; I778, K779 &lt; K778), "LOWER", "")</f>
        <v/>
      </c>
      <c r="V779" t="str">
        <f>IF(AND(I779&gt;=I780, I779 &lt; 5), "YES", "NO")</f>
        <v>NO</v>
      </c>
      <c r="W779" s="1" t="str">
        <f>IF(AND(Table1[[#This Row],[Last lower than 5]]="YES", Table1[[#This Row],[better or same as KNN]]="YES"), "YES", "NO")</f>
        <v>NO</v>
      </c>
      <c r="X779" s="1" t="str">
        <f>IF(AND(Table1[[#This Row],[Last lower than 5]]="YES", Table1[[#This Row],[last and better]]="NO"), Table1[[#This Row],[knnauc]], "")</f>
        <v/>
      </c>
      <c r="Y779" s="1" t="str">
        <f>IF(AND(Table1[[#This Row],[Last lower than 5]]="YES", Table1[[#This Row],[last and better]]="YES"), Table1[[#This Row],[auc]], "")</f>
        <v/>
      </c>
      <c r="Z779" s="1" t="str">
        <f>IF(I779=5, "YES", "NO")</f>
        <v>NO</v>
      </c>
      <c r="AA779" s="1" t="str">
        <f>IF(AND(Table1[[#This Row],[5 anomalies]]="YES", Table1[[#This Row],[better or same as KNN]]="YES"), "YES", "NO")</f>
        <v>NO</v>
      </c>
      <c r="AB779" s="1" t="str">
        <f>IF(AND(Table1[[#This Row],[5 anomalies]]="YES", Table1[[#This Row],[5 anomalies and better]]="NO"), Table1[[#This Row],[knnauc]] - Table1[[#This Row],[auc]], "")</f>
        <v/>
      </c>
      <c r="AC779" s="1" t="str">
        <f>IF(AND(Table1[[#This Row],[5 anomalies]]="YES", Table1[[#This Row],[5 anomalies and better]]="YES"), Table1[[#This Row],[auc]] - Table1[[#This Row],[knnauc]], "")</f>
        <v/>
      </c>
    </row>
    <row r="780" spans="1:29" hidden="1" x14ac:dyDescent="0.25">
      <c r="A780">
        <v>32</v>
      </c>
      <c r="B780">
        <v>8</v>
      </c>
      <c r="C780">
        <v>3</v>
      </c>
      <c r="D780" t="s">
        <v>19</v>
      </c>
      <c r="E780" t="s">
        <v>20</v>
      </c>
      <c r="F780">
        <v>512</v>
      </c>
      <c r="G780">
        <v>16</v>
      </c>
      <c r="H780">
        <v>0.05</v>
      </c>
      <c r="I780">
        <v>3</v>
      </c>
      <c r="J780">
        <v>0</v>
      </c>
      <c r="K780">
        <v>0.94</v>
      </c>
      <c r="L780">
        <v>0.106592356000047</v>
      </c>
      <c r="M780">
        <v>0.13632340538582599</v>
      </c>
      <c r="N780">
        <v>0.98</v>
      </c>
      <c r="O780">
        <v>0</v>
      </c>
      <c r="P780">
        <v>0</v>
      </c>
      <c r="Q780">
        <v>0.01</v>
      </c>
      <c r="R780" t="s">
        <v>21</v>
      </c>
      <c r="S780" t="s">
        <v>31</v>
      </c>
      <c r="T780" t="str">
        <f>IF(Table1[[#This Row],[auc]]&gt;=Table1[[#This Row],[knnauc]], "YES", "NO")</f>
        <v>NO</v>
      </c>
      <c r="U780" t="str">
        <f>IF(AND(I780 &gt; I779, K780 &lt; K779), "LOWER", "")</f>
        <v/>
      </c>
      <c r="V780" t="str">
        <f>IF(AND(I780&gt;=I781, I780 &lt; 5), "YES", "NO")</f>
        <v>YES</v>
      </c>
      <c r="W780" s="1" t="str">
        <f>IF(AND(Table1[[#This Row],[Last lower than 5]]="YES", Table1[[#This Row],[better or same as KNN]]="YES"), "YES", "NO")</f>
        <v>NO</v>
      </c>
      <c r="X780" s="1">
        <f>IF(AND(Table1[[#This Row],[Last lower than 5]]="YES", Table1[[#This Row],[last and better]]="NO"), Table1[[#This Row],[knnauc]], "")</f>
        <v>0.98</v>
      </c>
      <c r="Y780" s="1" t="str">
        <f>IF(AND(Table1[[#This Row],[Last lower than 5]]="YES", Table1[[#This Row],[last and better]]="YES"), Table1[[#This Row],[auc]], "")</f>
        <v/>
      </c>
      <c r="Z780" s="1" t="str">
        <f>IF(I780=5, "YES", "NO")</f>
        <v>NO</v>
      </c>
      <c r="AA780" s="1" t="str">
        <f>IF(AND(Table1[[#This Row],[5 anomalies]]="YES", Table1[[#This Row],[better or same as KNN]]="YES"), "YES", "NO")</f>
        <v>NO</v>
      </c>
      <c r="AB780" s="1" t="str">
        <f>IF(AND(Table1[[#This Row],[5 anomalies]]="YES", Table1[[#This Row],[5 anomalies and better]]="NO"), Table1[[#This Row],[knnauc]] - Table1[[#This Row],[auc]], "")</f>
        <v/>
      </c>
      <c r="AC780" s="1" t="str">
        <f>IF(AND(Table1[[#This Row],[5 anomalies]]="YES", Table1[[#This Row],[5 anomalies and better]]="YES"), Table1[[#This Row],[auc]] - Table1[[#This Row],[knnauc]], "")</f>
        <v/>
      </c>
    </row>
    <row r="781" spans="1:29" hidden="1" x14ac:dyDescent="0.25">
      <c r="A781">
        <v>32</v>
      </c>
      <c r="B781">
        <v>8</v>
      </c>
      <c r="C781">
        <v>3</v>
      </c>
      <c r="D781" t="s">
        <v>19</v>
      </c>
      <c r="E781" t="s">
        <v>20</v>
      </c>
      <c r="F781">
        <v>512</v>
      </c>
      <c r="G781">
        <v>16</v>
      </c>
      <c r="H781">
        <v>0.05</v>
      </c>
      <c r="I781">
        <v>2</v>
      </c>
      <c r="J781">
        <v>0.33333333333333298</v>
      </c>
      <c r="K781">
        <v>0.57999999999999996</v>
      </c>
      <c r="L781">
        <v>8.6636257252586002E-2</v>
      </c>
      <c r="M781">
        <v>0.10435388486201699</v>
      </c>
      <c r="N781">
        <v>0.57599999999999996</v>
      </c>
      <c r="O781">
        <v>0</v>
      </c>
      <c r="P781">
        <v>0</v>
      </c>
      <c r="Q781">
        <v>0.05</v>
      </c>
      <c r="R781" t="s">
        <v>21</v>
      </c>
      <c r="S781" t="s">
        <v>31</v>
      </c>
      <c r="T781" t="str">
        <f>IF(Table1[[#This Row],[auc]]&gt;=Table1[[#This Row],[knnauc]], "YES", "NO")</f>
        <v>YES</v>
      </c>
      <c r="U781" t="str">
        <f>IF(AND(I781 &gt; I780, K781 &lt; K780), "LOWER", "")</f>
        <v/>
      </c>
      <c r="V781" t="str">
        <f>IF(AND(I781&gt;=I782, I781 &lt; 5), "YES", "NO")</f>
        <v>YES</v>
      </c>
      <c r="W781" s="1" t="str">
        <f>IF(AND(Table1[[#This Row],[Last lower than 5]]="YES", Table1[[#This Row],[better or same as KNN]]="YES"), "YES", "NO")</f>
        <v>YES</v>
      </c>
      <c r="X781" s="1" t="str">
        <f>IF(AND(Table1[[#This Row],[Last lower than 5]]="YES", Table1[[#This Row],[last and better]]="NO"), Table1[[#This Row],[knnauc]], "")</f>
        <v/>
      </c>
      <c r="Y781" s="1">
        <f>IF(AND(Table1[[#This Row],[Last lower than 5]]="YES", Table1[[#This Row],[last and better]]="YES"), Table1[[#This Row],[auc]], "")</f>
        <v>0.57999999999999996</v>
      </c>
      <c r="Z781" s="1" t="str">
        <f>IF(I781=5, "YES", "NO")</f>
        <v>NO</v>
      </c>
      <c r="AA781" s="1" t="str">
        <f>IF(AND(Table1[[#This Row],[5 anomalies]]="YES", Table1[[#This Row],[better or same as KNN]]="YES"), "YES", "NO")</f>
        <v>NO</v>
      </c>
      <c r="AB781" s="1" t="str">
        <f>IF(AND(Table1[[#This Row],[5 anomalies]]="YES", Table1[[#This Row],[5 anomalies and better]]="NO"), Table1[[#This Row],[knnauc]] - Table1[[#This Row],[auc]], "")</f>
        <v/>
      </c>
      <c r="AC781" s="1" t="str">
        <f>IF(AND(Table1[[#This Row],[5 anomalies]]="YES", Table1[[#This Row],[5 anomalies and better]]="YES"), Table1[[#This Row],[auc]] - Table1[[#This Row],[knnauc]], "")</f>
        <v/>
      </c>
    </row>
    <row r="782" spans="1:29" x14ac:dyDescent="0.25">
      <c r="A782">
        <v>32</v>
      </c>
      <c r="B782">
        <v>8</v>
      </c>
      <c r="C782">
        <v>3</v>
      </c>
      <c r="D782" t="s">
        <v>19</v>
      </c>
      <c r="E782" t="s">
        <v>20</v>
      </c>
      <c r="F782">
        <v>64</v>
      </c>
      <c r="G782">
        <v>16</v>
      </c>
      <c r="H782">
        <v>0.05</v>
      </c>
      <c r="I782">
        <v>1</v>
      </c>
      <c r="J782">
        <v>0</v>
      </c>
      <c r="K782">
        <v>0.38500000000000001</v>
      </c>
      <c r="L782">
        <v>9.6093951396068994E-2</v>
      </c>
      <c r="M782">
        <v>0.11854873426665399</v>
      </c>
      <c r="N782">
        <v>0.495</v>
      </c>
      <c r="O782" t="s">
        <v>23</v>
      </c>
      <c r="P782">
        <v>0</v>
      </c>
      <c r="Q782">
        <v>5.0000000000000001E-3</v>
      </c>
      <c r="R782" t="s">
        <v>21</v>
      </c>
      <c r="S782" t="s">
        <v>31</v>
      </c>
      <c r="T782" t="str">
        <f>IF(Table1[[#This Row],[auc]]&gt;=Table1[[#This Row],[knnauc]], "YES", "NO")</f>
        <v>NO</v>
      </c>
      <c r="U782" t="str">
        <f>IF(AND(I782 &gt; I781, K782 &lt; K781), "LOWER", "")</f>
        <v/>
      </c>
      <c r="V782" t="str">
        <f>IF(AND(I782&gt;=I783, I782 &lt; 5), "YES", "NO")</f>
        <v>NO</v>
      </c>
      <c r="W782" s="1" t="str">
        <f>IF(AND(Table1[[#This Row],[Last lower than 5]]="YES", Table1[[#This Row],[better or same as KNN]]="YES"), "YES", "NO")</f>
        <v>NO</v>
      </c>
      <c r="X782" s="1" t="str">
        <f>IF(AND(Table1[[#This Row],[Last lower than 5]]="YES", Table1[[#This Row],[last and better]]="NO"), Table1[[#This Row],[knnauc]], "")</f>
        <v/>
      </c>
      <c r="Y782" s="1" t="str">
        <f>IF(AND(Table1[[#This Row],[Last lower than 5]]="YES", Table1[[#This Row],[last and better]]="YES"), Table1[[#This Row],[auc]], "")</f>
        <v/>
      </c>
      <c r="Z782" s="1" t="str">
        <f>IF(I782=5, "YES", "NO")</f>
        <v>NO</v>
      </c>
      <c r="AA782" s="1" t="str">
        <f>IF(AND(Table1[[#This Row],[5 anomalies]]="YES", Table1[[#This Row],[better or same as KNN]]="YES"), "YES", "NO")</f>
        <v>NO</v>
      </c>
      <c r="AB782" s="1" t="str">
        <f>IF(AND(Table1[[#This Row],[5 anomalies]]="YES", Table1[[#This Row],[5 anomalies and better]]="NO"), Table1[[#This Row],[knnauc]] - Table1[[#This Row],[auc]], "")</f>
        <v/>
      </c>
      <c r="AC782" s="1" t="str">
        <f>IF(AND(Table1[[#This Row],[5 anomalies]]="YES", Table1[[#This Row],[5 anomalies and better]]="YES"), Table1[[#This Row],[auc]] - Table1[[#This Row],[knnauc]], "")</f>
        <v/>
      </c>
    </row>
    <row r="783" spans="1:29" hidden="1" x14ac:dyDescent="0.25">
      <c r="A783">
        <v>32</v>
      </c>
      <c r="B783">
        <v>8</v>
      </c>
      <c r="C783">
        <v>3</v>
      </c>
      <c r="D783" t="s">
        <v>19</v>
      </c>
      <c r="E783" t="s">
        <v>20</v>
      </c>
      <c r="F783">
        <v>512</v>
      </c>
      <c r="G783">
        <v>16</v>
      </c>
      <c r="H783">
        <v>0.05</v>
      </c>
      <c r="I783">
        <v>3</v>
      </c>
      <c r="J783">
        <v>0</v>
      </c>
      <c r="K783">
        <v>0.57199999999999995</v>
      </c>
      <c r="L783">
        <v>8.6636257252586002E-2</v>
      </c>
      <c r="M783">
        <v>0.10435388486201699</v>
      </c>
      <c r="N783">
        <v>0.57599999999999996</v>
      </c>
      <c r="O783">
        <v>0</v>
      </c>
      <c r="P783">
        <v>0</v>
      </c>
      <c r="Q783">
        <v>0.05</v>
      </c>
      <c r="R783" t="s">
        <v>21</v>
      </c>
      <c r="S783" t="s">
        <v>31</v>
      </c>
      <c r="T783" t="str">
        <f>IF(Table1[[#This Row],[auc]]&gt;=Table1[[#This Row],[knnauc]], "YES", "NO")</f>
        <v>NO</v>
      </c>
      <c r="U783" t="str">
        <f>IF(AND(I783 &gt; I782, K783 &lt; K782), "LOWER", "")</f>
        <v/>
      </c>
      <c r="V783" t="str">
        <f>IF(AND(I783&gt;=I784, I783 &lt; 5), "YES", "NO")</f>
        <v>YES</v>
      </c>
      <c r="W783" s="1" t="str">
        <f>IF(AND(Table1[[#This Row],[Last lower than 5]]="YES", Table1[[#This Row],[better or same as KNN]]="YES"), "YES", "NO")</f>
        <v>NO</v>
      </c>
      <c r="X783" s="1">
        <f>IF(AND(Table1[[#This Row],[Last lower than 5]]="YES", Table1[[#This Row],[last and better]]="NO"), Table1[[#This Row],[knnauc]], "")</f>
        <v>0.57599999999999996</v>
      </c>
      <c r="Y783" s="1" t="str">
        <f>IF(AND(Table1[[#This Row],[Last lower than 5]]="YES", Table1[[#This Row],[last and better]]="YES"), Table1[[#This Row],[auc]], "")</f>
        <v/>
      </c>
      <c r="Z783" s="1" t="str">
        <f>IF(I783=5, "YES", "NO")</f>
        <v>NO</v>
      </c>
      <c r="AA783" s="1" t="str">
        <f>IF(AND(Table1[[#This Row],[5 anomalies]]="YES", Table1[[#This Row],[better or same as KNN]]="YES"), "YES", "NO")</f>
        <v>NO</v>
      </c>
      <c r="AB783" s="1" t="str">
        <f>IF(AND(Table1[[#This Row],[5 anomalies]]="YES", Table1[[#This Row],[5 anomalies and better]]="NO"), Table1[[#This Row],[knnauc]] - Table1[[#This Row],[auc]], "")</f>
        <v/>
      </c>
      <c r="AC783" s="1" t="str">
        <f>IF(AND(Table1[[#This Row],[5 anomalies]]="YES", Table1[[#This Row],[5 anomalies and better]]="YES"), Table1[[#This Row],[auc]] - Table1[[#This Row],[knnauc]], "")</f>
        <v/>
      </c>
    </row>
    <row r="784" spans="1:29" hidden="1" x14ac:dyDescent="0.25">
      <c r="A784">
        <v>32</v>
      </c>
      <c r="B784">
        <v>8</v>
      </c>
      <c r="C784">
        <v>3</v>
      </c>
      <c r="D784" t="s">
        <v>19</v>
      </c>
      <c r="E784" t="s">
        <v>20</v>
      </c>
      <c r="F784">
        <v>64</v>
      </c>
      <c r="G784">
        <v>16</v>
      </c>
      <c r="H784">
        <v>0.05</v>
      </c>
      <c r="I784">
        <v>1</v>
      </c>
      <c r="J784">
        <v>0</v>
      </c>
      <c r="K784">
        <v>0.98</v>
      </c>
      <c r="L784">
        <v>0.11525105219583499</v>
      </c>
      <c r="M784">
        <v>0.11730789278909</v>
      </c>
      <c r="N784">
        <v>0.49</v>
      </c>
      <c r="O784" t="s">
        <v>23</v>
      </c>
      <c r="P784">
        <v>0</v>
      </c>
      <c r="Q784">
        <v>0.01</v>
      </c>
      <c r="R784" t="s">
        <v>21</v>
      </c>
      <c r="S784" t="s">
        <v>31</v>
      </c>
      <c r="T784" t="str">
        <f>IF(Table1[[#This Row],[auc]]&gt;=Table1[[#This Row],[knnauc]], "YES", "NO")</f>
        <v>YES</v>
      </c>
      <c r="U784" t="str">
        <f>IF(AND(I784 &gt; I783, K784 &lt; K783), "LOWER", "")</f>
        <v/>
      </c>
      <c r="V784" t="str">
        <f>IF(AND(I784&gt;=I785, I784 &lt; 5), "YES", "NO")</f>
        <v>NO</v>
      </c>
      <c r="W784" s="1" t="str">
        <f>IF(AND(Table1[[#This Row],[Last lower than 5]]="YES", Table1[[#This Row],[better or same as KNN]]="YES"), "YES", "NO")</f>
        <v>NO</v>
      </c>
      <c r="X784" s="1" t="str">
        <f>IF(AND(Table1[[#This Row],[Last lower than 5]]="YES", Table1[[#This Row],[last and better]]="NO"), Table1[[#This Row],[knnauc]], "")</f>
        <v/>
      </c>
      <c r="Y784" s="1" t="str">
        <f>IF(AND(Table1[[#This Row],[Last lower than 5]]="YES", Table1[[#This Row],[last and better]]="YES"), Table1[[#This Row],[auc]], "")</f>
        <v/>
      </c>
      <c r="Z784" s="1" t="str">
        <f>IF(I784=5, "YES", "NO")</f>
        <v>NO</v>
      </c>
      <c r="AA784" s="1" t="str">
        <f>IF(AND(Table1[[#This Row],[5 anomalies]]="YES", Table1[[#This Row],[better or same as KNN]]="YES"), "YES", "NO")</f>
        <v>NO</v>
      </c>
      <c r="AB784" s="1" t="str">
        <f>IF(AND(Table1[[#This Row],[5 anomalies]]="YES", Table1[[#This Row],[5 anomalies and better]]="NO"), Table1[[#This Row],[knnauc]] - Table1[[#This Row],[auc]], "")</f>
        <v/>
      </c>
      <c r="AC784" s="1" t="str">
        <f>IF(AND(Table1[[#This Row],[5 anomalies]]="YES", Table1[[#This Row],[5 anomalies and better]]="YES"), Table1[[#This Row],[auc]] - Table1[[#This Row],[knnauc]], "")</f>
        <v/>
      </c>
    </row>
    <row r="785" spans="1:29" hidden="1" x14ac:dyDescent="0.25">
      <c r="A785">
        <v>32</v>
      </c>
      <c r="B785">
        <v>8</v>
      </c>
      <c r="C785">
        <v>3</v>
      </c>
      <c r="D785" t="s">
        <v>19</v>
      </c>
      <c r="E785" t="s">
        <v>20</v>
      </c>
      <c r="F785">
        <v>64</v>
      </c>
      <c r="G785">
        <v>16</v>
      </c>
      <c r="H785">
        <v>0.05</v>
      </c>
      <c r="I785">
        <v>2</v>
      </c>
      <c r="J785">
        <v>0</v>
      </c>
      <c r="K785">
        <v>0.98</v>
      </c>
      <c r="L785">
        <v>0.11525105219583499</v>
      </c>
      <c r="M785">
        <v>0.11730789278909</v>
      </c>
      <c r="N785">
        <v>0.49</v>
      </c>
      <c r="O785" t="s">
        <v>23</v>
      </c>
      <c r="P785">
        <v>0</v>
      </c>
      <c r="Q785">
        <v>0.01</v>
      </c>
      <c r="R785" t="s">
        <v>21</v>
      </c>
      <c r="S785" t="s">
        <v>31</v>
      </c>
      <c r="T785" t="str">
        <f>IF(Table1[[#This Row],[auc]]&gt;=Table1[[#This Row],[knnauc]], "YES", "NO")</f>
        <v>YES</v>
      </c>
      <c r="U785" t="str">
        <f>IF(AND(I785 &gt; I784, K785 &lt; K784), "LOWER", "")</f>
        <v/>
      </c>
      <c r="V785" t="str">
        <f>IF(AND(I785&gt;=I786, I785 &lt; 5), "YES", "NO")</f>
        <v>YES</v>
      </c>
      <c r="W785" s="1" t="str">
        <f>IF(AND(Table1[[#This Row],[Last lower than 5]]="YES", Table1[[#This Row],[better or same as KNN]]="YES"), "YES", "NO")</f>
        <v>YES</v>
      </c>
      <c r="X785" s="1" t="str">
        <f>IF(AND(Table1[[#This Row],[Last lower than 5]]="YES", Table1[[#This Row],[last and better]]="NO"), Table1[[#This Row],[knnauc]], "")</f>
        <v/>
      </c>
      <c r="Y785" s="1">
        <f>IF(AND(Table1[[#This Row],[Last lower than 5]]="YES", Table1[[#This Row],[last and better]]="YES"), Table1[[#This Row],[auc]], "")</f>
        <v>0.98</v>
      </c>
      <c r="Z785" s="1" t="str">
        <f>IF(I785=5, "YES", "NO")</f>
        <v>NO</v>
      </c>
      <c r="AA785" s="1" t="str">
        <f>IF(AND(Table1[[#This Row],[5 anomalies]]="YES", Table1[[#This Row],[better or same as KNN]]="YES"), "YES", "NO")</f>
        <v>NO</v>
      </c>
      <c r="AB785" s="1" t="str">
        <f>IF(AND(Table1[[#This Row],[5 anomalies]]="YES", Table1[[#This Row],[5 anomalies and better]]="NO"), Table1[[#This Row],[knnauc]] - Table1[[#This Row],[auc]], "")</f>
        <v/>
      </c>
      <c r="AC785" s="1" t="str">
        <f>IF(AND(Table1[[#This Row],[5 anomalies]]="YES", Table1[[#This Row],[5 anomalies and better]]="YES"), Table1[[#This Row],[auc]] - Table1[[#This Row],[knnauc]], "")</f>
        <v/>
      </c>
    </row>
    <row r="786" spans="1:29" hidden="1" x14ac:dyDescent="0.25">
      <c r="A786">
        <v>32</v>
      </c>
      <c r="B786">
        <v>8</v>
      </c>
      <c r="C786">
        <v>3</v>
      </c>
      <c r="D786" t="s">
        <v>19</v>
      </c>
      <c r="E786" t="s">
        <v>20</v>
      </c>
      <c r="F786">
        <v>512</v>
      </c>
      <c r="G786">
        <v>32</v>
      </c>
      <c r="H786">
        <v>0.05</v>
      </c>
      <c r="I786">
        <v>2</v>
      </c>
      <c r="J786">
        <v>0</v>
      </c>
      <c r="K786">
        <v>0.43</v>
      </c>
      <c r="L786">
        <v>9.3954522933338599E-2</v>
      </c>
      <c r="M786">
        <v>0.11941047344493</v>
      </c>
      <c r="N786">
        <v>0.49</v>
      </c>
      <c r="O786" t="s">
        <v>23</v>
      </c>
      <c r="P786">
        <v>0</v>
      </c>
      <c r="Q786">
        <v>0.01</v>
      </c>
      <c r="R786" t="s">
        <v>21</v>
      </c>
      <c r="S786" t="s">
        <v>31</v>
      </c>
      <c r="T786" t="str">
        <f>IF(Table1[[#This Row],[auc]]&gt;=Table1[[#This Row],[knnauc]], "YES", "NO")</f>
        <v>NO</v>
      </c>
      <c r="U786" t="str">
        <f>IF(AND(I786 &gt; I785, K786 &lt; K785), "LOWER", "")</f>
        <v/>
      </c>
      <c r="V786" t="str">
        <f>IF(AND(I786&gt;=I787, I786 &lt; 5), "YES", "NO")</f>
        <v>NO</v>
      </c>
      <c r="W786" s="1" t="str">
        <f>IF(AND(Table1[[#This Row],[Last lower than 5]]="YES", Table1[[#This Row],[better or same as KNN]]="YES"), "YES", "NO")</f>
        <v>NO</v>
      </c>
      <c r="X786" s="1" t="str">
        <f>IF(AND(Table1[[#This Row],[Last lower than 5]]="YES", Table1[[#This Row],[last and better]]="NO"), Table1[[#This Row],[knnauc]], "")</f>
        <v/>
      </c>
      <c r="Y786" s="1" t="str">
        <f>IF(AND(Table1[[#This Row],[Last lower than 5]]="YES", Table1[[#This Row],[last and better]]="YES"), Table1[[#This Row],[auc]], "")</f>
        <v/>
      </c>
      <c r="Z786" s="1" t="str">
        <f>IF(I786=5, "YES", "NO")</f>
        <v>NO</v>
      </c>
      <c r="AA786" s="1" t="str">
        <f>IF(AND(Table1[[#This Row],[5 anomalies]]="YES", Table1[[#This Row],[better or same as KNN]]="YES"), "YES", "NO")</f>
        <v>NO</v>
      </c>
      <c r="AB786" s="1" t="str">
        <f>IF(AND(Table1[[#This Row],[5 anomalies]]="YES", Table1[[#This Row],[5 anomalies and better]]="NO"), Table1[[#This Row],[knnauc]] - Table1[[#This Row],[auc]], "")</f>
        <v/>
      </c>
      <c r="AC786" s="1" t="str">
        <f>IF(AND(Table1[[#This Row],[5 anomalies]]="YES", Table1[[#This Row],[5 anomalies and better]]="YES"), Table1[[#This Row],[auc]] - Table1[[#This Row],[knnauc]], "")</f>
        <v/>
      </c>
    </row>
    <row r="787" spans="1:29" hidden="1" x14ac:dyDescent="0.25">
      <c r="A787">
        <v>32</v>
      </c>
      <c r="B787">
        <v>8</v>
      </c>
      <c r="C787">
        <v>3</v>
      </c>
      <c r="D787" t="s">
        <v>19</v>
      </c>
      <c r="E787" t="s">
        <v>20</v>
      </c>
      <c r="F787">
        <v>64</v>
      </c>
      <c r="G787">
        <v>16</v>
      </c>
      <c r="H787">
        <v>0.05</v>
      </c>
      <c r="I787">
        <v>4</v>
      </c>
      <c r="J787">
        <v>0</v>
      </c>
      <c r="K787">
        <v>0.96</v>
      </c>
      <c r="L787">
        <v>0.11525105219583499</v>
      </c>
      <c r="M787">
        <v>0.11730789278909</v>
      </c>
      <c r="N787">
        <v>0.49</v>
      </c>
      <c r="O787" t="s">
        <v>23</v>
      </c>
      <c r="P787">
        <v>0</v>
      </c>
      <c r="Q787">
        <v>0.01</v>
      </c>
      <c r="R787" t="s">
        <v>21</v>
      </c>
      <c r="S787" t="s">
        <v>31</v>
      </c>
      <c r="T787" t="str">
        <f>IF(Table1[[#This Row],[auc]]&gt;=Table1[[#This Row],[knnauc]], "YES", "NO")</f>
        <v>YES</v>
      </c>
      <c r="U787" t="str">
        <f>IF(AND(I787 &gt; I786, K787 &lt; K786), "LOWER", "")</f>
        <v/>
      </c>
      <c r="V787" t="str">
        <f>IF(AND(I787&gt;=I788, I787 &lt; 5), "YES", "NO")</f>
        <v>YES</v>
      </c>
      <c r="W787" s="1" t="str">
        <f>IF(AND(Table1[[#This Row],[Last lower than 5]]="YES", Table1[[#This Row],[better or same as KNN]]="YES"), "YES", "NO")</f>
        <v>YES</v>
      </c>
      <c r="X787" s="1" t="str">
        <f>IF(AND(Table1[[#This Row],[Last lower than 5]]="YES", Table1[[#This Row],[last and better]]="NO"), Table1[[#This Row],[knnauc]], "")</f>
        <v/>
      </c>
      <c r="Y787" s="1">
        <f>IF(AND(Table1[[#This Row],[Last lower than 5]]="YES", Table1[[#This Row],[last and better]]="YES"), Table1[[#This Row],[auc]], "")</f>
        <v>0.96</v>
      </c>
      <c r="Z787" s="1" t="str">
        <f>IF(I787=5, "YES", "NO")</f>
        <v>NO</v>
      </c>
      <c r="AA787" s="1" t="str">
        <f>IF(AND(Table1[[#This Row],[5 anomalies]]="YES", Table1[[#This Row],[better or same as KNN]]="YES"), "YES", "NO")</f>
        <v>NO</v>
      </c>
      <c r="AB787" s="1" t="str">
        <f>IF(AND(Table1[[#This Row],[5 anomalies]]="YES", Table1[[#This Row],[5 anomalies and better]]="NO"), Table1[[#This Row],[knnauc]] - Table1[[#This Row],[auc]], "")</f>
        <v/>
      </c>
      <c r="AC787" s="1" t="str">
        <f>IF(AND(Table1[[#This Row],[5 anomalies]]="YES", Table1[[#This Row],[5 anomalies and better]]="YES"), Table1[[#This Row],[auc]] - Table1[[#This Row],[knnauc]], "")</f>
        <v/>
      </c>
    </row>
    <row r="788" spans="1:29" hidden="1" x14ac:dyDescent="0.25">
      <c r="A788">
        <v>32</v>
      </c>
      <c r="B788">
        <v>8</v>
      </c>
      <c r="C788">
        <v>3</v>
      </c>
      <c r="D788" t="s">
        <v>19</v>
      </c>
      <c r="E788" t="s">
        <v>20</v>
      </c>
      <c r="F788">
        <v>64</v>
      </c>
      <c r="G788">
        <v>16</v>
      </c>
      <c r="H788">
        <v>0.05</v>
      </c>
      <c r="I788">
        <v>1</v>
      </c>
      <c r="J788">
        <v>0</v>
      </c>
      <c r="K788">
        <v>0.57699999999999996</v>
      </c>
      <c r="L788">
        <v>8.9842509310610302E-2</v>
      </c>
      <c r="M788">
        <v>0.104315018750665</v>
      </c>
      <c r="N788">
        <v>0.77600000000000002</v>
      </c>
      <c r="O788">
        <v>1</v>
      </c>
      <c r="P788">
        <v>0.4</v>
      </c>
      <c r="Q788">
        <v>0.05</v>
      </c>
      <c r="R788" t="s">
        <v>21</v>
      </c>
      <c r="S788" t="s">
        <v>31</v>
      </c>
      <c r="T788" t="str">
        <f>IF(Table1[[#This Row],[auc]]&gt;=Table1[[#This Row],[knnauc]], "YES", "NO")</f>
        <v>NO</v>
      </c>
      <c r="U788" t="str">
        <f>IF(AND(I788 &gt; I787, K788 &lt; K787), "LOWER", "")</f>
        <v/>
      </c>
      <c r="V788" t="str">
        <f>IF(AND(I788&gt;=I789, I788 &lt; 5), "YES", "NO")</f>
        <v>NO</v>
      </c>
      <c r="W788" s="1" t="str">
        <f>IF(AND(Table1[[#This Row],[Last lower than 5]]="YES", Table1[[#This Row],[better or same as KNN]]="YES"), "YES", "NO")</f>
        <v>NO</v>
      </c>
      <c r="X788" s="1" t="str">
        <f>IF(AND(Table1[[#This Row],[Last lower than 5]]="YES", Table1[[#This Row],[last and better]]="NO"), Table1[[#This Row],[knnauc]], "")</f>
        <v/>
      </c>
      <c r="Y788" s="1" t="str">
        <f>IF(AND(Table1[[#This Row],[Last lower than 5]]="YES", Table1[[#This Row],[last and better]]="YES"), Table1[[#This Row],[auc]], "")</f>
        <v/>
      </c>
      <c r="Z788" s="1" t="str">
        <f>IF(I788=5, "YES", "NO")</f>
        <v>NO</v>
      </c>
      <c r="AA788" s="1" t="str">
        <f>IF(AND(Table1[[#This Row],[5 anomalies]]="YES", Table1[[#This Row],[better or same as KNN]]="YES"), "YES", "NO")</f>
        <v>NO</v>
      </c>
      <c r="AB788" s="1" t="str">
        <f>IF(AND(Table1[[#This Row],[5 anomalies]]="YES", Table1[[#This Row],[5 anomalies and better]]="NO"), Table1[[#This Row],[knnauc]] - Table1[[#This Row],[auc]], "")</f>
        <v/>
      </c>
      <c r="AC788" s="1" t="str">
        <f>IF(AND(Table1[[#This Row],[5 anomalies]]="YES", Table1[[#This Row],[5 anomalies and better]]="YES"), Table1[[#This Row],[auc]] - Table1[[#This Row],[knnauc]], "")</f>
        <v/>
      </c>
    </row>
    <row r="789" spans="1:29" hidden="1" x14ac:dyDescent="0.25">
      <c r="A789">
        <v>32</v>
      </c>
      <c r="B789">
        <v>8</v>
      </c>
      <c r="C789">
        <v>3</v>
      </c>
      <c r="D789" t="s">
        <v>19</v>
      </c>
      <c r="E789" t="s">
        <v>20</v>
      </c>
      <c r="F789">
        <v>512</v>
      </c>
      <c r="G789">
        <v>32</v>
      </c>
      <c r="H789">
        <v>0.05</v>
      </c>
      <c r="I789">
        <v>3</v>
      </c>
      <c r="J789">
        <v>0</v>
      </c>
      <c r="K789">
        <v>0.40500000000000003</v>
      </c>
      <c r="L789">
        <v>9.3954522933338599E-2</v>
      </c>
      <c r="M789">
        <v>0.11941047344493</v>
      </c>
      <c r="N789">
        <v>0.49</v>
      </c>
      <c r="O789" t="s">
        <v>23</v>
      </c>
      <c r="P789">
        <v>0</v>
      </c>
      <c r="Q789">
        <v>0.01</v>
      </c>
      <c r="R789" t="s">
        <v>21</v>
      </c>
      <c r="S789" t="s">
        <v>31</v>
      </c>
      <c r="T789" t="str">
        <f>IF(Table1[[#This Row],[auc]]&gt;=Table1[[#This Row],[knnauc]], "YES", "NO")</f>
        <v>NO</v>
      </c>
      <c r="U789" t="str">
        <f>IF(AND(I789 &gt; I788, K789 &lt; K788), "LOWER", "")</f>
        <v>LOWER</v>
      </c>
      <c r="V789" t="str">
        <f>IF(AND(I789&gt;=I790, I789 &lt; 5), "YES", "NO")</f>
        <v>YES</v>
      </c>
      <c r="W789" s="1" t="str">
        <f>IF(AND(Table1[[#This Row],[Last lower than 5]]="YES", Table1[[#This Row],[better or same as KNN]]="YES"), "YES", "NO")</f>
        <v>NO</v>
      </c>
      <c r="X789" s="1">
        <f>IF(AND(Table1[[#This Row],[Last lower than 5]]="YES", Table1[[#This Row],[last and better]]="NO"), Table1[[#This Row],[knnauc]], "")</f>
        <v>0.49</v>
      </c>
      <c r="Y789" s="1" t="str">
        <f>IF(AND(Table1[[#This Row],[Last lower than 5]]="YES", Table1[[#This Row],[last and better]]="YES"), Table1[[#This Row],[auc]], "")</f>
        <v/>
      </c>
      <c r="Z789" s="1" t="str">
        <f>IF(I789=5, "YES", "NO")</f>
        <v>NO</v>
      </c>
      <c r="AA789" s="1" t="str">
        <f>IF(AND(Table1[[#This Row],[5 anomalies]]="YES", Table1[[#This Row],[better or same as KNN]]="YES"), "YES", "NO")</f>
        <v>NO</v>
      </c>
      <c r="AB789" s="1" t="str">
        <f>IF(AND(Table1[[#This Row],[5 anomalies]]="YES", Table1[[#This Row],[5 anomalies and better]]="NO"), Table1[[#This Row],[knnauc]] - Table1[[#This Row],[auc]], "")</f>
        <v/>
      </c>
      <c r="AC789" s="1" t="str">
        <f>IF(AND(Table1[[#This Row],[5 anomalies]]="YES", Table1[[#This Row],[5 anomalies and better]]="YES"), Table1[[#This Row],[auc]] - Table1[[#This Row],[knnauc]], "")</f>
        <v/>
      </c>
    </row>
    <row r="790" spans="1:29" hidden="1" x14ac:dyDescent="0.25">
      <c r="A790">
        <v>32</v>
      </c>
      <c r="B790">
        <v>8</v>
      </c>
      <c r="C790">
        <v>3</v>
      </c>
      <c r="D790" t="s">
        <v>19</v>
      </c>
      <c r="E790" t="s">
        <v>20</v>
      </c>
      <c r="F790">
        <v>64</v>
      </c>
      <c r="G790">
        <v>16</v>
      </c>
      <c r="H790">
        <v>0.05</v>
      </c>
      <c r="I790">
        <v>3</v>
      </c>
      <c r="J790">
        <v>0</v>
      </c>
      <c r="K790">
        <v>0.63300000000000001</v>
      </c>
      <c r="L790">
        <v>8.9842509310610302E-2</v>
      </c>
      <c r="M790">
        <v>0.104315018750665</v>
      </c>
      <c r="N790">
        <v>0.77600000000000002</v>
      </c>
      <c r="O790">
        <v>1</v>
      </c>
      <c r="P790">
        <v>0.4</v>
      </c>
      <c r="Q790">
        <v>0.05</v>
      </c>
      <c r="R790" t="s">
        <v>21</v>
      </c>
      <c r="S790" t="s">
        <v>31</v>
      </c>
      <c r="T790" t="str">
        <f>IF(Table1[[#This Row],[auc]]&gt;=Table1[[#This Row],[knnauc]], "YES", "NO")</f>
        <v>NO</v>
      </c>
      <c r="U790" t="str">
        <f>IF(AND(I790 &gt; I789, K790 &lt; K789), "LOWER", "")</f>
        <v/>
      </c>
      <c r="V790" t="str">
        <f>IF(AND(I790&gt;=I791, I790 &lt; 5), "YES", "NO")</f>
        <v>NO</v>
      </c>
      <c r="W790" s="1" t="str">
        <f>IF(AND(Table1[[#This Row],[Last lower than 5]]="YES", Table1[[#This Row],[better or same as KNN]]="YES"), "YES", "NO")</f>
        <v>NO</v>
      </c>
      <c r="X790" s="1" t="str">
        <f>IF(AND(Table1[[#This Row],[Last lower than 5]]="YES", Table1[[#This Row],[last and better]]="NO"), Table1[[#This Row],[knnauc]], "")</f>
        <v/>
      </c>
      <c r="Y790" s="1" t="str">
        <f>IF(AND(Table1[[#This Row],[Last lower than 5]]="YES", Table1[[#This Row],[last and better]]="YES"), Table1[[#This Row],[auc]], "")</f>
        <v/>
      </c>
      <c r="Z790" s="1" t="str">
        <f>IF(I790=5, "YES", "NO")</f>
        <v>NO</v>
      </c>
      <c r="AA790" s="1" t="str">
        <f>IF(AND(Table1[[#This Row],[5 anomalies]]="YES", Table1[[#This Row],[better or same as KNN]]="YES"), "YES", "NO")</f>
        <v>NO</v>
      </c>
      <c r="AB790" s="1" t="str">
        <f>IF(AND(Table1[[#This Row],[5 anomalies]]="YES", Table1[[#This Row],[5 anomalies and better]]="NO"), Table1[[#This Row],[knnauc]] - Table1[[#This Row],[auc]], "")</f>
        <v/>
      </c>
      <c r="AC790" s="1" t="str">
        <f>IF(AND(Table1[[#This Row],[5 anomalies]]="YES", Table1[[#This Row],[5 anomalies and better]]="YES"), Table1[[#This Row],[auc]] - Table1[[#This Row],[knnauc]], "")</f>
        <v/>
      </c>
    </row>
    <row r="791" spans="1:29" hidden="1" x14ac:dyDescent="0.25">
      <c r="A791">
        <v>32</v>
      </c>
      <c r="B791">
        <v>8</v>
      </c>
      <c r="C791">
        <v>3</v>
      </c>
      <c r="D791" t="s">
        <v>19</v>
      </c>
      <c r="E791" t="s">
        <v>20</v>
      </c>
      <c r="F791">
        <v>64</v>
      </c>
      <c r="G791">
        <v>16</v>
      </c>
      <c r="H791">
        <v>0.05</v>
      </c>
      <c r="I791">
        <v>4</v>
      </c>
      <c r="J791">
        <v>0.25</v>
      </c>
      <c r="K791">
        <v>0.65900000000000003</v>
      </c>
      <c r="L791">
        <v>8.9842509310610302E-2</v>
      </c>
      <c r="M791">
        <v>0.104315018750665</v>
      </c>
      <c r="N791">
        <v>0.77600000000000002</v>
      </c>
      <c r="O791">
        <v>1</v>
      </c>
      <c r="P791">
        <v>0.4</v>
      </c>
      <c r="Q791">
        <v>0.05</v>
      </c>
      <c r="R791" t="s">
        <v>21</v>
      </c>
      <c r="S791" t="s">
        <v>31</v>
      </c>
      <c r="T791" t="str">
        <f>IF(Table1[[#This Row],[auc]]&gt;=Table1[[#This Row],[knnauc]], "YES", "NO")</f>
        <v>NO</v>
      </c>
      <c r="U791" t="str">
        <f>IF(AND(I791 &gt; I790, K791 &lt; K790), "LOWER", "")</f>
        <v/>
      </c>
      <c r="V791" t="str">
        <f>IF(AND(I791&gt;=I792, I791 &lt; 5), "YES", "NO")</f>
        <v>YES</v>
      </c>
      <c r="W791" s="1" t="str">
        <f>IF(AND(Table1[[#This Row],[Last lower than 5]]="YES", Table1[[#This Row],[better or same as KNN]]="YES"), "YES", "NO")</f>
        <v>NO</v>
      </c>
      <c r="X791" s="1">
        <f>IF(AND(Table1[[#This Row],[Last lower than 5]]="YES", Table1[[#This Row],[last and better]]="NO"), Table1[[#This Row],[knnauc]], "")</f>
        <v>0.77600000000000002</v>
      </c>
      <c r="Y791" s="1" t="str">
        <f>IF(AND(Table1[[#This Row],[Last lower than 5]]="YES", Table1[[#This Row],[last and better]]="YES"), Table1[[#This Row],[auc]], "")</f>
        <v/>
      </c>
      <c r="Z791" s="1" t="str">
        <f>IF(I791=5, "YES", "NO")</f>
        <v>NO</v>
      </c>
      <c r="AA791" s="1" t="str">
        <f>IF(AND(Table1[[#This Row],[5 anomalies]]="YES", Table1[[#This Row],[better or same as KNN]]="YES"), "YES", "NO")</f>
        <v>NO</v>
      </c>
      <c r="AB791" s="1" t="str">
        <f>IF(AND(Table1[[#This Row],[5 anomalies]]="YES", Table1[[#This Row],[5 anomalies and better]]="NO"), Table1[[#This Row],[knnauc]] - Table1[[#This Row],[auc]], "")</f>
        <v/>
      </c>
      <c r="AC791" s="1" t="str">
        <f>IF(AND(Table1[[#This Row],[5 anomalies]]="YES", Table1[[#This Row],[5 anomalies and better]]="YES"), Table1[[#This Row],[auc]] - Table1[[#This Row],[knnauc]], "")</f>
        <v/>
      </c>
    </row>
    <row r="792" spans="1:29" x14ac:dyDescent="0.25">
      <c r="A792">
        <v>32</v>
      </c>
      <c r="B792">
        <v>8</v>
      </c>
      <c r="C792">
        <v>3</v>
      </c>
      <c r="D792" t="s">
        <v>19</v>
      </c>
      <c r="E792" t="s">
        <v>20</v>
      </c>
      <c r="F792">
        <v>64</v>
      </c>
      <c r="G792">
        <v>32</v>
      </c>
      <c r="H792">
        <v>0.05</v>
      </c>
      <c r="I792">
        <v>1</v>
      </c>
      <c r="J792">
        <v>0</v>
      </c>
      <c r="K792">
        <v>0.72</v>
      </c>
      <c r="L792">
        <v>9.9906616383088995E-2</v>
      </c>
      <c r="M792">
        <v>0.11398406825078999</v>
      </c>
      <c r="N792">
        <v>0.495</v>
      </c>
      <c r="O792" t="s">
        <v>23</v>
      </c>
      <c r="P792">
        <v>0</v>
      </c>
      <c r="Q792">
        <v>5.0000000000000001E-3</v>
      </c>
      <c r="R792" t="s">
        <v>21</v>
      </c>
      <c r="S792" t="s">
        <v>31</v>
      </c>
      <c r="T792" t="str">
        <f>IF(Table1[[#This Row],[auc]]&gt;=Table1[[#This Row],[knnauc]], "YES", "NO")</f>
        <v>YES</v>
      </c>
      <c r="U792" t="str">
        <f>IF(AND(I792 &gt; I791, K792 &lt; K791), "LOWER", "")</f>
        <v/>
      </c>
      <c r="V792" t="str">
        <f>IF(AND(I792&gt;=I793, I792 &lt; 5), "YES", "NO")</f>
        <v>NO</v>
      </c>
      <c r="W792" s="1" t="str">
        <f>IF(AND(Table1[[#This Row],[Last lower than 5]]="YES", Table1[[#This Row],[better or same as KNN]]="YES"), "YES", "NO")</f>
        <v>NO</v>
      </c>
      <c r="X792" s="1" t="str">
        <f>IF(AND(Table1[[#This Row],[Last lower than 5]]="YES", Table1[[#This Row],[last and better]]="NO"), Table1[[#This Row],[knnauc]], "")</f>
        <v/>
      </c>
      <c r="Y792" s="1" t="str">
        <f>IF(AND(Table1[[#This Row],[Last lower than 5]]="YES", Table1[[#This Row],[last and better]]="YES"), Table1[[#This Row],[auc]], "")</f>
        <v/>
      </c>
      <c r="Z792" s="1" t="str">
        <f>IF(I792=5, "YES", "NO")</f>
        <v>NO</v>
      </c>
      <c r="AA792" s="1" t="str">
        <f>IF(AND(Table1[[#This Row],[5 anomalies]]="YES", Table1[[#This Row],[better or same as KNN]]="YES"), "YES", "NO")</f>
        <v>NO</v>
      </c>
      <c r="AB792" s="1" t="str">
        <f>IF(AND(Table1[[#This Row],[5 anomalies]]="YES", Table1[[#This Row],[5 anomalies and better]]="NO"), Table1[[#This Row],[knnauc]] - Table1[[#This Row],[auc]], "")</f>
        <v/>
      </c>
      <c r="AC792" s="1" t="str">
        <f>IF(AND(Table1[[#This Row],[5 anomalies]]="YES", Table1[[#This Row],[5 anomalies and better]]="YES"), Table1[[#This Row],[auc]] - Table1[[#This Row],[knnauc]], "")</f>
        <v/>
      </c>
    </row>
    <row r="793" spans="1:29" hidden="1" x14ac:dyDescent="0.25">
      <c r="A793">
        <v>32</v>
      </c>
      <c r="B793">
        <v>8</v>
      </c>
      <c r="C793">
        <v>3</v>
      </c>
      <c r="D793" t="s">
        <v>19</v>
      </c>
      <c r="E793" t="s">
        <v>20</v>
      </c>
      <c r="F793">
        <v>64</v>
      </c>
      <c r="G793">
        <v>32</v>
      </c>
      <c r="H793">
        <v>0.05</v>
      </c>
      <c r="I793">
        <v>4</v>
      </c>
      <c r="J793">
        <v>0</v>
      </c>
      <c r="K793">
        <v>0.67600000000000005</v>
      </c>
      <c r="L793">
        <v>8.8053435565380297E-2</v>
      </c>
      <c r="M793">
        <v>9.9673410667178303E-2</v>
      </c>
      <c r="N793">
        <v>0.57599999999999996</v>
      </c>
      <c r="O793">
        <v>1</v>
      </c>
      <c r="P793">
        <v>0.2</v>
      </c>
      <c r="Q793">
        <v>0.05</v>
      </c>
      <c r="R793" t="s">
        <v>21</v>
      </c>
      <c r="S793" t="s">
        <v>31</v>
      </c>
      <c r="T793" t="str">
        <f>IF(Table1[[#This Row],[auc]]&gt;=Table1[[#This Row],[knnauc]], "YES", "NO")</f>
        <v>YES</v>
      </c>
      <c r="U793" t="str">
        <f>IF(AND(I793 &gt; I792, K793 &lt; K792), "LOWER", "")</f>
        <v>LOWER</v>
      </c>
      <c r="V793" t="str">
        <f>IF(AND(I793&gt;=I794, I793 &lt; 5), "YES", "NO")</f>
        <v>YES</v>
      </c>
      <c r="W793" s="1" t="str">
        <f>IF(AND(Table1[[#This Row],[Last lower than 5]]="YES", Table1[[#This Row],[better or same as KNN]]="YES"), "YES", "NO")</f>
        <v>YES</v>
      </c>
      <c r="X793" s="1" t="str">
        <f>IF(AND(Table1[[#This Row],[Last lower than 5]]="YES", Table1[[#This Row],[last and better]]="NO"), Table1[[#This Row],[knnauc]], "")</f>
        <v/>
      </c>
      <c r="Y793" s="1">
        <f>IF(AND(Table1[[#This Row],[Last lower than 5]]="YES", Table1[[#This Row],[last and better]]="YES"), Table1[[#This Row],[auc]], "")</f>
        <v>0.67600000000000005</v>
      </c>
      <c r="Z793" s="1" t="str">
        <f>IF(I793=5, "YES", "NO")</f>
        <v>NO</v>
      </c>
      <c r="AA793" s="1" t="str">
        <f>IF(AND(Table1[[#This Row],[5 anomalies]]="YES", Table1[[#This Row],[better or same as KNN]]="YES"), "YES", "NO")</f>
        <v>NO</v>
      </c>
      <c r="AB793" s="1" t="str">
        <f>IF(AND(Table1[[#This Row],[5 anomalies]]="YES", Table1[[#This Row],[5 anomalies and better]]="NO"), Table1[[#This Row],[knnauc]] - Table1[[#This Row],[auc]], "")</f>
        <v/>
      </c>
      <c r="AC793" s="1" t="str">
        <f>IF(AND(Table1[[#This Row],[5 anomalies]]="YES", Table1[[#This Row],[5 anomalies and better]]="YES"), Table1[[#This Row],[auc]] - Table1[[#This Row],[knnauc]], "")</f>
        <v/>
      </c>
    </row>
    <row r="794" spans="1:29" hidden="1" x14ac:dyDescent="0.25">
      <c r="A794">
        <v>32</v>
      </c>
      <c r="B794">
        <v>8</v>
      </c>
      <c r="C794">
        <v>3</v>
      </c>
      <c r="D794" t="s">
        <v>19</v>
      </c>
      <c r="E794" t="s">
        <v>20</v>
      </c>
      <c r="F794">
        <v>64</v>
      </c>
      <c r="G794">
        <v>32</v>
      </c>
      <c r="H794">
        <v>0.05</v>
      </c>
      <c r="I794">
        <v>1</v>
      </c>
      <c r="J794">
        <v>0</v>
      </c>
      <c r="K794">
        <v>0.33499999999999902</v>
      </c>
      <c r="L794">
        <v>9.3243966911351797E-2</v>
      </c>
      <c r="M794">
        <v>0.11442243651348701</v>
      </c>
      <c r="N794">
        <v>0.5</v>
      </c>
      <c r="O794" t="s">
        <v>23</v>
      </c>
      <c r="P794">
        <v>0</v>
      </c>
      <c r="Q794">
        <v>0.01</v>
      </c>
      <c r="R794" t="s">
        <v>21</v>
      </c>
      <c r="S794" t="s">
        <v>31</v>
      </c>
      <c r="T794" t="str">
        <f>IF(Table1[[#This Row],[auc]]&gt;=Table1[[#This Row],[knnauc]], "YES", "NO")</f>
        <v>NO</v>
      </c>
      <c r="U794" t="str">
        <f>IF(AND(I794 &gt; I793, K794 &lt; K793), "LOWER", "")</f>
        <v/>
      </c>
      <c r="V794" t="str">
        <f>IF(AND(I794&gt;=I795, I794 &lt; 5), "YES", "NO")</f>
        <v>NO</v>
      </c>
      <c r="W794" s="1" t="str">
        <f>IF(AND(Table1[[#This Row],[Last lower than 5]]="YES", Table1[[#This Row],[better or same as KNN]]="YES"), "YES", "NO")</f>
        <v>NO</v>
      </c>
      <c r="X794" s="1" t="str">
        <f>IF(AND(Table1[[#This Row],[Last lower than 5]]="YES", Table1[[#This Row],[last and better]]="NO"), Table1[[#This Row],[knnauc]], "")</f>
        <v/>
      </c>
      <c r="Y794" s="1" t="str">
        <f>IF(AND(Table1[[#This Row],[Last lower than 5]]="YES", Table1[[#This Row],[last and better]]="YES"), Table1[[#This Row],[auc]], "")</f>
        <v/>
      </c>
      <c r="Z794" s="1" t="str">
        <f>IF(I794=5, "YES", "NO")</f>
        <v>NO</v>
      </c>
      <c r="AA794" s="1" t="str">
        <f>IF(AND(Table1[[#This Row],[5 anomalies]]="YES", Table1[[#This Row],[better or same as KNN]]="YES"), "YES", "NO")</f>
        <v>NO</v>
      </c>
      <c r="AB794" s="1" t="str">
        <f>IF(AND(Table1[[#This Row],[5 anomalies]]="YES", Table1[[#This Row],[5 anomalies and better]]="NO"), Table1[[#This Row],[knnauc]] - Table1[[#This Row],[auc]], "")</f>
        <v/>
      </c>
      <c r="AC794" s="1" t="str">
        <f>IF(AND(Table1[[#This Row],[5 anomalies]]="YES", Table1[[#This Row],[5 anomalies and better]]="YES"), Table1[[#This Row],[auc]] - Table1[[#This Row],[knnauc]], "")</f>
        <v/>
      </c>
    </row>
    <row r="795" spans="1:29" hidden="1" x14ac:dyDescent="0.25">
      <c r="A795">
        <v>32</v>
      </c>
      <c r="B795">
        <v>8</v>
      </c>
      <c r="C795">
        <v>3</v>
      </c>
      <c r="D795" t="s">
        <v>19</v>
      </c>
      <c r="E795" t="s">
        <v>20</v>
      </c>
      <c r="F795">
        <v>512</v>
      </c>
      <c r="G795">
        <v>32</v>
      </c>
      <c r="H795">
        <v>0.05</v>
      </c>
      <c r="I795">
        <v>4</v>
      </c>
      <c r="J795">
        <v>0</v>
      </c>
      <c r="K795">
        <v>0.4</v>
      </c>
      <c r="L795">
        <v>9.3954522933338599E-2</v>
      </c>
      <c r="M795">
        <v>0.11941047344493</v>
      </c>
      <c r="N795">
        <v>0.49</v>
      </c>
      <c r="O795" t="s">
        <v>23</v>
      </c>
      <c r="P795">
        <v>0</v>
      </c>
      <c r="Q795">
        <v>0.01</v>
      </c>
      <c r="R795" t="s">
        <v>21</v>
      </c>
      <c r="S795" t="s">
        <v>31</v>
      </c>
      <c r="T795" t="str">
        <f>IF(Table1[[#This Row],[auc]]&gt;=Table1[[#This Row],[knnauc]], "YES", "NO")</f>
        <v>NO</v>
      </c>
      <c r="U795" t="str">
        <f>IF(AND(I795 &gt; I794, K795 &lt; K794), "LOWER", "")</f>
        <v/>
      </c>
      <c r="V795" t="str">
        <f>IF(AND(I795&gt;=I796, I795 &lt; 5), "YES", "NO")</f>
        <v>YES</v>
      </c>
      <c r="W795" s="1" t="str">
        <f>IF(AND(Table1[[#This Row],[Last lower than 5]]="YES", Table1[[#This Row],[better or same as KNN]]="YES"), "YES", "NO")</f>
        <v>NO</v>
      </c>
      <c r="X795" s="1">
        <f>IF(AND(Table1[[#This Row],[Last lower than 5]]="YES", Table1[[#This Row],[last and better]]="NO"), Table1[[#This Row],[knnauc]], "")</f>
        <v>0.49</v>
      </c>
      <c r="Y795" s="1" t="str">
        <f>IF(AND(Table1[[#This Row],[Last lower than 5]]="YES", Table1[[#This Row],[last and better]]="YES"), Table1[[#This Row],[auc]], "")</f>
        <v/>
      </c>
      <c r="Z795" s="1" t="str">
        <f>IF(I795=5, "YES", "NO")</f>
        <v>NO</v>
      </c>
      <c r="AA795" s="1" t="str">
        <f>IF(AND(Table1[[#This Row],[5 anomalies]]="YES", Table1[[#This Row],[better or same as KNN]]="YES"), "YES", "NO")</f>
        <v>NO</v>
      </c>
      <c r="AB795" s="1" t="str">
        <f>IF(AND(Table1[[#This Row],[5 anomalies]]="YES", Table1[[#This Row],[5 anomalies and better]]="NO"), Table1[[#This Row],[knnauc]] - Table1[[#This Row],[auc]], "")</f>
        <v/>
      </c>
      <c r="AC795" s="1" t="str">
        <f>IF(AND(Table1[[#This Row],[5 anomalies]]="YES", Table1[[#This Row],[5 anomalies and better]]="YES"), Table1[[#This Row],[auc]] - Table1[[#This Row],[knnauc]], "")</f>
        <v/>
      </c>
    </row>
    <row r="796" spans="1:29" hidden="1" x14ac:dyDescent="0.25">
      <c r="A796">
        <v>32</v>
      </c>
      <c r="B796">
        <v>8</v>
      </c>
      <c r="C796">
        <v>3</v>
      </c>
      <c r="D796" t="s">
        <v>19</v>
      </c>
      <c r="E796" t="s">
        <v>20</v>
      </c>
      <c r="F796">
        <v>64</v>
      </c>
      <c r="G796">
        <v>32</v>
      </c>
      <c r="H796">
        <v>0.05</v>
      </c>
      <c r="I796">
        <v>3</v>
      </c>
      <c r="J796">
        <v>0</v>
      </c>
      <c r="K796">
        <v>0.36</v>
      </c>
      <c r="L796">
        <v>9.3243966911351797E-2</v>
      </c>
      <c r="M796">
        <v>0.11442243651348701</v>
      </c>
      <c r="N796">
        <v>0.5</v>
      </c>
      <c r="O796" t="s">
        <v>23</v>
      </c>
      <c r="P796">
        <v>0</v>
      </c>
      <c r="Q796">
        <v>0.01</v>
      </c>
      <c r="R796" t="s">
        <v>21</v>
      </c>
      <c r="S796" t="s">
        <v>31</v>
      </c>
      <c r="T796" t="str">
        <f>IF(Table1[[#This Row],[auc]]&gt;=Table1[[#This Row],[knnauc]], "YES", "NO")</f>
        <v>NO</v>
      </c>
      <c r="U796" t="str">
        <f>IF(AND(I796 &gt; I795, K796 &lt; K795), "LOWER", "")</f>
        <v/>
      </c>
      <c r="V796" t="str">
        <f>IF(AND(I796&gt;=I797, I796 &lt; 5), "YES", "NO")</f>
        <v>NO</v>
      </c>
      <c r="W796" s="1" t="str">
        <f>IF(AND(Table1[[#This Row],[Last lower than 5]]="YES", Table1[[#This Row],[better or same as KNN]]="YES"), "YES", "NO")</f>
        <v>NO</v>
      </c>
      <c r="X796" s="1" t="str">
        <f>IF(AND(Table1[[#This Row],[Last lower than 5]]="YES", Table1[[#This Row],[last and better]]="NO"), Table1[[#This Row],[knnauc]], "")</f>
        <v/>
      </c>
      <c r="Y796" s="1" t="str">
        <f>IF(AND(Table1[[#This Row],[Last lower than 5]]="YES", Table1[[#This Row],[last and better]]="YES"), Table1[[#This Row],[auc]], "")</f>
        <v/>
      </c>
      <c r="Z796" s="1" t="str">
        <f>IF(I796=5, "YES", "NO")</f>
        <v>NO</v>
      </c>
      <c r="AA796" s="1" t="str">
        <f>IF(AND(Table1[[#This Row],[5 anomalies]]="YES", Table1[[#This Row],[better or same as KNN]]="YES"), "YES", "NO")</f>
        <v>NO</v>
      </c>
      <c r="AB796" s="1" t="str">
        <f>IF(AND(Table1[[#This Row],[5 anomalies]]="YES", Table1[[#This Row],[5 anomalies and better]]="NO"), Table1[[#This Row],[knnauc]] - Table1[[#This Row],[auc]], "")</f>
        <v/>
      </c>
      <c r="AC796" s="1" t="str">
        <f>IF(AND(Table1[[#This Row],[5 anomalies]]="YES", Table1[[#This Row],[5 anomalies and better]]="YES"), Table1[[#This Row],[auc]] - Table1[[#This Row],[knnauc]], "")</f>
        <v/>
      </c>
    </row>
    <row r="797" spans="1:29" hidden="1" x14ac:dyDescent="0.25">
      <c r="A797">
        <v>32</v>
      </c>
      <c r="B797">
        <v>8</v>
      </c>
      <c r="C797">
        <v>3</v>
      </c>
      <c r="D797" t="s">
        <v>19</v>
      </c>
      <c r="E797" t="s">
        <v>20</v>
      </c>
      <c r="F797">
        <v>512</v>
      </c>
      <c r="G797">
        <v>32</v>
      </c>
      <c r="H797">
        <v>0.05</v>
      </c>
      <c r="I797">
        <v>4</v>
      </c>
      <c r="J797">
        <v>0</v>
      </c>
      <c r="K797">
        <v>0.54200000000000004</v>
      </c>
      <c r="L797">
        <v>9.7643944503749497E-2</v>
      </c>
      <c r="M797">
        <v>0.122461985960701</v>
      </c>
      <c r="N797">
        <v>0.55800000000000005</v>
      </c>
      <c r="O797">
        <v>0.33333333333333298</v>
      </c>
      <c r="P797">
        <v>0.2</v>
      </c>
      <c r="Q797">
        <v>0.05</v>
      </c>
      <c r="R797" t="s">
        <v>21</v>
      </c>
      <c r="S797" t="s">
        <v>31</v>
      </c>
      <c r="T797" t="str">
        <f>IF(Table1[[#This Row],[auc]]&gt;=Table1[[#This Row],[knnauc]], "YES", "NO")</f>
        <v>NO</v>
      </c>
      <c r="U797" t="str">
        <f>IF(AND(I797 &gt; I796, K797 &lt; K796), "LOWER", "")</f>
        <v/>
      </c>
      <c r="V797" t="str">
        <f>IF(AND(I797&gt;=I798, I797 &lt; 5), "YES", "NO")</f>
        <v>YES</v>
      </c>
      <c r="W797" s="1" t="str">
        <f>IF(AND(Table1[[#This Row],[Last lower than 5]]="YES", Table1[[#This Row],[better or same as KNN]]="YES"), "YES", "NO")</f>
        <v>NO</v>
      </c>
      <c r="X797" s="1">
        <f>IF(AND(Table1[[#This Row],[Last lower than 5]]="YES", Table1[[#This Row],[last and better]]="NO"), Table1[[#This Row],[knnauc]], "")</f>
        <v>0.55800000000000005</v>
      </c>
      <c r="Y797" s="1" t="str">
        <f>IF(AND(Table1[[#This Row],[Last lower than 5]]="YES", Table1[[#This Row],[last and better]]="YES"), Table1[[#This Row],[auc]], "")</f>
        <v/>
      </c>
      <c r="Z797" s="1" t="str">
        <f>IF(I797=5, "YES", "NO")</f>
        <v>NO</v>
      </c>
      <c r="AA797" s="1" t="str">
        <f>IF(AND(Table1[[#This Row],[5 anomalies]]="YES", Table1[[#This Row],[better or same as KNN]]="YES"), "YES", "NO")</f>
        <v>NO</v>
      </c>
      <c r="AB797" s="1" t="str">
        <f>IF(AND(Table1[[#This Row],[5 anomalies]]="YES", Table1[[#This Row],[5 anomalies and better]]="NO"), Table1[[#This Row],[knnauc]] - Table1[[#This Row],[auc]], "")</f>
        <v/>
      </c>
      <c r="AC797" s="1" t="str">
        <f>IF(AND(Table1[[#This Row],[5 anomalies]]="YES", Table1[[#This Row],[5 anomalies and better]]="YES"), Table1[[#This Row],[auc]] - Table1[[#This Row],[knnauc]], "")</f>
        <v/>
      </c>
    </row>
    <row r="798" spans="1:29" hidden="1" x14ac:dyDescent="0.25">
      <c r="A798">
        <v>32</v>
      </c>
      <c r="B798">
        <v>8</v>
      </c>
      <c r="C798">
        <v>3</v>
      </c>
      <c r="D798" t="s">
        <v>19</v>
      </c>
      <c r="E798" t="s">
        <v>20</v>
      </c>
      <c r="F798">
        <v>64</v>
      </c>
      <c r="G798">
        <v>32</v>
      </c>
      <c r="H798">
        <v>0.05</v>
      </c>
      <c r="I798">
        <v>1</v>
      </c>
      <c r="J798">
        <v>0</v>
      </c>
      <c r="K798">
        <v>0.79500000000000004</v>
      </c>
      <c r="L798">
        <v>8.8053435565380297E-2</v>
      </c>
      <c r="M798">
        <v>9.9673410667178303E-2</v>
      </c>
      <c r="N798">
        <v>0.57599999999999996</v>
      </c>
      <c r="O798">
        <v>1</v>
      </c>
      <c r="P798">
        <v>0.2</v>
      </c>
      <c r="Q798">
        <v>0.05</v>
      </c>
      <c r="R798" t="s">
        <v>21</v>
      </c>
      <c r="S798" t="s">
        <v>31</v>
      </c>
      <c r="T798" t="str">
        <f>IF(Table1[[#This Row],[auc]]&gt;=Table1[[#This Row],[knnauc]], "YES", "NO")</f>
        <v>YES</v>
      </c>
      <c r="U798" t="str">
        <f>IF(AND(I798 &gt; I797, K798 &lt; K797), "LOWER", "")</f>
        <v/>
      </c>
      <c r="V798" t="str">
        <f>IF(AND(I798&gt;=I799, I798 &lt; 5), "YES", "NO")</f>
        <v>NO</v>
      </c>
      <c r="W798" s="1" t="str">
        <f>IF(AND(Table1[[#This Row],[Last lower than 5]]="YES", Table1[[#This Row],[better or same as KNN]]="YES"), "YES", "NO")</f>
        <v>NO</v>
      </c>
      <c r="X798" s="1" t="str">
        <f>IF(AND(Table1[[#This Row],[Last lower than 5]]="YES", Table1[[#This Row],[last and better]]="NO"), Table1[[#This Row],[knnauc]], "")</f>
        <v/>
      </c>
      <c r="Y798" s="1" t="str">
        <f>IF(AND(Table1[[#This Row],[Last lower than 5]]="YES", Table1[[#This Row],[last and better]]="YES"), Table1[[#This Row],[auc]], "")</f>
        <v/>
      </c>
      <c r="Z798" s="1" t="str">
        <f>IF(I798=5, "YES", "NO")</f>
        <v>NO</v>
      </c>
      <c r="AA798" s="1" t="str">
        <f>IF(AND(Table1[[#This Row],[5 anomalies]]="YES", Table1[[#This Row],[better or same as KNN]]="YES"), "YES", "NO")</f>
        <v>NO</v>
      </c>
      <c r="AB798" s="1" t="str">
        <f>IF(AND(Table1[[#This Row],[5 anomalies]]="YES", Table1[[#This Row],[5 anomalies and better]]="NO"), Table1[[#This Row],[knnauc]] - Table1[[#This Row],[auc]], "")</f>
        <v/>
      </c>
      <c r="AC798" s="1" t="str">
        <f>IF(AND(Table1[[#This Row],[5 anomalies]]="YES", Table1[[#This Row],[5 anomalies and better]]="YES"), Table1[[#This Row],[auc]] - Table1[[#This Row],[knnauc]], "")</f>
        <v/>
      </c>
    </row>
    <row r="799" spans="1:29" hidden="1" x14ac:dyDescent="0.25">
      <c r="A799">
        <v>32</v>
      </c>
      <c r="B799">
        <v>8</v>
      </c>
      <c r="C799">
        <v>3</v>
      </c>
      <c r="D799" t="s">
        <v>19</v>
      </c>
      <c r="E799" t="s">
        <v>20</v>
      </c>
      <c r="F799">
        <v>64</v>
      </c>
      <c r="G799">
        <v>32</v>
      </c>
      <c r="H799">
        <v>0.05</v>
      </c>
      <c r="I799">
        <v>2</v>
      </c>
      <c r="J799">
        <v>0</v>
      </c>
      <c r="K799">
        <v>0.83399999999999996</v>
      </c>
      <c r="L799">
        <v>8.8053435565380297E-2</v>
      </c>
      <c r="M799">
        <v>9.9673410667178303E-2</v>
      </c>
      <c r="N799">
        <v>0.57599999999999996</v>
      </c>
      <c r="O799">
        <v>1</v>
      </c>
      <c r="P799">
        <v>0.2</v>
      </c>
      <c r="Q799">
        <v>0.05</v>
      </c>
      <c r="R799" t="s">
        <v>21</v>
      </c>
      <c r="S799" t="s">
        <v>31</v>
      </c>
      <c r="T799" t="str">
        <f>IF(Table1[[#This Row],[auc]]&gt;=Table1[[#This Row],[knnauc]], "YES", "NO")</f>
        <v>YES</v>
      </c>
      <c r="U799" t="str">
        <f>IF(AND(I799 &gt; I798, K799 &lt; K798), "LOWER", "")</f>
        <v/>
      </c>
      <c r="V799" t="str">
        <f>IF(AND(I799&gt;=I800, I799 &lt; 5), "YES", "NO")</f>
        <v>NO</v>
      </c>
      <c r="W799" s="1" t="str">
        <f>IF(AND(Table1[[#This Row],[Last lower than 5]]="YES", Table1[[#This Row],[better or same as KNN]]="YES"), "YES", "NO")</f>
        <v>NO</v>
      </c>
      <c r="X799" s="1" t="str">
        <f>IF(AND(Table1[[#This Row],[Last lower than 5]]="YES", Table1[[#This Row],[last and better]]="NO"), Table1[[#This Row],[knnauc]], "")</f>
        <v/>
      </c>
      <c r="Y799" s="1" t="str">
        <f>IF(AND(Table1[[#This Row],[Last lower than 5]]="YES", Table1[[#This Row],[last and better]]="YES"), Table1[[#This Row],[auc]], "")</f>
        <v/>
      </c>
      <c r="Z799" s="1" t="str">
        <f>IF(I799=5, "YES", "NO")</f>
        <v>NO</v>
      </c>
      <c r="AA799" s="1" t="str">
        <f>IF(AND(Table1[[#This Row],[5 anomalies]]="YES", Table1[[#This Row],[better or same as KNN]]="YES"), "YES", "NO")</f>
        <v>NO</v>
      </c>
      <c r="AB799" s="1" t="str">
        <f>IF(AND(Table1[[#This Row],[5 anomalies]]="YES", Table1[[#This Row],[5 anomalies and better]]="NO"), Table1[[#This Row],[knnauc]] - Table1[[#This Row],[auc]], "")</f>
        <v/>
      </c>
      <c r="AC799" s="1" t="str">
        <f>IF(AND(Table1[[#This Row],[5 anomalies]]="YES", Table1[[#This Row],[5 anomalies and better]]="YES"), Table1[[#This Row],[auc]] - Table1[[#This Row],[knnauc]], "")</f>
        <v/>
      </c>
    </row>
    <row r="800" spans="1:29" hidden="1" x14ac:dyDescent="0.25">
      <c r="A800">
        <v>32</v>
      </c>
      <c r="B800">
        <v>8</v>
      </c>
      <c r="C800">
        <v>3</v>
      </c>
      <c r="D800" t="s">
        <v>19</v>
      </c>
      <c r="E800" t="s">
        <v>20</v>
      </c>
      <c r="F800">
        <v>128</v>
      </c>
      <c r="G800">
        <v>32</v>
      </c>
      <c r="H800">
        <v>0.05</v>
      </c>
      <c r="I800">
        <v>4</v>
      </c>
      <c r="J800">
        <v>0</v>
      </c>
      <c r="K800">
        <v>0.753</v>
      </c>
      <c r="L800">
        <v>0.11152790255855199</v>
      </c>
      <c r="M800">
        <v>0.130011304481297</v>
      </c>
      <c r="N800">
        <v>0.57799999999999996</v>
      </c>
      <c r="O800">
        <v>0</v>
      </c>
      <c r="P800">
        <v>0</v>
      </c>
      <c r="Q800">
        <v>0.05</v>
      </c>
      <c r="R800" t="s">
        <v>21</v>
      </c>
      <c r="S800" t="s">
        <v>31</v>
      </c>
      <c r="T800" t="str">
        <f>IF(Table1[[#This Row],[auc]]&gt;=Table1[[#This Row],[knnauc]], "YES", "NO")</f>
        <v>YES</v>
      </c>
      <c r="U800" t="str">
        <f>IF(AND(I800 &gt; I799, K800 &lt; K799), "LOWER", "")</f>
        <v>LOWER</v>
      </c>
      <c r="V800" t="str">
        <f>IF(AND(I800&gt;=I801, I800 &lt; 5), "YES", "NO")</f>
        <v>YES</v>
      </c>
      <c r="W800" s="1" t="str">
        <f>IF(AND(Table1[[#This Row],[Last lower than 5]]="YES", Table1[[#This Row],[better or same as KNN]]="YES"), "YES", "NO")</f>
        <v>YES</v>
      </c>
      <c r="X800" s="1" t="str">
        <f>IF(AND(Table1[[#This Row],[Last lower than 5]]="YES", Table1[[#This Row],[last and better]]="NO"), Table1[[#This Row],[knnauc]], "")</f>
        <v/>
      </c>
      <c r="Y800" s="1">
        <f>IF(AND(Table1[[#This Row],[Last lower than 5]]="YES", Table1[[#This Row],[last and better]]="YES"), Table1[[#This Row],[auc]], "")</f>
        <v>0.753</v>
      </c>
      <c r="Z800" s="1" t="str">
        <f>IF(I800=5, "YES", "NO")</f>
        <v>NO</v>
      </c>
      <c r="AA800" s="1" t="str">
        <f>IF(AND(Table1[[#This Row],[5 anomalies]]="YES", Table1[[#This Row],[better or same as KNN]]="YES"), "YES", "NO")</f>
        <v>NO</v>
      </c>
      <c r="AB800" s="1" t="str">
        <f>IF(AND(Table1[[#This Row],[5 anomalies]]="YES", Table1[[#This Row],[5 anomalies and better]]="NO"), Table1[[#This Row],[knnauc]] - Table1[[#This Row],[auc]], "")</f>
        <v/>
      </c>
      <c r="AC800" s="1" t="str">
        <f>IF(AND(Table1[[#This Row],[5 anomalies]]="YES", Table1[[#This Row],[5 anomalies and better]]="YES"), Table1[[#This Row],[auc]] - Table1[[#This Row],[knnauc]], "")</f>
        <v/>
      </c>
    </row>
    <row r="801" spans="1:29" x14ac:dyDescent="0.25">
      <c r="A801">
        <v>32</v>
      </c>
      <c r="B801">
        <v>8</v>
      </c>
      <c r="C801">
        <v>3</v>
      </c>
      <c r="D801" t="s">
        <v>19</v>
      </c>
      <c r="E801" t="s">
        <v>20</v>
      </c>
      <c r="F801">
        <v>128</v>
      </c>
      <c r="G801">
        <v>16</v>
      </c>
      <c r="H801">
        <v>0.05</v>
      </c>
      <c r="I801">
        <v>1</v>
      </c>
      <c r="J801">
        <v>0</v>
      </c>
      <c r="K801">
        <v>1</v>
      </c>
      <c r="L801">
        <v>8.4288025328678004E-2</v>
      </c>
      <c r="M801">
        <v>0.10878567483875499</v>
      </c>
      <c r="N801">
        <v>0.5</v>
      </c>
      <c r="O801" t="s">
        <v>23</v>
      </c>
      <c r="P801">
        <v>0</v>
      </c>
      <c r="Q801">
        <v>5.0000000000000001E-3</v>
      </c>
      <c r="R801" t="s">
        <v>21</v>
      </c>
      <c r="S801" t="s">
        <v>31</v>
      </c>
      <c r="T801" t="str">
        <f>IF(Table1[[#This Row],[auc]]&gt;=Table1[[#This Row],[knnauc]], "YES", "NO")</f>
        <v>YES</v>
      </c>
      <c r="U801" t="str">
        <f>IF(AND(I801 &gt; I800, K801 &lt; K800), "LOWER", "")</f>
        <v/>
      </c>
      <c r="V801" t="str">
        <f>IF(AND(I801&gt;=I802, I801 &lt; 5), "YES", "NO")</f>
        <v>YES</v>
      </c>
      <c r="W801" s="1" t="str">
        <f>IF(AND(Table1[[#This Row],[Last lower than 5]]="YES", Table1[[#This Row],[better or same as KNN]]="YES"), "YES", "NO")</f>
        <v>YES</v>
      </c>
      <c r="X801" s="1" t="str">
        <f>IF(AND(Table1[[#This Row],[Last lower than 5]]="YES", Table1[[#This Row],[last and better]]="NO"), Table1[[#This Row],[knnauc]], "")</f>
        <v/>
      </c>
      <c r="Y801" s="1">
        <f>IF(AND(Table1[[#This Row],[Last lower than 5]]="YES", Table1[[#This Row],[last and better]]="YES"), Table1[[#This Row],[auc]], "")</f>
        <v>1</v>
      </c>
      <c r="Z801" s="1" t="str">
        <f>IF(I801=5, "YES", "NO")</f>
        <v>NO</v>
      </c>
      <c r="AA801" s="1" t="str">
        <f>IF(AND(Table1[[#This Row],[5 anomalies]]="YES", Table1[[#This Row],[better or same as KNN]]="YES"), "YES", "NO")</f>
        <v>NO</v>
      </c>
      <c r="AB801" s="1" t="str">
        <f>IF(AND(Table1[[#This Row],[5 anomalies]]="YES", Table1[[#This Row],[5 anomalies and better]]="NO"), Table1[[#This Row],[knnauc]] - Table1[[#This Row],[auc]], "")</f>
        <v/>
      </c>
      <c r="AC801" s="1" t="str">
        <f>IF(AND(Table1[[#This Row],[5 anomalies]]="YES", Table1[[#This Row],[5 anomalies and better]]="YES"), Table1[[#This Row],[auc]] - Table1[[#This Row],[knnauc]], "")</f>
        <v/>
      </c>
    </row>
    <row r="802" spans="1:29" hidden="1" x14ac:dyDescent="0.25">
      <c r="A802">
        <v>32</v>
      </c>
      <c r="B802">
        <v>8</v>
      </c>
      <c r="C802">
        <v>3</v>
      </c>
      <c r="D802" t="s">
        <v>19</v>
      </c>
      <c r="E802" t="s">
        <v>20</v>
      </c>
      <c r="F802">
        <v>128</v>
      </c>
      <c r="G802">
        <v>16</v>
      </c>
      <c r="H802">
        <v>0.05</v>
      </c>
      <c r="I802">
        <v>1</v>
      </c>
      <c r="J802">
        <v>0</v>
      </c>
      <c r="K802">
        <v>0.45500000000000002</v>
      </c>
      <c r="L802">
        <v>8.7877517502636907E-2</v>
      </c>
      <c r="M802">
        <v>0.11075699009786701</v>
      </c>
      <c r="N802">
        <v>0.495</v>
      </c>
      <c r="O802" t="s">
        <v>23</v>
      </c>
      <c r="P802">
        <v>0</v>
      </c>
      <c r="Q802">
        <v>0.01</v>
      </c>
      <c r="R802" t="s">
        <v>21</v>
      </c>
      <c r="S802" t="s">
        <v>31</v>
      </c>
      <c r="T802" t="str">
        <f>IF(Table1[[#This Row],[auc]]&gt;=Table1[[#This Row],[knnauc]], "YES", "NO")</f>
        <v>NO</v>
      </c>
      <c r="U802" t="str">
        <f>IF(AND(I802 &gt; I801, K802 &lt; K801), "LOWER", "")</f>
        <v/>
      </c>
      <c r="V802" t="str">
        <f>IF(AND(I802&gt;=I803, I802 &lt; 5), "YES", "NO")</f>
        <v>NO</v>
      </c>
      <c r="W802" s="1" t="str">
        <f>IF(AND(Table1[[#This Row],[Last lower than 5]]="YES", Table1[[#This Row],[better or same as KNN]]="YES"), "YES", "NO")</f>
        <v>NO</v>
      </c>
      <c r="X802" s="1" t="str">
        <f>IF(AND(Table1[[#This Row],[Last lower than 5]]="YES", Table1[[#This Row],[last and better]]="NO"), Table1[[#This Row],[knnauc]], "")</f>
        <v/>
      </c>
      <c r="Y802" s="1" t="str">
        <f>IF(AND(Table1[[#This Row],[Last lower than 5]]="YES", Table1[[#This Row],[last and better]]="YES"), Table1[[#This Row],[auc]], "")</f>
        <v/>
      </c>
      <c r="Z802" s="1" t="str">
        <f>IF(I802=5, "YES", "NO")</f>
        <v>NO</v>
      </c>
      <c r="AA802" s="1" t="str">
        <f>IF(AND(Table1[[#This Row],[5 anomalies]]="YES", Table1[[#This Row],[better or same as KNN]]="YES"), "YES", "NO")</f>
        <v>NO</v>
      </c>
      <c r="AB802" s="1" t="str">
        <f>IF(AND(Table1[[#This Row],[5 anomalies]]="YES", Table1[[#This Row],[5 anomalies and better]]="NO"), Table1[[#This Row],[knnauc]] - Table1[[#This Row],[auc]], "")</f>
        <v/>
      </c>
      <c r="AC802" s="1" t="str">
        <f>IF(AND(Table1[[#This Row],[5 anomalies]]="YES", Table1[[#This Row],[5 anomalies and better]]="YES"), Table1[[#This Row],[auc]] - Table1[[#This Row],[knnauc]], "")</f>
        <v/>
      </c>
    </row>
    <row r="803" spans="1:29" hidden="1" x14ac:dyDescent="0.25">
      <c r="A803">
        <v>32</v>
      </c>
      <c r="B803">
        <v>8</v>
      </c>
      <c r="C803">
        <v>3</v>
      </c>
      <c r="D803" t="s">
        <v>19</v>
      </c>
      <c r="E803" t="s">
        <v>20</v>
      </c>
      <c r="F803">
        <v>128</v>
      </c>
      <c r="G803">
        <v>16</v>
      </c>
      <c r="H803">
        <v>0.05</v>
      </c>
      <c r="I803">
        <v>2</v>
      </c>
      <c r="J803">
        <v>0</v>
      </c>
      <c r="K803">
        <v>0.81</v>
      </c>
      <c r="L803">
        <v>8.7877517502636907E-2</v>
      </c>
      <c r="M803">
        <v>0.11075699009786701</v>
      </c>
      <c r="N803">
        <v>0.495</v>
      </c>
      <c r="O803" t="s">
        <v>23</v>
      </c>
      <c r="P803">
        <v>0</v>
      </c>
      <c r="Q803">
        <v>0.01</v>
      </c>
      <c r="R803" t="s">
        <v>21</v>
      </c>
      <c r="S803" t="s">
        <v>31</v>
      </c>
      <c r="T803" t="str">
        <f>IF(Table1[[#This Row],[auc]]&gt;=Table1[[#This Row],[knnauc]], "YES", "NO")</f>
        <v>YES</v>
      </c>
      <c r="U803" t="str">
        <f>IF(AND(I803 &gt; I802, K803 &lt; K802), "LOWER", "")</f>
        <v/>
      </c>
      <c r="V803" t="str">
        <f>IF(AND(I803&gt;=I804, I803 &lt; 5), "YES", "NO")</f>
        <v>NO</v>
      </c>
      <c r="W803" s="1" t="str">
        <f>IF(AND(Table1[[#This Row],[Last lower than 5]]="YES", Table1[[#This Row],[better or same as KNN]]="YES"), "YES", "NO")</f>
        <v>NO</v>
      </c>
      <c r="X803" s="1" t="str">
        <f>IF(AND(Table1[[#This Row],[Last lower than 5]]="YES", Table1[[#This Row],[last and better]]="NO"), Table1[[#This Row],[knnauc]], "")</f>
        <v/>
      </c>
      <c r="Y803" s="1" t="str">
        <f>IF(AND(Table1[[#This Row],[Last lower than 5]]="YES", Table1[[#This Row],[last and better]]="YES"), Table1[[#This Row],[auc]], "")</f>
        <v/>
      </c>
      <c r="Z803" s="1" t="str">
        <f>IF(I803=5, "YES", "NO")</f>
        <v>NO</v>
      </c>
      <c r="AA803" s="1" t="str">
        <f>IF(AND(Table1[[#This Row],[5 anomalies]]="YES", Table1[[#This Row],[better or same as KNN]]="YES"), "YES", "NO")</f>
        <v>NO</v>
      </c>
      <c r="AB803" s="1" t="str">
        <f>IF(AND(Table1[[#This Row],[5 anomalies]]="YES", Table1[[#This Row],[5 anomalies and better]]="NO"), Table1[[#This Row],[knnauc]] - Table1[[#This Row],[auc]], "")</f>
        <v/>
      </c>
      <c r="AC803" s="1" t="str">
        <f>IF(AND(Table1[[#This Row],[5 anomalies]]="YES", Table1[[#This Row],[5 anomalies and better]]="YES"), Table1[[#This Row],[auc]] - Table1[[#This Row],[knnauc]], "")</f>
        <v/>
      </c>
    </row>
    <row r="804" spans="1:29" hidden="1" x14ac:dyDescent="0.25">
      <c r="A804">
        <v>32</v>
      </c>
      <c r="B804">
        <v>8</v>
      </c>
      <c r="C804">
        <v>3</v>
      </c>
      <c r="D804" t="s">
        <v>19</v>
      </c>
      <c r="E804" t="s">
        <v>20</v>
      </c>
      <c r="F804">
        <v>128</v>
      </c>
      <c r="G804">
        <v>16</v>
      </c>
      <c r="H804">
        <v>0.05</v>
      </c>
      <c r="I804">
        <v>3</v>
      </c>
      <c r="J804">
        <v>0</v>
      </c>
      <c r="K804">
        <v>0.98</v>
      </c>
      <c r="L804">
        <v>8.7877517502636907E-2</v>
      </c>
      <c r="M804">
        <v>0.11075699009786701</v>
      </c>
      <c r="N804">
        <v>0.495</v>
      </c>
      <c r="O804" t="s">
        <v>23</v>
      </c>
      <c r="P804">
        <v>0</v>
      </c>
      <c r="Q804">
        <v>0.01</v>
      </c>
      <c r="R804" t="s">
        <v>21</v>
      </c>
      <c r="S804" t="s">
        <v>31</v>
      </c>
      <c r="T804" t="str">
        <f>IF(Table1[[#This Row],[auc]]&gt;=Table1[[#This Row],[knnauc]], "YES", "NO")</f>
        <v>YES</v>
      </c>
      <c r="U804" t="str">
        <f>IF(AND(I804 &gt; I803, K804 &lt; K803), "LOWER", "")</f>
        <v/>
      </c>
      <c r="V804" t="str">
        <f>IF(AND(I804&gt;=I805, I804 &lt; 5), "YES", "NO")</f>
        <v>YES</v>
      </c>
      <c r="W804" s="1" t="str">
        <f>IF(AND(Table1[[#This Row],[Last lower than 5]]="YES", Table1[[#This Row],[better or same as KNN]]="YES"), "YES", "NO")</f>
        <v>YES</v>
      </c>
      <c r="X804" s="1" t="str">
        <f>IF(AND(Table1[[#This Row],[Last lower than 5]]="YES", Table1[[#This Row],[last and better]]="NO"), Table1[[#This Row],[knnauc]], "")</f>
        <v/>
      </c>
      <c r="Y804" s="1">
        <f>IF(AND(Table1[[#This Row],[Last lower than 5]]="YES", Table1[[#This Row],[last and better]]="YES"), Table1[[#This Row],[auc]], "")</f>
        <v>0.98</v>
      </c>
      <c r="Z804" s="1" t="str">
        <f>IF(I804=5, "YES", "NO")</f>
        <v>NO</v>
      </c>
      <c r="AA804" s="1" t="str">
        <f>IF(AND(Table1[[#This Row],[5 anomalies]]="YES", Table1[[#This Row],[better or same as KNN]]="YES"), "YES", "NO")</f>
        <v>NO</v>
      </c>
      <c r="AB804" s="1" t="str">
        <f>IF(AND(Table1[[#This Row],[5 anomalies]]="YES", Table1[[#This Row],[5 anomalies and better]]="NO"), Table1[[#This Row],[knnauc]] - Table1[[#This Row],[auc]], "")</f>
        <v/>
      </c>
      <c r="AC804" s="1" t="str">
        <f>IF(AND(Table1[[#This Row],[5 anomalies]]="YES", Table1[[#This Row],[5 anomalies and better]]="YES"), Table1[[#This Row],[auc]] - Table1[[#This Row],[knnauc]], "")</f>
        <v/>
      </c>
    </row>
    <row r="805" spans="1:29" hidden="1" x14ac:dyDescent="0.25">
      <c r="A805">
        <v>32</v>
      </c>
      <c r="B805">
        <v>8</v>
      </c>
      <c r="C805">
        <v>3</v>
      </c>
      <c r="D805" t="s">
        <v>19</v>
      </c>
      <c r="E805" t="s">
        <v>20</v>
      </c>
      <c r="F805">
        <v>128</v>
      </c>
      <c r="G805">
        <v>16</v>
      </c>
      <c r="H805">
        <v>0.05</v>
      </c>
      <c r="I805">
        <v>1</v>
      </c>
      <c r="J805">
        <v>0.33333333333333298</v>
      </c>
      <c r="K805">
        <v>0.76600000000000001</v>
      </c>
      <c r="L805">
        <v>0.10768249365385101</v>
      </c>
      <c r="M805">
        <v>0.14392290927916401</v>
      </c>
      <c r="N805">
        <v>0.67499999999999905</v>
      </c>
      <c r="O805">
        <v>0.5</v>
      </c>
      <c r="P805">
        <v>0.2</v>
      </c>
      <c r="Q805">
        <v>0.05</v>
      </c>
      <c r="R805" t="s">
        <v>21</v>
      </c>
      <c r="S805" t="s">
        <v>31</v>
      </c>
      <c r="T805" t="str">
        <f>IF(Table1[[#This Row],[auc]]&gt;=Table1[[#This Row],[knnauc]], "YES", "NO")</f>
        <v>YES</v>
      </c>
      <c r="U805" t="str">
        <f>IF(AND(I805 &gt; I804, K805 &lt; K804), "LOWER", "")</f>
        <v/>
      </c>
      <c r="V805" t="str">
        <f>IF(AND(I805&gt;=I806, I805 &lt; 5), "YES", "NO")</f>
        <v>NO</v>
      </c>
      <c r="W805" s="1" t="str">
        <f>IF(AND(Table1[[#This Row],[Last lower than 5]]="YES", Table1[[#This Row],[better or same as KNN]]="YES"), "YES", "NO")</f>
        <v>NO</v>
      </c>
      <c r="X805" s="1" t="str">
        <f>IF(AND(Table1[[#This Row],[Last lower than 5]]="YES", Table1[[#This Row],[last and better]]="NO"), Table1[[#This Row],[knnauc]], "")</f>
        <v/>
      </c>
      <c r="Y805" s="1" t="str">
        <f>IF(AND(Table1[[#This Row],[Last lower than 5]]="YES", Table1[[#This Row],[last and better]]="YES"), Table1[[#This Row],[auc]], "")</f>
        <v/>
      </c>
      <c r="Z805" s="1" t="str">
        <f>IF(I805=5, "YES", "NO")</f>
        <v>NO</v>
      </c>
      <c r="AA805" s="1" t="str">
        <f>IF(AND(Table1[[#This Row],[5 anomalies]]="YES", Table1[[#This Row],[better or same as KNN]]="YES"), "YES", "NO")</f>
        <v>NO</v>
      </c>
      <c r="AB805" s="1" t="str">
        <f>IF(AND(Table1[[#This Row],[5 anomalies]]="YES", Table1[[#This Row],[5 anomalies and better]]="NO"), Table1[[#This Row],[knnauc]] - Table1[[#This Row],[auc]], "")</f>
        <v/>
      </c>
      <c r="AC805" s="1" t="str">
        <f>IF(AND(Table1[[#This Row],[5 anomalies]]="YES", Table1[[#This Row],[5 anomalies and better]]="YES"), Table1[[#This Row],[auc]] - Table1[[#This Row],[knnauc]], "")</f>
        <v/>
      </c>
    </row>
    <row r="806" spans="1:29" hidden="1" x14ac:dyDescent="0.25">
      <c r="A806">
        <v>32</v>
      </c>
      <c r="B806">
        <v>8</v>
      </c>
      <c r="C806">
        <v>3</v>
      </c>
      <c r="D806" t="s">
        <v>19</v>
      </c>
      <c r="E806" t="s">
        <v>20</v>
      </c>
      <c r="F806">
        <v>128</v>
      </c>
      <c r="G806">
        <v>16</v>
      </c>
      <c r="H806">
        <v>0.05</v>
      </c>
      <c r="I806">
        <v>2</v>
      </c>
      <c r="J806">
        <v>0.28571428571428498</v>
      </c>
      <c r="K806">
        <v>0.871</v>
      </c>
      <c r="L806">
        <v>0.10768249365385101</v>
      </c>
      <c r="M806">
        <v>0.14392290927916401</v>
      </c>
      <c r="N806">
        <v>0.67499999999999905</v>
      </c>
      <c r="O806">
        <v>0.5</v>
      </c>
      <c r="P806">
        <v>0.2</v>
      </c>
      <c r="Q806">
        <v>0.05</v>
      </c>
      <c r="R806" t="s">
        <v>21</v>
      </c>
      <c r="S806" t="s">
        <v>31</v>
      </c>
      <c r="T806" t="str">
        <f>IF(Table1[[#This Row],[auc]]&gt;=Table1[[#This Row],[knnauc]], "YES", "NO")</f>
        <v>YES</v>
      </c>
      <c r="U806" t="str">
        <f>IF(AND(I806 &gt; I805, K806 &lt; K805), "LOWER", "")</f>
        <v/>
      </c>
      <c r="V806" t="str">
        <f>IF(AND(I806&gt;=I807, I806 &lt; 5), "YES", "NO")</f>
        <v>YES</v>
      </c>
      <c r="W806" s="1" t="str">
        <f>IF(AND(Table1[[#This Row],[Last lower than 5]]="YES", Table1[[#This Row],[better or same as KNN]]="YES"), "YES", "NO")</f>
        <v>YES</v>
      </c>
      <c r="X806" s="1" t="str">
        <f>IF(AND(Table1[[#This Row],[Last lower than 5]]="YES", Table1[[#This Row],[last and better]]="NO"), Table1[[#This Row],[knnauc]], "")</f>
        <v/>
      </c>
      <c r="Y806" s="1">
        <f>IF(AND(Table1[[#This Row],[Last lower than 5]]="YES", Table1[[#This Row],[last and better]]="YES"), Table1[[#This Row],[auc]], "")</f>
        <v>0.871</v>
      </c>
      <c r="Z806" s="1" t="str">
        <f>IF(I806=5, "YES", "NO")</f>
        <v>NO</v>
      </c>
      <c r="AA806" s="1" t="str">
        <f>IF(AND(Table1[[#This Row],[5 anomalies]]="YES", Table1[[#This Row],[better or same as KNN]]="YES"), "YES", "NO")</f>
        <v>NO</v>
      </c>
      <c r="AB806" s="1" t="str">
        <f>IF(AND(Table1[[#This Row],[5 anomalies]]="YES", Table1[[#This Row],[5 anomalies and better]]="NO"), Table1[[#This Row],[knnauc]] - Table1[[#This Row],[auc]], "")</f>
        <v/>
      </c>
      <c r="AC806" s="1" t="str">
        <f>IF(AND(Table1[[#This Row],[5 anomalies]]="YES", Table1[[#This Row],[5 anomalies and better]]="YES"), Table1[[#This Row],[auc]] - Table1[[#This Row],[knnauc]], "")</f>
        <v/>
      </c>
    </row>
    <row r="807" spans="1:29" x14ac:dyDescent="0.25">
      <c r="A807">
        <v>32</v>
      </c>
      <c r="B807">
        <v>8</v>
      </c>
      <c r="C807">
        <v>3</v>
      </c>
      <c r="D807" t="s">
        <v>19</v>
      </c>
      <c r="E807" t="s">
        <v>20</v>
      </c>
      <c r="F807">
        <v>128</v>
      </c>
      <c r="G807">
        <v>32</v>
      </c>
      <c r="H807">
        <v>0.05</v>
      </c>
      <c r="I807">
        <v>1</v>
      </c>
      <c r="J807">
        <v>0</v>
      </c>
      <c r="K807">
        <v>0.4</v>
      </c>
      <c r="L807">
        <v>9.7259793549068205E-2</v>
      </c>
      <c r="M807">
        <v>0.13681849516525499</v>
      </c>
      <c r="N807">
        <v>0.48499999999999999</v>
      </c>
      <c r="O807" t="s">
        <v>23</v>
      </c>
      <c r="P807">
        <v>0</v>
      </c>
      <c r="Q807">
        <v>5.0000000000000001E-3</v>
      </c>
      <c r="R807" t="s">
        <v>21</v>
      </c>
      <c r="S807" t="s">
        <v>31</v>
      </c>
      <c r="T807" t="str">
        <f>IF(Table1[[#This Row],[auc]]&gt;=Table1[[#This Row],[knnauc]], "YES", "NO")</f>
        <v>NO</v>
      </c>
      <c r="U807" t="str">
        <f>IF(AND(I807 &gt; I806, K807 &lt; K806), "LOWER", "")</f>
        <v/>
      </c>
      <c r="V807" t="str">
        <f>IF(AND(I807&gt;=I808, I807 &lt; 5), "YES", "NO")</f>
        <v>YES</v>
      </c>
      <c r="W807" s="1" t="str">
        <f>IF(AND(Table1[[#This Row],[Last lower than 5]]="YES", Table1[[#This Row],[better or same as KNN]]="YES"), "YES", "NO")</f>
        <v>NO</v>
      </c>
      <c r="X807" s="1">
        <f>IF(AND(Table1[[#This Row],[Last lower than 5]]="YES", Table1[[#This Row],[last and better]]="NO"), Table1[[#This Row],[knnauc]], "")</f>
        <v>0.48499999999999999</v>
      </c>
      <c r="Y807" s="1" t="str">
        <f>IF(AND(Table1[[#This Row],[Last lower than 5]]="YES", Table1[[#This Row],[last and better]]="YES"), Table1[[#This Row],[auc]], "")</f>
        <v/>
      </c>
      <c r="Z807" s="1" t="str">
        <f>IF(I807=5, "YES", "NO")</f>
        <v>NO</v>
      </c>
      <c r="AA807" s="1" t="str">
        <f>IF(AND(Table1[[#This Row],[5 anomalies]]="YES", Table1[[#This Row],[better or same as KNN]]="YES"), "YES", "NO")</f>
        <v>NO</v>
      </c>
      <c r="AB807" s="1" t="str">
        <f>IF(AND(Table1[[#This Row],[5 anomalies]]="YES", Table1[[#This Row],[5 anomalies and better]]="NO"), Table1[[#This Row],[knnauc]] - Table1[[#This Row],[auc]], "")</f>
        <v/>
      </c>
      <c r="AC807" s="1" t="str">
        <f>IF(AND(Table1[[#This Row],[5 anomalies]]="YES", Table1[[#This Row],[5 anomalies and better]]="YES"), Table1[[#This Row],[auc]] - Table1[[#This Row],[knnauc]], "")</f>
        <v/>
      </c>
    </row>
    <row r="808" spans="1:29" hidden="1" x14ac:dyDescent="0.25">
      <c r="A808">
        <v>32</v>
      </c>
      <c r="B808">
        <v>8</v>
      </c>
      <c r="C808">
        <v>3</v>
      </c>
      <c r="D808" t="s">
        <v>19</v>
      </c>
      <c r="E808" t="s">
        <v>20</v>
      </c>
      <c r="F808">
        <v>128</v>
      </c>
      <c r="G808">
        <v>32</v>
      </c>
      <c r="H808">
        <v>0.05</v>
      </c>
      <c r="I808">
        <v>1</v>
      </c>
      <c r="J808">
        <v>0</v>
      </c>
      <c r="K808">
        <v>0.95</v>
      </c>
      <c r="L808">
        <v>9.2944426409194397E-2</v>
      </c>
      <c r="M808">
        <v>0.111591970033505</v>
      </c>
      <c r="N808">
        <v>0.49</v>
      </c>
      <c r="O808" t="s">
        <v>23</v>
      </c>
      <c r="P808">
        <v>0</v>
      </c>
      <c r="Q808">
        <v>0.01</v>
      </c>
      <c r="R808" t="s">
        <v>21</v>
      </c>
      <c r="S808" t="s">
        <v>31</v>
      </c>
      <c r="T808" t="str">
        <f>IF(Table1[[#This Row],[auc]]&gt;=Table1[[#This Row],[knnauc]], "YES", "NO")</f>
        <v>YES</v>
      </c>
      <c r="U808" t="str">
        <f>IF(AND(I808 &gt; I807, K808 &lt; K807), "LOWER", "")</f>
        <v/>
      </c>
      <c r="V808" t="str">
        <f>IF(AND(I808&gt;=I809, I808 &lt; 5), "YES", "NO")</f>
        <v>NO</v>
      </c>
      <c r="W808" s="1" t="str">
        <f>IF(AND(Table1[[#This Row],[Last lower than 5]]="YES", Table1[[#This Row],[better or same as KNN]]="YES"), "YES", "NO")</f>
        <v>NO</v>
      </c>
      <c r="X808" s="1" t="str">
        <f>IF(AND(Table1[[#This Row],[Last lower than 5]]="YES", Table1[[#This Row],[last and better]]="NO"), Table1[[#This Row],[knnauc]], "")</f>
        <v/>
      </c>
      <c r="Y808" s="1" t="str">
        <f>IF(AND(Table1[[#This Row],[Last lower than 5]]="YES", Table1[[#This Row],[last and better]]="YES"), Table1[[#This Row],[auc]], "")</f>
        <v/>
      </c>
      <c r="Z808" s="1" t="str">
        <f>IF(I808=5, "YES", "NO")</f>
        <v>NO</v>
      </c>
      <c r="AA808" s="1" t="str">
        <f>IF(AND(Table1[[#This Row],[5 anomalies]]="YES", Table1[[#This Row],[better or same as KNN]]="YES"), "YES", "NO")</f>
        <v>NO</v>
      </c>
      <c r="AB808" s="1" t="str">
        <f>IF(AND(Table1[[#This Row],[5 anomalies]]="YES", Table1[[#This Row],[5 anomalies and better]]="NO"), Table1[[#This Row],[knnauc]] - Table1[[#This Row],[auc]], "")</f>
        <v/>
      </c>
      <c r="AC808" s="1" t="str">
        <f>IF(AND(Table1[[#This Row],[5 anomalies]]="YES", Table1[[#This Row],[5 anomalies and better]]="YES"), Table1[[#This Row],[auc]] - Table1[[#This Row],[knnauc]], "")</f>
        <v/>
      </c>
    </row>
    <row r="809" spans="1:29" hidden="1" x14ac:dyDescent="0.25">
      <c r="A809">
        <v>32</v>
      </c>
      <c r="B809">
        <v>8</v>
      </c>
      <c r="C809">
        <v>3</v>
      </c>
      <c r="D809" t="s">
        <v>19</v>
      </c>
      <c r="E809" t="s">
        <v>20</v>
      </c>
      <c r="F809">
        <v>128</v>
      </c>
      <c r="G809">
        <v>32</v>
      </c>
      <c r="H809">
        <v>0.05</v>
      </c>
      <c r="I809">
        <v>2</v>
      </c>
      <c r="J809">
        <v>0</v>
      </c>
      <c r="K809">
        <v>1</v>
      </c>
      <c r="L809">
        <v>9.2944426409194397E-2</v>
      </c>
      <c r="M809">
        <v>0.111591970033505</v>
      </c>
      <c r="N809">
        <v>0.49</v>
      </c>
      <c r="O809" t="s">
        <v>23</v>
      </c>
      <c r="P809">
        <v>0</v>
      </c>
      <c r="Q809">
        <v>0.01</v>
      </c>
      <c r="R809" t="s">
        <v>21</v>
      </c>
      <c r="S809" t="s">
        <v>31</v>
      </c>
      <c r="T809" t="str">
        <f>IF(Table1[[#This Row],[auc]]&gt;=Table1[[#This Row],[knnauc]], "YES", "NO")</f>
        <v>YES</v>
      </c>
      <c r="U809" t="str">
        <f>IF(AND(I809 &gt; I808, K809 &lt; K808), "LOWER", "")</f>
        <v/>
      </c>
      <c r="V809" t="str">
        <f>IF(AND(I809&gt;=I810, I809 &lt; 5), "YES", "NO")</f>
        <v>NO</v>
      </c>
      <c r="W809" s="1" t="str">
        <f>IF(AND(Table1[[#This Row],[Last lower than 5]]="YES", Table1[[#This Row],[better or same as KNN]]="YES"), "YES", "NO")</f>
        <v>NO</v>
      </c>
      <c r="X809" s="1" t="str">
        <f>IF(AND(Table1[[#This Row],[Last lower than 5]]="YES", Table1[[#This Row],[last and better]]="NO"), Table1[[#This Row],[knnauc]], "")</f>
        <v/>
      </c>
      <c r="Y809" s="1" t="str">
        <f>IF(AND(Table1[[#This Row],[Last lower than 5]]="YES", Table1[[#This Row],[last and better]]="YES"), Table1[[#This Row],[auc]], "")</f>
        <v/>
      </c>
      <c r="Z809" s="1" t="str">
        <f>IF(I809=5, "YES", "NO")</f>
        <v>NO</v>
      </c>
      <c r="AA809" s="1" t="str">
        <f>IF(AND(Table1[[#This Row],[5 anomalies]]="YES", Table1[[#This Row],[better or same as KNN]]="YES"), "YES", "NO")</f>
        <v>NO</v>
      </c>
      <c r="AB809" s="1" t="str">
        <f>IF(AND(Table1[[#This Row],[5 anomalies]]="YES", Table1[[#This Row],[5 anomalies and better]]="NO"), Table1[[#This Row],[knnauc]] - Table1[[#This Row],[auc]], "")</f>
        <v/>
      </c>
      <c r="AC809" s="1" t="str">
        <f>IF(AND(Table1[[#This Row],[5 anomalies]]="YES", Table1[[#This Row],[5 anomalies and better]]="YES"), Table1[[#This Row],[auc]] - Table1[[#This Row],[knnauc]], "")</f>
        <v/>
      </c>
    </row>
    <row r="810" spans="1:29" hidden="1" x14ac:dyDescent="0.25">
      <c r="A810">
        <v>32</v>
      </c>
      <c r="B810">
        <v>8</v>
      </c>
      <c r="C810">
        <v>3</v>
      </c>
      <c r="D810" t="s">
        <v>19</v>
      </c>
      <c r="E810" t="s">
        <v>20</v>
      </c>
      <c r="F810">
        <v>128</v>
      </c>
      <c r="G810">
        <v>32</v>
      </c>
      <c r="H810">
        <v>0.05</v>
      </c>
      <c r="I810">
        <v>3</v>
      </c>
      <c r="J810">
        <v>0</v>
      </c>
      <c r="K810">
        <v>1</v>
      </c>
      <c r="L810">
        <v>9.2944426409194397E-2</v>
      </c>
      <c r="M810">
        <v>0.111591970033505</v>
      </c>
      <c r="N810">
        <v>0.49</v>
      </c>
      <c r="O810" t="s">
        <v>23</v>
      </c>
      <c r="P810">
        <v>0</v>
      </c>
      <c r="Q810">
        <v>0.01</v>
      </c>
      <c r="R810" t="s">
        <v>21</v>
      </c>
      <c r="S810" t="s">
        <v>31</v>
      </c>
      <c r="T810" t="str">
        <f>IF(Table1[[#This Row],[auc]]&gt;=Table1[[#This Row],[knnauc]], "YES", "NO")</f>
        <v>YES</v>
      </c>
      <c r="U810" t="str">
        <f>IF(AND(I810 &gt; I809, K810 &lt; K809), "LOWER", "")</f>
        <v/>
      </c>
      <c r="V810" t="str">
        <f>IF(AND(I810&gt;=I811, I810 &lt; 5), "YES", "NO")</f>
        <v>NO</v>
      </c>
      <c r="W810" s="1" t="str">
        <f>IF(AND(Table1[[#This Row],[Last lower than 5]]="YES", Table1[[#This Row],[better or same as KNN]]="YES"), "YES", "NO")</f>
        <v>NO</v>
      </c>
      <c r="X810" s="1" t="str">
        <f>IF(AND(Table1[[#This Row],[Last lower than 5]]="YES", Table1[[#This Row],[last and better]]="NO"), Table1[[#This Row],[knnauc]], "")</f>
        <v/>
      </c>
      <c r="Y810" s="1" t="str">
        <f>IF(AND(Table1[[#This Row],[Last lower than 5]]="YES", Table1[[#This Row],[last and better]]="YES"), Table1[[#This Row],[auc]], "")</f>
        <v/>
      </c>
      <c r="Z810" s="1" t="str">
        <f>IF(I810=5, "YES", "NO")</f>
        <v>NO</v>
      </c>
      <c r="AA810" s="1" t="str">
        <f>IF(AND(Table1[[#This Row],[5 anomalies]]="YES", Table1[[#This Row],[better or same as KNN]]="YES"), "YES", "NO")</f>
        <v>NO</v>
      </c>
      <c r="AB810" s="1" t="str">
        <f>IF(AND(Table1[[#This Row],[5 anomalies]]="YES", Table1[[#This Row],[5 anomalies and better]]="NO"), Table1[[#This Row],[knnauc]] - Table1[[#This Row],[auc]], "")</f>
        <v/>
      </c>
      <c r="AC810" s="1" t="str">
        <f>IF(AND(Table1[[#This Row],[5 anomalies]]="YES", Table1[[#This Row],[5 anomalies and better]]="YES"), Table1[[#This Row],[auc]] - Table1[[#This Row],[knnauc]], "")</f>
        <v/>
      </c>
    </row>
    <row r="811" spans="1:29" hidden="1" x14ac:dyDescent="0.25">
      <c r="A811">
        <v>32</v>
      </c>
      <c r="B811">
        <v>8</v>
      </c>
      <c r="C811">
        <v>3</v>
      </c>
      <c r="D811" t="s">
        <v>19</v>
      </c>
      <c r="E811" t="s">
        <v>20</v>
      </c>
      <c r="F811">
        <v>128</v>
      </c>
      <c r="G811">
        <v>32</v>
      </c>
      <c r="H811">
        <v>0.05</v>
      </c>
      <c r="I811">
        <v>4</v>
      </c>
      <c r="J811">
        <v>0</v>
      </c>
      <c r="K811">
        <v>1</v>
      </c>
      <c r="L811">
        <v>9.2944426409194397E-2</v>
      </c>
      <c r="M811">
        <v>0.111591970033505</v>
      </c>
      <c r="N811">
        <v>0.49</v>
      </c>
      <c r="O811" t="s">
        <v>23</v>
      </c>
      <c r="P811">
        <v>0</v>
      </c>
      <c r="Q811">
        <v>0.01</v>
      </c>
      <c r="R811" t="s">
        <v>21</v>
      </c>
      <c r="S811" t="s">
        <v>31</v>
      </c>
      <c r="T811" t="str">
        <f>IF(Table1[[#This Row],[auc]]&gt;=Table1[[#This Row],[knnauc]], "YES", "NO")</f>
        <v>YES</v>
      </c>
      <c r="U811" t="str">
        <f>IF(AND(I811 &gt; I810, K811 &lt; K810), "LOWER", "")</f>
        <v/>
      </c>
      <c r="V811" t="str">
        <f>IF(AND(I811&gt;=I812, I811 &lt; 5), "YES", "NO")</f>
        <v>YES</v>
      </c>
      <c r="W811" s="1" t="str">
        <f>IF(AND(Table1[[#This Row],[Last lower than 5]]="YES", Table1[[#This Row],[better or same as KNN]]="YES"), "YES", "NO")</f>
        <v>YES</v>
      </c>
      <c r="X811" s="1" t="str">
        <f>IF(AND(Table1[[#This Row],[Last lower than 5]]="YES", Table1[[#This Row],[last and better]]="NO"), Table1[[#This Row],[knnauc]], "")</f>
        <v/>
      </c>
      <c r="Y811" s="1">
        <f>IF(AND(Table1[[#This Row],[Last lower than 5]]="YES", Table1[[#This Row],[last and better]]="YES"), Table1[[#This Row],[auc]], "")</f>
        <v>1</v>
      </c>
      <c r="Z811" s="1" t="str">
        <f>IF(I811=5, "YES", "NO")</f>
        <v>NO</v>
      </c>
      <c r="AA811" s="1" t="str">
        <f>IF(AND(Table1[[#This Row],[5 anomalies]]="YES", Table1[[#This Row],[better or same as KNN]]="YES"), "YES", "NO")</f>
        <v>NO</v>
      </c>
      <c r="AB811" s="1" t="str">
        <f>IF(AND(Table1[[#This Row],[5 anomalies]]="YES", Table1[[#This Row],[5 anomalies and better]]="NO"), Table1[[#This Row],[knnauc]] - Table1[[#This Row],[auc]], "")</f>
        <v/>
      </c>
      <c r="AC811" s="1" t="str">
        <f>IF(AND(Table1[[#This Row],[5 anomalies]]="YES", Table1[[#This Row],[5 anomalies and better]]="YES"), Table1[[#This Row],[auc]] - Table1[[#This Row],[knnauc]], "")</f>
        <v/>
      </c>
    </row>
    <row r="812" spans="1:29" hidden="1" x14ac:dyDescent="0.25">
      <c r="A812">
        <v>32</v>
      </c>
      <c r="B812">
        <v>8</v>
      </c>
      <c r="C812">
        <v>3</v>
      </c>
      <c r="D812" t="s">
        <v>19</v>
      </c>
      <c r="E812" t="s">
        <v>20</v>
      </c>
      <c r="F812">
        <v>128</v>
      </c>
      <c r="G812">
        <v>32</v>
      </c>
      <c r="H812">
        <v>0.05</v>
      </c>
      <c r="I812">
        <v>1</v>
      </c>
      <c r="J812">
        <v>0</v>
      </c>
      <c r="K812">
        <v>0.73799999999999999</v>
      </c>
      <c r="L812">
        <v>0.11152790255855199</v>
      </c>
      <c r="M812">
        <v>0.130011304481297</v>
      </c>
      <c r="N812">
        <v>0.57799999999999996</v>
      </c>
      <c r="O812">
        <v>0</v>
      </c>
      <c r="P812">
        <v>0</v>
      </c>
      <c r="Q812">
        <v>0.05</v>
      </c>
      <c r="R812" t="s">
        <v>21</v>
      </c>
      <c r="S812" t="s">
        <v>31</v>
      </c>
      <c r="T812" t="str">
        <f>IF(Table1[[#This Row],[auc]]&gt;=Table1[[#This Row],[knnauc]], "YES", "NO")</f>
        <v>YES</v>
      </c>
      <c r="U812" t="str">
        <f>IF(AND(I812 &gt; I811, K812 &lt; K811), "LOWER", "")</f>
        <v/>
      </c>
      <c r="V812" t="str">
        <f>IF(AND(I812&gt;=I813, I812 &lt; 5), "YES", "NO")</f>
        <v>NO</v>
      </c>
      <c r="W812" s="1" t="str">
        <f>IF(AND(Table1[[#This Row],[Last lower than 5]]="YES", Table1[[#This Row],[better or same as KNN]]="YES"), "YES", "NO")</f>
        <v>NO</v>
      </c>
      <c r="X812" s="1" t="str">
        <f>IF(AND(Table1[[#This Row],[Last lower than 5]]="YES", Table1[[#This Row],[last and better]]="NO"), Table1[[#This Row],[knnauc]], "")</f>
        <v/>
      </c>
      <c r="Y812" s="1" t="str">
        <f>IF(AND(Table1[[#This Row],[Last lower than 5]]="YES", Table1[[#This Row],[last and better]]="YES"), Table1[[#This Row],[auc]], "")</f>
        <v/>
      </c>
      <c r="Z812" s="1" t="str">
        <f>IF(I812=5, "YES", "NO")</f>
        <v>NO</v>
      </c>
      <c r="AA812" s="1" t="str">
        <f>IF(AND(Table1[[#This Row],[5 anomalies]]="YES", Table1[[#This Row],[better or same as KNN]]="YES"), "YES", "NO")</f>
        <v>NO</v>
      </c>
      <c r="AB812" s="1" t="str">
        <f>IF(AND(Table1[[#This Row],[5 anomalies]]="YES", Table1[[#This Row],[5 anomalies and better]]="NO"), Table1[[#This Row],[knnauc]] - Table1[[#This Row],[auc]], "")</f>
        <v/>
      </c>
      <c r="AC812" s="1" t="str">
        <f>IF(AND(Table1[[#This Row],[5 anomalies]]="YES", Table1[[#This Row],[5 anomalies and better]]="YES"), Table1[[#This Row],[auc]] - Table1[[#This Row],[knnauc]], "")</f>
        <v/>
      </c>
    </row>
    <row r="813" spans="1:29" hidden="1" x14ac:dyDescent="0.25">
      <c r="A813">
        <v>32</v>
      </c>
      <c r="B813">
        <v>8</v>
      </c>
      <c r="C813">
        <v>3</v>
      </c>
      <c r="D813" t="s">
        <v>19</v>
      </c>
      <c r="E813" t="s">
        <v>20</v>
      </c>
      <c r="F813">
        <v>128</v>
      </c>
      <c r="G813">
        <v>32</v>
      </c>
      <c r="H813">
        <v>0.05</v>
      </c>
      <c r="I813">
        <v>2</v>
      </c>
      <c r="J813">
        <v>0</v>
      </c>
      <c r="K813">
        <v>0.73799999999999999</v>
      </c>
      <c r="L813">
        <v>0.11152790255855199</v>
      </c>
      <c r="M813">
        <v>0.130011304481297</v>
      </c>
      <c r="N813">
        <v>0.57799999999999996</v>
      </c>
      <c r="O813">
        <v>0</v>
      </c>
      <c r="P813">
        <v>0</v>
      </c>
      <c r="Q813">
        <v>0.05</v>
      </c>
      <c r="R813" t="s">
        <v>21</v>
      </c>
      <c r="S813" t="s">
        <v>31</v>
      </c>
      <c r="T813" t="str">
        <f>IF(Table1[[#This Row],[auc]]&gt;=Table1[[#This Row],[knnauc]], "YES", "NO")</f>
        <v>YES</v>
      </c>
      <c r="U813" t="str">
        <f>IF(AND(I813 &gt; I812, K813 &lt; K812), "LOWER", "")</f>
        <v/>
      </c>
      <c r="V813" t="str">
        <f>IF(AND(I813&gt;=I814, I813 &lt; 5), "YES", "NO")</f>
        <v>YES</v>
      </c>
      <c r="W813" s="1" t="str">
        <f>IF(AND(Table1[[#This Row],[Last lower than 5]]="YES", Table1[[#This Row],[better or same as KNN]]="YES"), "YES", "NO")</f>
        <v>YES</v>
      </c>
      <c r="X813" s="1" t="str">
        <f>IF(AND(Table1[[#This Row],[Last lower than 5]]="YES", Table1[[#This Row],[last and better]]="NO"), Table1[[#This Row],[knnauc]], "")</f>
        <v/>
      </c>
      <c r="Y813" s="1">
        <f>IF(AND(Table1[[#This Row],[Last lower than 5]]="YES", Table1[[#This Row],[last and better]]="YES"), Table1[[#This Row],[auc]], "")</f>
        <v>0.73799999999999999</v>
      </c>
      <c r="Z813" s="1" t="str">
        <f>IF(I813=5, "YES", "NO")</f>
        <v>NO</v>
      </c>
      <c r="AA813" s="1" t="str">
        <f>IF(AND(Table1[[#This Row],[5 anomalies]]="YES", Table1[[#This Row],[better or same as KNN]]="YES"), "YES", "NO")</f>
        <v>NO</v>
      </c>
      <c r="AB813" s="1" t="str">
        <f>IF(AND(Table1[[#This Row],[5 anomalies]]="YES", Table1[[#This Row],[5 anomalies and better]]="NO"), Table1[[#This Row],[knnauc]] - Table1[[#This Row],[auc]], "")</f>
        <v/>
      </c>
      <c r="AC813" s="1" t="str">
        <f>IF(AND(Table1[[#This Row],[5 anomalies]]="YES", Table1[[#This Row],[5 anomalies and better]]="YES"), Table1[[#This Row],[auc]] - Table1[[#This Row],[knnauc]], "")</f>
        <v/>
      </c>
    </row>
    <row r="814" spans="1:29" x14ac:dyDescent="0.25">
      <c r="A814">
        <v>32</v>
      </c>
      <c r="B814">
        <v>8</v>
      </c>
      <c r="C814">
        <v>3</v>
      </c>
      <c r="D814" t="s">
        <v>19</v>
      </c>
      <c r="E814" t="s">
        <v>20</v>
      </c>
      <c r="F814">
        <v>512</v>
      </c>
      <c r="G814">
        <v>16</v>
      </c>
      <c r="H814">
        <v>0.05</v>
      </c>
      <c r="I814">
        <v>1</v>
      </c>
      <c r="J814">
        <v>0</v>
      </c>
      <c r="K814">
        <v>0.48499999999999999</v>
      </c>
      <c r="L814">
        <v>8.2242816488593606E-2</v>
      </c>
      <c r="M814">
        <v>9.5744696530159906E-2</v>
      </c>
      <c r="N814">
        <v>0.5</v>
      </c>
      <c r="O814" t="s">
        <v>23</v>
      </c>
      <c r="P814">
        <v>0</v>
      </c>
      <c r="Q814">
        <v>5.0000000000000001E-3</v>
      </c>
      <c r="R814" t="s">
        <v>21</v>
      </c>
      <c r="S814" t="s">
        <v>31</v>
      </c>
      <c r="T814" t="str">
        <f>IF(Table1[[#This Row],[auc]]&gt;=Table1[[#This Row],[knnauc]], "YES", "NO")</f>
        <v>NO</v>
      </c>
      <c r="U814" t="str">
        <f>IF(AND(I814 &gt; I813, K814 &lt; K813), "LOWER", "")</f>
        <v/>
      </c>
      <c r="V814" t="str">
        <f>IF(AND(I814&gt;=I815, I814 &lt; 5), "YES", "NO")</f>
        <v>YES</v>
      </c>
      <c r="W814" s="1" t="str">
        <f>IF(AND(Table1[[#This Row],[Last lower than 5]]="YES", Table1[[#This Row],[better or same as KNN]]="YES"), "YES", "NO")</f>
        <v>NO</v>
      </c>
      <c r="X814" s="1">
        <f>IF(AND(Table1[[#This Row],[Last lower than 5]]="YES", Table1[[#This Row],[last and better]]="NO"), Table1[[#This Row],[knnauc]], "")</f>
        <v>0.5</v>
      </c>
      <c r="Y814" s="1" t="str">
        <f>IF(AND(Table1[[#This Row],[Last lower than 5]]="YES", Table1[[#This Row],[last and better]]="YES"), Table1[[#This Row],[auc]], "")</f>
        <v/>
      </c>
      <c r="Z814" s="1" t="str">
        <f>IF(I814=5, "YES", "NO")</f>
        <v>NO</v>
      </c>
      <c r="AA814" s="1" t="str">
        <f>IF(AND(Table1[[#This Row],[5 anomalies]]="YES", Table1[[#This Row],[better or same as KNN]]="YES"), "YES", "NO")</f>
        <v>NO</v>
      </c>
      <c r="AB814" s="1" t="str">
        <f>IF(AND(Table1[[#This Row],[5 anomalies]]="YES", Table1[[#This Row],[5 anomalies and better]]="NO"), Table1[[#This Row],[knnauc]] - Table1[[#This Row],[auc]], "")</f>
        <v/>
      </c>
      <c r="AC814" s="1" t="str">
        <f>IF(AND(Table1[[#This Row],[5 anomalies]]="YES", Table1[[#This Row],[5 anomalies and better]]="YES"), Table1[[#This Row],[auc]] - Table1[[#This Row],[knnauc]], "")</f>
        <v/>
      </c>
    </row>
    <row r="815" spans="1:29" hidden="1" x14ac:dyDescent="0.25">
      <c r="A815">
        <v>32</v>
      </c>
      <c r="B815">
        <v>8</v>
      </c>
      <c r="C815">
        <v>3</v>
      </c>
      <c r="D815" t="s">
        <v>19</v>
      </c>
      <c r="E815" t="s">
        <v>20</v>
      </c>
      <c r="F815">
        <v>512</v>
      </c>
      <c r="G815">
        <v>16</v>
      </c>
      <c r="H815">
        <v>0.05</v>
      </c>
      <c r="I815">
        <v>1</v>
      </c>
      <c r="J815">
        <v>0</v>
      </c>
      <c r="K815">
        <v>0.49</v>
      </c>
      <c r="L815">
        <v>0.106592356000047</v>
      </c>
      <c r="M815">
        <v>0.13632340538582599</v>
      </c>
      <c r="N815">
        <v>0.98</v>
      </c>
      <c r="O815">
        <v>0</v>
      </c>
      <c r="P815">
        <v>0</v>
      </c>
      <c r="Q815">
        <v>0.01</v>
      </c>
      <c r="R815" t="s">
        <v>21</v>
      </c>
      <c r="S815" t="s">
        <v>31</v>
      </c>
      <c r="T815" t="str">
        <f>IF(Table1[[#This Row],[auc]]&gt;=Table1[[#This Row],[knnauc]], "YES", "NO")</f>
        <v>NO</v>
      </c>
      <c r="U815" t="str">
        <f>IF(AND(I815 &gt; I814, K815 &lt; K814), "LOWER", "")</f>
        <v/>
      </c>
      <c r="V815" t="str">
        <f>IF(AND(I815&gt;=I816, I815 &lt; 5), "YES", "NO")</f>
        <v>NO</v>
      </c>
      <c r="W815" s="1" t="str">
        <f>IF(AND(Table1[[#This Row],[Last lower than 5]]="YES", Table1[[#This Row],[better or same as KNN]]="YES"), "YES", "NO")</f>
        <v>NO</v>
      </c>
      <c r="X815" s="1" t="str">
        <f>IF(AND(Table1[[#This Row],[Last lower than 5]]="YES", Table1[[#This Row],[last and better]]="NO"), Table1[[#This Row],[knnauc]], "")</f>
        <v/>
      </c>
      <c r="Y815" s="1" t="str">
        <f>IF(AND(Table1[[#This Row],[Last lower than 5]]="YES", Table1[[#This Row],[last and better]]="YES"), Table1[[#This Row],[auc]], "")</f>
        <v/>
      </c>
      <c r="Z815" s="1" t="str">
        <f>IF(I815=5, "YES", "NO")</f>
        <v>NO</v>
      </c>
      <c r="AA815" s="1" t="str">
        <f>IF(AND(Table1[[#This Row],[5 anomalies]]="YES", Table1[[#This Row],[better or same as KNN]]="YES"), "YES", "NO")</f>
        <v>NO</v>
      </c>
      <c r="AB815" s="1" t="str">
        <f>IF(AND(Table1[[#This Row],[5 anomalies]]="YES", Table1[[#This Row],[5 anomalies and better]]="NO"), Table1[[#This Row],[knnauc]] - Table1[[#This Row],[auc]], "")</f>
        <v/>
      </c>
      <c r="AC815" s="1" t="str">
        <f>IF(AND(Table1[[#This Row],[5 anomalies]]="YES", Table1[[#This Row],[5 anomalies and better]]="YES"), Table1[[#This Row],[auc]] - Table1[[#This Row],[knnauc]], "")</f>
        <v/>
      </c>
    </row>
    <row r="816" spans="1:29" hidden="1" x14ac:dyDescent="0.25">
      <c r="A816">
        <v>32</v>
      </c>
      <c r="B816">
        <v>8</v>
      </c>
      <c r="C816">
        <v>3</v>
      </c>
      <c r="D816" t="s">
        <v>19</v>
      </c>
      <c r="E816" t="s">
        <v>20</v>
      </c>
      <c r="F816">
        <v>512</v>
      </c>
      <c r="G816">
        <v>16</v>
      </c>
      <c r="H816">
        <v>0.05</v>
      </c>
      <c r="I816">
        <v>2</v>
      </c>
      <c r="J816">
        <v>0</v>
      </c>
      <c r="K816">
        <v>1</v>
      </c>
      <c r="L816">
        <v>0.106592356000047</v>
      </c>
      <c r="M816">
        <v>0.13632340538582599</v>
      </c>
      <c r="N816">
        <v>0.98</v>
      </c>
      <c r="O816">
        <v>0</v>
      </c>
      <c r="P816">
        <v>0</v>
      </c>
      <c r="Q816">
        <v>0.01</v>
      </c>
      <c r="R816" t="s">
        <v>21</v>
      </c>
      <c r="S816" t="s">
        <v>31</v>
      </c>
      <c r="T816" t="str">
        <f>IF(Table1[[#This Row],[auc]]&gt;=Table1[[#This Row],[knnauc]], "YES", "NO")</f>
        <v>YES</v>
      </c>
      <c r="U816" t="str">
        <f>IF(AND(I816 &gt; I815, K816 &lt; K815), "LOWER", "")</f>
        <v/>
      </c>
      <c r="V816" t="str">
        <f>IF(AND(I816&gt;=I817, I816 &lt; 5), "YES", "NO")</f>
        <v>NO</v>
      </c>
      <c r="W816" s="1" t="str">
        <f>IF(AND(Table1[[#This Row],[Last lower than 5]]="YES", Table1[[#This Row],[better or same as KNN]]="YES"), "YES", "NO")</f>
        <v>NO</v>
      </c>
      <c r="X816" s="1" t="str">
        <f>IF(AND(Table1[[#This Row],[Last lower than 5]]="YES", Table1[[#This Row],[last and better]]="NO"), Table1[[#This Row],[knnauc]], "")</f>
        <v/>
      </c>
      <c r="Y816" s="1" t="str">
        <f>IF(AND(Table1[[#This Row],[Last lower than 5]]="YES", Table1[[#This Row],[last and better]]="YES"), Table1[[#This Row],[auc]], "")</f>
        <v/>
      </c>
      <c r="Z816" s="1" t="str">
        <f>IF(I816=5, "YES", "NO")</f>
        <v>NO</v>
      </c>
      <c r="AA816" s="1" t="str">
        <f>IF(AND(Table1[[#This Row],[5 anomalies]]="YES", Table1[[#This Row],[better or same as KNN]]="YES"), "YES", "NO")</f>
        <v>NO</v>
      </c>
      <c r="AB816" s="1" t="str">
        <f>IF(AND(Table1[[#This Row],[5 anomalies]]="YES", Table1[[#This Row],[5 anomalies and better]]="NO"), Table1[[#This Row],[knnauc]] - Table1[[#This Row],[auc]], "")</f>
        <v/>
      </c>
      <c r="AC816" s="1" t="str">
        <f>IF(AND(Table1[[#This Row],[5 anomalies]]="YES", Table1[[#This Row],[5 anomalies and better]]="YES"), Table1[[#This Row],[auc]] - Table1[[#This Row],[knnauc]], "")</f>
        <v/>
      </c>
    </row>
    <row r="817" spans="1:29" hidden="1" x14ac:dyDescent="0.25">
      <c r="A817">
        <v>32</v>
      </c>
      <c r="B817">
        <v>8</v>
      </c>
      <c r="C817">
        <v>3</v>
      </c>
      <c r="D817" t="s">
        <v>19</v>
      </c>
      <c r="E817" t="s">
        <v>20</v>
      </c>
      <c r="F817">
        <v>512</v>
      </c>
      <c r="G817">
        <v>16</v>
      </c>
      <c r="H817">
        <v>0.05</v>
      </c>
      <c r="I817">
        <v>4</v>
      </c>
      <c r="J817">
        <v>0</v>
      </c>
      <c r="K817">
        <v>0.99</v>
      </c>
      <c r="L817">
        <v>0.106592356000047</v>
      </c>
      <c r="M817">
        <v>0.13632340538582599</v>
      </c>
      <c r="N817">
        <v>0.98</v>
      </c>
      <c r="O817">
        <v>0</v>
      </c>
      <c r="P817">
        <v>0</v>
      </c>
      <c r="Q817">
        <v>0.01</v>
      </c>
      <c r="R817" t="s">
        <v>21</v>
      </c>
      <c r="S817" t="s">
        <v>31</v>
      </c>
      <c r="T817" t="str">
        <f>IF(Table1[[#This Row],[auc]]&gt;=Table1[[#This Row],[knnauc]], "YES", "NO")</f>
        <v>YES</v>
      </c>
      <c r="U817" t="str">
        <f>IF(AND(I817 &gt; I816, K817 &lt; K816), "LOWER", "")</f>
        <v>LOWER</v>
      </c>
      <c r="V817" t="str">
        <f>IF(AND(I817&gt;=I818, I817 &lt; 5), "YES", "NO")</f>
        <v>YES</v>
      </c>
      <c r="W817" s="1" t="str">
        <f>IF(AND(Table1[[#This Row],[Last lower than 5]]="YES", Table1[[#This Row],[better or same as KNN]]="YES"), "YES", "NO")</f>
        <v>YES</v>
      </c>
      <c r="X817" s="1" t="str">
        <f>IF(AND(Table1[[#This Row],[Last lower than 5]]="YES", Table1[[#This Row],[last and better]]="NO"), Table1[[#This Row],[knnauc]], "")</f>
        <v/>
      </c>
      <c r="Y817" s="1">
        <f>IF(AND(Table1[[#This Row],[Last lower than 5]]="YES", Table1[[#This Row],[last and better]]="YES"), Table1[[#This Row],[auc]], "")</f>
        <v>0.99</v>
      </c>
      <c r="Z817" s="1" t="str">
        <f>IF(I817=5, "YES", "NO")</f>
        <v>NO</v>
      </c>
      <c r="AA817" s="1" t="str">
        <f>IF(AND(Table1[[#This Row],[5 anomalies]]="YES", Table1[[#This Row],[better or same as KNN]]="YES"), "YES", "NO")</f>
        <v>NO</v>
      </c>
      <c r="AB817" s="1" t="str">
        <f>IF(AND(Table1[[#This Row],[5 anomalies]]="YES", Table1[[#This Row],[5 anomalies and better]]="NO"), Table1[[#This Row],[knnauc]] - Table1[[#This Row],[auc]], "")</f>
        <v/>
      </c>
      <c r="AC817" s="1" t="str">
        <f>IF(AND(Table1[[#This Row],[5 anomalies]]="YES", Table1[[#This Row],[5 anomalies and better]]="YES"), Table1[[#This Row],[auc]] - Table1[[#This Row],[knnauc]], "")</f>
        <v/>
      </c>
    </row>
    <row r="818" spans="1:29" hidden="1" x14ac:dyDescent="0.25">
      <c r="A818">
        <v>32</v>
      </c>
      <c r="B818">
        <v>8</v>
      </c>
      <c r="C818">
        <v>3</v>
      </c>
      <c r="D818" t="s">
        <v>19</v>
      </c>
      <c r="E818" t="s">
        <v>20</v>
      </c>
      <c r="F818">
        <v>512</v>
      </c>
      <c r="G818">
        <v>16</v>
      </c>
      <c r="H818">
        <v>0.05</v>
      </c>
      <c r="I818">
        <v>1</v>
      </c>
      <c r="J818">
        <v>0</v>
      </c>
      <c r="K818">
        <v>0.58399999999999996</v>
      </c>
      <c r="L818">
        <v>8.6636257252586002E-2</v>
      </c>
      <c r="M818">
        <v>0.10435388486201699</v>
      </c>
      <c r="N818">
        <v>0.57599999999999996</v>
      </c>
      <c r="O818">
        <v>0</v>
      </c>
      <c r="P818">
        <v>0</v>
      </c>
      <c r="Q818">
        <v>0.05</v>
      </c>
      <c r="R818" t="s">
        <v>21</v>
      </c>
      <c r="S818" t="s">
        <v>31</v>
      </c>
      <c r="T818" t="str">
        <f>IF(Table1[[#This Row],[auc]]&gt;=Table1[[#This Row],[knnauc]], "YES", "NO")</f>
        <v>YES</v>
      </c>
      <c r="U818" t="str">
        <f>IF(AND(I818 &gt; I817, K818 &lt; K817), "LOWER", "")</f>
        <v/>
      </c>
      <c r="V818" t="str">
        <f>IF(AND(I818&gt;=I819, I818 &lt; 5), "YES", "NO")</f>
        <v>YES</v>
      </c>
      <c r="W818" s="1" t="str">
        <f>IF(AND(Table1[[#This Row],[Last lower than 5]]="YES", Table1[[#This Row],[better or same as KNN]]="YES"), "YES", "NO")</f>
        <v>YES</v>
      </c>
      <c r="X818" s="1" t="str">
        <f>IF(AND(Table1[[#This Row],[Last lower than 5]]="YES", Table1[[#This Row],[last and better]]="NO"), Table1[[#This Row],[knnauc]], "")</f>
        <v/>
      </c>
      <c r="Y818" s="1">
        <f>IF(AND(Table1[[#This Row],[Last lower than 5]]="YES", Table1[[#This Row],[last and better]]="YES"), Table1[[#This Row],[auc]], "")</f>
        <v>0.58399999999999996</v>
      </c>
      <c r="Z818" s="1" t="str">
        <f>IF(I818=5, "YES", "NO")</f>
        <v>NO</v>
      </c>
      <c r="AA818" s="1" t="str">
        <f>IF(AND(Table1[[#This Row],[5 anomalies]]="YES", Table1[[#This Row],[better or same as KNN]]="YES"), "YES", "NO")</f>
        <v>NO</v>
      </c>
      <c r="AB818" s="1" t="str">
        <f>IF(AND(Table1[[#This Row],[5 anomalies]]="YES", Table1[[#This Row],[5 anomalies and better]]="NO"), Table1[[#This Row],[knnauc]] - Table1[[#This Row],[auc]], "")</f>
        <v/>
      </c>
      <c r="AC818" s="1" t="str">
        <f>IF(AND(Table1[[#This Row],[5 anomalies]]="YES", Table1[[#This Row],[5 anomalies and better]]="YES"), Table1[[#This Row],[auc]] - Table1[[#This Row],[knnauc]], "")</f>
        <v/>
      </c>
    </row>
    <row r="819" spans="1:29" x14ac:dyDescent="0.25">
      <c r="A819">
        <v>32</v>
      </c>
      <c r="B819">
        <v>8</v>
      </c>
      <c r="C819">
        <v>3</v>
      </c>
      <c r="D819" t="s">
        <v>19</v>
      </c>
      <c r="E819" t="s">
        <v>20</v>
      </c>
      <c r="F819">
        <v>512</v>
      </c>
      <c r="G819">
        <v>32</v>
      </c>
      <c r="H819">
        <v>0.05</v>
      </c>
      <c r="I819">
        <v>1</v>
      </c>
      <c r="J819">
        <v>0</v>
      </c>
      <c r="K819">
        <v>0.48499999999999999</v>
      </c>
      <c r="L819">
        <v>0.121947119199002</v>
      </c>
      <c r="M819">
        <v>0.13968803822312501</v>
      </c>
      <c r="N819">
        <v>1</v>
      </c>
      <c r="O819" t="s">
        <v>23</v>
      </c>
      <c r="P819">
        <v>0</v>
      </c>
      <c r="Q819">
        <v>5.0000000000000001E-3</v>
      </c>
      <c r="R819" t="s">
        <v>21</v>
      </c>
      <c r="S819" t="s">
        <v>31</v>
      </c>
      <c r="T819" t="str">
        <f>IF(Table1[[#This Row],[auc]]&gt;=Table1[[#This Row],[knnauc]], "YES", "NO")</f>
        <v>NO</v>
      </c>
      <c r="U819" t="str">
        <f>IF(AND(I819 &gt; I818, K819 &lt; K818), "LOWER", "")</f>
        <v/>
      </c>
      <c r="V819" t="str">
        <f>IF(AND(I819&gt;=I820, I819 &lt; 5), "YES", "NO")</f>
        <v>NO</v>
      </c>
      <c r="W819" s="1" t="str">
        <f>IF(AND(Table1[[#This Row],[Last lower than 5]]="YES", Table1[[#This Row],[better or same as KNN]]="YES"), "YES", "NO")</f>
        <v>NO</v>
      </c>
      <c r="X819" s="1" t="str">
        <f>IF(AND(Table1[[#This Row],[Last lower than 5]]="YES", Table1[[#This Row],[last and better]]="NO"), Table1[[#This Row],[knnauc]], "")</f>
        <v/>
      </c>
      <c r="Y819" s="1" t="str">
        <f>IF(AND(Table1[[#This Row],[Last lower than 5]]="YES", Table1[[#This Row],[last and better]]="YES"), Table1[[#This Row],[auc]], "")</f>
        <v/>
      </c>
      <c r="Z819" s="1" t="str">
        <f>IF(I819=5, "YES", "NO")</f>
        <v>NO</v>
      </c>
      <c r="AA819" s="1" t="str">
        <f>IF(AND(Table1[[#This Row],[5 anomalies]]="YES", Table1[[#This Row],[better or same as KNN]]="YES"), "YES", "NO")</f>
        <v>NO</v>
      </c>
      <c r="AB819" s="1" t="str">
        <f>IF(AND(Table1[[#This Row],[5 anomalies]]="YES", Table1[[#This Row],[5 anomalies and better]]="NO"), Table1[[#This Row],[knnauc]] - Table1[[#This Row],[auc]], "")</f>
        <v/>
      </c>
      <c r="AC819" s="1" t="str">
        <f>IF(AND(Table1[[#This Row],[5 anomalies]]="YES", Table1[[#This Row],[5 anomalies and better]]="YES"), Table1[[#This Row],[auc]] - Table1[[#This Row],[knnauc]], "")</f>
        <v/>
      </c>
    </row>
    <row r="820" spans="1:29" x14ac:dyDescent="0.25">
      <c r="A820">
        <v>32</v>
      </c>
      <c r="B820">
        <v>8</v>
      </c>
      <c r="C820">
        <v>3</v>
      </c>
      <c r="D820" t="s">
        <v>19</v>
      </c>
      <c r="E820" t="s">
        <v>20</v>
      </c>
      <c r="F820">
        <v>512</v>
      </c>
      <c r="G820">
        <v>32</v>
      </c>
      <c r="H820">
        <v>0.05</v>
      </c>
      <c r="I820">
        <v>2</v>
      </c>
      <c r="J820">
        <v>0</v>
      </c>
      <c r="K820">
        <v>0.92999999999999905</v>
      </c>
      <c r="L820">
        <v>0.121947119199002</v>
      </c>
      <c r="M820">
        <v>0.13968803822312501</v>
      </c>
      <c r="N820">
        <v>1</v>
      </c>
      <c r="O820" t="s">
        <v>23</v>
      </c>
      <c r="P820">
        <v>0</v>
      </c>
      <c r="Q820">
        <v>5.0000000000000001E-3</v>
      </c>
      <c r="R820" t="s">
        <v>21</v>
      </c>
      <c r="S820" t="s">
        <v>31</v>
      </c>
      <c r="T820" t="str">
        <f>IF(Table1[[#This Row],[auc]]&gt;=Table1[[#This Row],[knnauc]], "YES", "NO")</f>
        <v>NO</v>
      </c>
      <c r="U820" t="str">
        <f>IF(AND(I820 &gt; I819, K820 &lt; K819), "LOWER", "")</f>
        <v/>
      </c>
      <c r="V820" t="str">
        <f>IF(AND(I820&gt;=I821, I820 &lt; 5), "YES", "NO")</f>
        <v>YES</v>
      </c>
      <c r="W820" s="1" t="str">
        <f>IF(AND(Table1[[#This Row],[Last lower than 5]]="YES", Table1[[#This Row],[better or same as KNN]]="YES"), "YES", "NO")</f>
        <v>NO</v>
      </c>
      <c r="X820" s="1">
        <f>IF(AND(Table1[[#This Row],[Last lower than 5]]="YES", Table1[[#This Row],[last and better]]="NO"), Table1[[#This Row],[knnauc]], "")</f>
        <v>1</v>
      </c>
      <c r="Y820" s="1" t="str">
        <f>IF(AND(Table1[[#This Row],[Last lower than 5]]="YES", Table1[[#This Row],[last and better]]="YES"), Table1[[#This Row],[auc]], "")</f>
        <v/>
      </c>
      <c r="Z820" s="1" t="str">
        <f>IF(I820=5, "YES", "NO")</f>
        <v>NO</v>
      </c>
      <c r="AA820" s="1" t="str">
        <f>IF(AND(Table1[[#This Row],[5 anomalies]]="YES", Table1[[#This Row],[better or same as KNN]]="YES"), "YES", "NO")</f>
        <v>NO</v>
      </c>
      <c r="AB820" s="1" t="str">
        <f>IF(AND(Table1[[#This Row],[5 anomalies]]="YES", Table1[[#This Row],[5 anomalies and better]]="NO"), Table1[[#This Row],[knnauc]] - Table1[[#This Row],[auc]], "")</f>
        <v/>
      </c>
      <c r="AC820" s="1" t="str">
        <f>IF(AND(Table1[[#This Row],[5 anomalies]]="YES", Table1[[#This Row],[5 anomalies and better]]="YES"), Table1[[#This Row],[auc]] - Table1[[#This Row],[knnauc]], "")</f>
        <v/>
      </c>
    </row>
    <row r="821" spans="1:29" hidden="1" x14ac:dyDescent="0.25">
      <c r="A821">
        <v>32</v>
      </c>
      <c r="B821">
        <v>8</v>
      </c>
      <c r="C821">
        <v>3</v>
      </c>
      <c r="D821" t="s">
        <v>19</v>
      </c>
      <c r="E821" t="s">
        <v>20</v>
      </c>
      <c r="F821">
        <v>512</v>
      </c>
      <c r="G821">
        <v>32</v>
      </c>
      <c r="H821">
        <v>0.05</v>
      </c>
      <c r="I821">
        <v>1</v>
      </c>
      <c r="J821">
        <v>0</v>
      </c>
      <c r="K821">
        <v>0.46</v>
      </c>
      <c r="L821">
        <v>9.3954522933338599E-2</v>
      </c>
      <c r="M821">
        <v>0.11941047344493</v>
      </c>
      <c r="N821">
        <v>0.49</v>
      </c>
      <c r="O821" t="s">
        <v>23</v>
      </c>
      <c r="P821">
        <v>0</v>
      </c>
      <c r="Q821">
        <v>0.01</v>
      </c>
      <c r="R821" t="s">
        <v>21</v>
      </c>
      <c r="S821" t="s">
        <v>31</v>
      </c>
      <c r="T821" t="str">
        <f>IF(Table1[[#This Row],[auc]]&gt;=Table1[[#This Row],[knnauc]], "YES", "NO")</f>
        <v>NO</v>
      </c>
      <c r="U821" t="str">
        <f>IF(AND(I821 &gt; I820, K821 &lt; K820), "LOWER", "")</f>
        <v/>
      </c>
      <c r="V821" t="str">
        <f>IF(AND(I821&gt;=I822, I821 &lt; 5), "YES", "NO")</f>
        <v>YES</v>
      </c>
      <c r="W821" s="1" t="str">
        <f>IF(AND(Table1[[#This Row],[Last lower than 5]]="YES", Table1[[#This Row],[better or same as KNN]]="YES"), "YES", "NO")</f>
        <v>NO</v>
      </c>
      <c r="X821" s="1">
        <f>IF(AND(Table1[[#This Row],[Last lower than 5]]="YES", Table1[[#This Row],[last and better]]="NO"), Table1[[#This Row],[knnauc]], "")</f>
        <v>0.49</v>
      </c>
      <c r="Y821" s="1" t="str">
        <f>IF(AND(Table1[[#This Row],[Last lower than 5]]="YES", Table1[[#This Row],[last and better]]="YES"), Table1[[#This Row],[auc]], "")</f>
        <v/>
      </c>
      <c r="Z821" s="1" t="str">
        <f>IF(I821=5, "YES", "NO")</f>
        <v>NO</v>
      </c>
      <c r="AA821" s="1" t="str">
        <f>IF(AND(Table1[[#This Row],[5 anomalies]]="YES", Table1[[#This Row],[better or same as KNN]]="YES"), "YES", "NO")</f>
        <v>NO</v>
      </c>
      <c r="AB821" s="1" t="str">
        <f>IF(AND(Table1[[#This Row],[5 anomalies]]="YES", Table1[[#This Row],[5 anomalies and better]]="NO"), Table1[[#This Row],[knnauc]] - Table1[[#This Row],[auc]], "")</f>
        <v/>
      </c>
      <c r="AC821" s="1" t="str">
        <f>IF(AND(Table1[[#This Row],[5 anomalies]]="YES", Table1[[#This Row],[5 anomalies and better]]="YES"), Table1[[#This Row],[auc]] - Table1[[#This Row],[knnauc]], "")</f>
        <v/>
      </c>
    </row>
    <row r="822" spans="1:29" hidden="1" x14ac:dyDescent="0.25">
      <c r="A822">
        <v>32</v>
      </c>
      <c r="B822">
        <v>8</v>
      </c>
      <c r="C822">
        <v>3</v>
      </c>
      <c r="D822" t="s">
        <v>19</v>
      </c>
      <c r="E822" t="s">
        <v>20</v>
      </c>
      <c r="F822">
        <v>512</v>
      </c>
      <c r="G822">
        <v>32</v>
      </c>
      <c r="H822">
        <v>0.05</v>
      </c>
      <c r="I822">
        <v>1</v>
      </c>
      <c r="J822">
        <v>0</v>
      </c>
      <c r="K822">
        <v>0.59199999999999997</v>
      </c>
      <c r="L822">
        <v>9.7643944503749497E-2</v>
      </c>
      <c r="M822">
        <v>0.122461985960701</v>
      </c>
      <c r="N822">
        <v>0.55800000000000005</v>
      </c>
      <c r="O822">
        <v>0.33333333333333298</v>
      </c>
      <c r="P822">
        <v>0.2</v>
      </c>
      <c r="Q822">
        <v>0.05</v>
      </c>
      <c r="R822" t="s">
        <v>21</v>
      </c>
      <c r="S822" t="s">
        <v>31</v>
      </c>
      <c r="T822" t="str">
        <f>IF(Table1[[#This Row],[auc]]&gt;=Table1[[#This Row],[knnauc]], "YES", "NO")</f>
        <v>YES</v>
      </c>
      <c r="U822" t="str">
        <f>IF(AND(I822 &gt; I821, K822 &lt; K821), "LOWER", "")</f>
        <v/>
      </c>
      <c r="V822" t="str">
        <f>IF(AND(I822&gt;=I823, I822 &lt; 5), "YES", "NO")</f>
        <v>NO</v>
      </c>
      <c r="W822" s="1" t="str">
        <f>IF(AND(Table1[[#This Row],[Last lower than 5]]="YES", Table1[[#This Row],[better or same as KNN]]="YES"), "YES", "NO")</f>
        <v>NO</v>
      </c>
      <c r="X822" s="1" t="str">
        <f>IF(AND(Table1[[#This Row],[Last lower than 5]]="YES", Table1[[#This Row],[last and better]]="NO"), Table1[[#This Row],[knnauc]], "")</f>
        <v/>
      </c>
      <c r="Y822" s="1" t="str">
        <f>IF(AND(Table1[[#This Row],[Last lower than 5]]="YES", Table1[[#This Row],[last and better]]="YES"), Table1[[#This Row],[auc]], "")</f>
        <v/>
      </c>
      <c r="Z822" s="1" t="str">
        <f>IF(I822=5, "YES", "NO")</f>
        <v>NO</v>
      </c>
      <c r="AA822" s="1" t="str">
        <f>IF(AND(Table1[[#This Row],[5 anomalies]]="YES", Table1[[#This Row],[better or same as KNN]]="YES"), "YES", "NO")</f>
        <v>NO</v>
      </c>
      <c r="AB822" s="1" t="str">
        <f>IF(AND(Table1[[#This Row],[5 anomalies]]="YES", Table1[[#This Row],[5 anomalies and better]]="NO"), Table1[[#This Row],[knnauc]] - Table1[[#This Row],[auc]], "")</f>
        <v/>
      </c>
      <c r="AC822" s="1" t="str">
        <f>IF(AND(Table1[[#This Row],[5 anomalies]]="YES", Table1[[#This Row],[5 anomalies and better]]="YES"), Table1[[#This Row],[auc]] - Table1[[#This Row],[knnauc]], "")</f>
        <v/>
      </c>
    </row>
    <row r="823" spans="1:29" hidden="1" x14ac:dyDescent="0.25">
      <c r="A823">
        <v>32</v>
      </c>
      <c r="B823">
        <v>8</v>
      </c>
      <c r="C823">
        <v>3</v>
      </c>
      <c r="D823" t="s">
        <v>19</v>
      </c>
      <c r="E823" t="s">
        <v>20</v>
      </c>
      <c r="F823">
        <v>512</v>
      </c>
      <c r="G823">
        <v>32</v>
      </c>
      <c r="H823">
        <v>0.05</v>
      </c>
      <c r="I823">
        <v>2</v>
      </c>
      <c r="J823">
        <v>0</v>
      </c>
      <c r="K823">
        <v>0.67299999999999904</v>
      </c>
      <c r="L823">
        <v>9.7643944503749497E-2</v>
      </c>
      <c r="M823">
        <v>0.122461985960701</v>
      </c>
      <c r="N823">
        <v>0.55800000000000005</v>
      </c>
      <c r="O823">
        <v>0.33333333333333298</v>
      </c>
      <c r="P823">
        <v>0.2</v>
      </c>
      <c r="Q823">
        <v>0.05</v>
      </c>
      <c r="R823" t="s">
        <v>21</v>
      </c>
      <c r="S823" t="s">
        <v>31</v>
      </c>
      <c r="T823" t="str">
        <f>IF(Table1[[#This Row],[auc]]&gt;=Table1[[#This Row],[knnauc]], "YES", "NO")</f>
        <v>YES</v>
      </c>
      <c r="U823" t="str">
        <f>IF(AND(I823 &gt; I822, K823 &lt; K822), "LOWER", "")</f>
        <v/>
      </c>
      <c r="V823" t="str">
        <f>IF(AND(I823&gt;=I824, I823 &lt; 5), "YES", "NO")</f>
        <v>NO</v>
      </c>
      <c r="W823" s="1" t="str">
        <f>IF(AND(Table1[[#This Row],[Last lower than 5]]="YES", Table1[[#This Row],[better or same as KNN]]="YES"), "YES", "NO")</f>
        <v>NO</v>
      </c>
      <c r="X823" s="1" t="str">
        <f>IF(AND(Table1[[#This Row],[Last lower than 5]]="YES", Table1[[#This Row],[last and better]]="NO"), Table1[[#This Row],[knnauc]], "")</f>
        <v/>
      </c>
      <c r="Y823" s="1" t="str">
        <f>IF(AND(Table1[[#This Row],[Last lower than 5]]="YES", Table1[[#This Row],[last and better]]="YES"), Table1[[#This Row],[auc]], "")</f>
        <v/>
      </c>
      <c r="Z823" s="1" t="str">
        <f>IF(I823=5, "YES", "NO")</f>
        <v>NO</v>
      </c>
      <c r="AA823" s="1" t="str">
        <f>IF(AND(Table1[[#This Row],[5 anomalies]]="YES", Table1[[#This Row],[better or same as KNN]]="YES"), "YES", "NO")</f>
        <v>NO</v>
      </c>
      <c r="AB823" s="1" t="str">
        <f>IF(AND(Table1[[#This Row],[5 anomalies]]="YES", Table1[[#This Row],[5 anomalies and better]]="NO"), Table1[[#This Row],[knnauc]] - Table1[[#This Row],[auc]], "")</f>
        <v/>
      </c>
      <c r="AC823" s="1" t="str">
        <f>IF(AND(Table1[[#This Row],[5 anomalies]]="YES", Table1[[#This Row],[5 anomalies and better]]="YES"), Table1[[#This Row],[auc]] - Table1[[#This Row],[knnauc]], "")</f>
        <v/>
      </c>
    </row>
    <row r="824" spans="1:29" hidden="1" x14ac:dyDescent="0.25">
      <c r="A824">
        <v>32</v>
      </c>
      <c r="B824">
        <v>8</v>
      </c>
      <c r="C824">
        <v>3</v>
      </c>
      <c r="D824" t="s">
        <v>19</v>
      </c>
      <c r="E824" t="s">
        <v>20</v>
      </c>
      <c r="F824">
        <v>512</v>
      </c>
      <c r="G824">
        <v>32</v>
      </c>
      <c r="H824">
        <v>0.05</v>
      </c>
      <c r="I824">
        <v>3</v>
      </c>
      <c r="J824">
        <v>0</v>
      </c>
      <c r="K824">
        <v>0.76600000000000001</v>
      </c>
      <c r="L824">
        <v>9.7643944503749497E-2</v>
      </c>
      <c r="M824">
        <v>0.122461985960701</v>
      </c>
      <c r="N824">
        <v>0.55800000000000005</v>
      </c>
      <c r="O824">
        <v>0.33333333333333298</v>
      </c>
      <c r="P824">
        <v>0.2</v>
      </c>
      <c r="Q824">
        <v>0.05</v>
      </c>
      <c r="R824" t="s">
        <v>21</v>
      </c>
      <c r="S824" t="s">
        <v>31</v>
      </c>
      <c r="T824" t="str">
        <f>IF(Table1[[#This Row],[auc]]&gt;=Table1[[#This Row],[knnauc]], "YES", "NO")</f>
        <v>YES</v>
      </c>
      <c r="U824" t="str">
        <f>IF(AND(I824 &gt; I823, K824 &lt; K823), "LOWER", "")</f>
        <v/>
      </c>
      <c r="V824" t="str">
        <f>IF(AND(I824&gt;=I825, I824 &lt; 5), "YES", "NO")</f>
        <v>NO</v>
      </c>
      <c r="W824" s="1" t="str">
        <f>IF(AND(Table1[[#This Row],[Last lower than 5]]="YES", Table1[[#This Row],[better or same as KNN]]="YES"), "YES", "NO")</f>
        <v>NO</v>
      </c>
      <c r="X824" s="1" t="str">
        <f>IF(AND(Table1[[#This Row],[Last lower than 5]]="YES", Table1[[#This Row],[last and better]]="NO"), Table1[[#This Row],[knnauc]], "")</f>
        <v/>
      </c>
      <c r="Y824" s="1" t="str">
        <f>IF(AND(Table1[[#This Row],[Last lower than 5]]="YES", Table1[[#This Row],[last and better]]="YES"), Table1[[#This Row],[auc]], "")</f>
        <v/>
      </c>
      <c r="Z824" s="1" t="str">
        <f>IF(I824=5, "YES", "NO")</f>
        <v>NO</v>
      </c>
      <c r="AA824" s="1" t="str">
        <f>IF(AND(Table1[[#This Row],[5 anomalies]]="YES", Table1[[#This Row],[better or same as KNN]]="YES"), "YES", "NO")</f>
        <v>NO</v>
      </c>
      <c r="AB824" s="1" t="str">
        <f>IF(AND(Table1[[#This Row],[5 anomalies]]="YES", Table1[[#This Row],[5 anomalies and better]]="NO"), Table1[[#This Row],[knnauc]] - Table1[[#This Row],[auc]], "")</f>
        <v/>
      </c>
      <c r="AC824" s="1" t="str">
        <f>IF(AND(Table1[[#This Row],[5 anomalies]]="YES", Table1[[#This Row],[5 anomalies and better]]="YES"), Table1[[#This Row],[auc]] - Table1[[#This Row],[knnauc]], "")</f>
        <v/>
      </c>
    </row>
    <row r="825" spans="1:29" hidden="1" x14ac:dyDescent="0.25">
      <c r="A825">
        <v>32</v>
      </c>
      <c r="B825">
        <v>8</v>
      </c>
      <c r="C825">
        <v>3</v>
      </c>
      <c r="D825" t="s">
        <v>19</v>
      </c>
      <c r="E825" t="s">
        <v>20</v>
      </c>
      <c r="F825">
        <v>128</v>
      </c>
      <c r="G825">
        <v>16</v>
      </c>
      <c r="H825">
        <v>0.05</v>
      </c>
      <c r="I825">
        <v>5</v>
      </c>
      <c r="J825">
        <v>0.22222222222222199</v>
      </c>
      <c r="K825">
        <v>0.94799999999999995</v>
      </c>
      <c r="L825">
        <v>0.10768249365385101</v>
      </c>
      <c r="M825">
        <v>0.14392290927916401</v>
      </c>
      <c r="N825">
        <v>0.67499999999999905</v>
      </c>
      <c r="O825">
        <v>0.5</v>
      </c>
      <c r="P825">
        <v>0.2</v>
      </c>
      <c r="Q825">
        <v>0.05</v>
      </c>
      <c r="R825" t="s">
        <v>21</v>
      </c>
      <c r="S825" t="s">
        <v>31</v>
      </c>
      <c r="T825" t="str">
        <f>IF(Table1[[#This Row],[auc]]&gt;=Table1[[#This Row],[knnauc]], "YES", "NO")</f>
        <v>YES</v>
      </c>
      <c r="U825" t="str">
        <f>IF(AND(I825 &gt; I824, K825 &lt; K824), "LOWER", "")</f>
        <v/>
      </c>
      <c r="V825" t="str">
        <f>IF(AND(I825&gt;=I826, I825 &lt; 5), "YES", "NO")</f>
        <v>NO</v>
      </c>
      <c r="W825" s="1" t="str">
        <f>IF(AND(Table1[[#This Row],[Last lower than 5]]="YES", Table1[[#This Row],[better or same as KNN]]="YES"), "YES", "NO")</f>
        <v>NO</v>
      </c>
      <c r="X825" s="1" t="str">
        <f>IF(AND(Table1[[#This Row],[Last lower than 5]]="YES", Table1[[#This Row],[last and better]]="NO"), Table1[[#This Row],[knnauc]], "")</f>
        <v/>
      </c>
      <c r="Y825" s="1" t="str">
        <f>IF(AND(Table1[[#This Row],[Last lower than 5]]="YES", Table1[[#This Row],[last and better]]="YES"), Table1[[#This Row],[auc]], "")</f>
        <v/>
      </c>
      <c r="Z825" s="1" t="str">
        <f>IF(I825=5, "YES", "NO")</f>
        <v>YES</v>
      </c>
      <c r="AA825" s="1" t="str">
        <f>IF(AND(Table1[[#This Row],[5 anomalies]]="YES", Table1[[#This Row],[better or same as KNN]]="YES"), "YES", "NO")</f>
        <v>YES</v>
      </c>
      <c r="AB825" s="1" t="str">
        <f>IF(AND(Table1[[#This Row],[5 anomalies]]="YES", Table1[[#This Row],[5 anomalies and better]]="NO"), Table1[[#This Row],[knnauc]] - Table1[[#This Row],[auc]], "")</f>
        <v/>
      </c>
      <c r="AC825" s="1">
        <f>IF(AND(Table1[[#This Row],[5 anomalies]]="YES", Table1[[#This Row],[5 anomalies and better]]="YES"), Table1[[#This Row],[auc]] - Table1[[#This Row],[knnauc]], "")</f>
        <v>0.27300000000000091</v>
      </c>
    </row>
    <row r="826" spans="1:29" hidden="1" x14ac:dyDescent="0.25">
      <c r="A826">
        <v>32</v>
      </c>
      <c r="B826">
        <v>8</v>
      </c>
      <c r="C826">
        <v>3</v>
      </c>
      <c r="D826" t="s">
        <v>19</v>
      </c>
      <c r="E826" t="s">
        <v>20</v>
      </c>
      <c r="F826">
        <v>32</v>
      </c>
      <c r="G826">
        <v>16</v>
      </c>
      <c r="H826">
        <v>0.05</v>
      </c>
      <c r="I826">
        <v>3</v>
      </c>
      <c r="J826">
        <v>0</v>
      </c>
      <c r="K826">
        <v>0.90909090909090895</v>
      </c>
      <c r="L826">
        <v>0.25268458607163502</v>
      </c>
      <c r="M826">
        <v>0.461744242425422</v>
      </c>
      <c r="N826">
        <v>1</v>
      </c>
      <c r="O826" t="s">
        <v>23</v>
      </c>
      <c r="P826">
        <v>0</v>
      </c>
      <c r="Q826">
        <v>0.05</v>
      </c>
      <c r="R826" t="s">
        <v>21</v>
      </c>
      <c r="S826" t="s">
        <v>32</v>
      </c>
      <c r="T826" t="str">
        <f>IF(Table1[[#This Row],[auc]]&gt;=Table1[[#This Row],[knnauc]], "YES", "NO")</f>
        <v>NO</v>
      </c>
      <c r="U826" t="str">
        <f>IF(AND(I826 &gt; I825, K826 &lt; K825), "LOWER", "")</f>
        <v/>
      </c>
      <c r="V826" t="str">
        <f>IF(AND(I826&gt;=I827, I826 &lt; 5), "YES", "NO")</f>
        <v>NO</v>
      </c>
      <c r="W826" s="1" t="str">
        <f>IF(AND(Table1[[#This Row],[Last lower than 5]]="YES", Table1[[#This Row],[better or same as KNN]]="YES"), "YES", "NO")</f>
        <v>NO</v>
      </c>
      <c r="X826" s="1" t="str">
        <f>IF(AND(Table1[[#This Row],[Last lower than 5]]="YES", Table1[[#This Row],[last and better]]="NO"), Table1[[#This Row],[knnauc]], "")</f>
        <v/>
      </c>
      <c r="Y826" s="1" t="str">
        <f>IF(AND(Table1[[#This Row],[Last lower than 5]]="YES", Table1[[#This Row],[last and better]]="YES"), Table1[[#This Row],[auc]], "")</f>
        <v/>
      </c>
      <c r="Z826" s="1" t="str">
        <f>IF(I826=5, "YES", "NO")</f>
        <v>NO</v>
      </c>
      <c r="AA826" s="1" t="str">
        <f>IF(AND(Table1[[#This Row],[5 anomalies]]="YES", Table1[[#This Row],[better or same as KNN]]="YES"), "YES", "NO")</f>
        <v>NO</v>
      </c>
      <c r="AB826" s="1" t="str">
        <f>IF(AND(Table1[[#This Row],[5 anomalies]]="YES", Table1[[#This Row],[5 anomalies and better]]="NO"), Table1[[#This Row],[knnauc]] - Table1[[#This Row],[auc]], "")</f>
        <v/>
      </c>
      <c r="AC826" s="1" t="str">
        <f>IF(AND(Table1[[#This Row],[5 anomalies]]="YES", Table1[[#This Row],[5 anomalies and better]]="YES"), Table1[[#This Row],[auc]] - Table1[[#This Row],[knnauc]], "")</f>
        <v/>
      </c>
    </row>
    <row r="827" spans="1:29" hidden="1" x14ac:dyDescent="0.25">
      <c r="A827">
        <v>32</v>
      </c>
      <c r="B827">
        <v>8</v>
      </c>
      <c r="C827">
        <v>3</v>
      </c>
      <c r="D827" t="s">
        <v>19</v>
      </c>
      <c r="E827" t="s">
        <v>20</v>
      </c>
      <c r="F827">
        <v>32</v>
      </c>
      <c r="G827">
        <v>16</v>
      </c>
      <c r="H827">
        <v>0.05</v>
      </c>
      <c r="I827">
        <v>4</v>
      </c>
      <c r="J827">
        <v>0.5</v>
      </c>
      <c r="K827">
        <v>0.86363636363636298</v>
      </c>
      <c r="L827">
        <v>0.25268458607163502</v>
      </c>
      <c r="M827">
        <v>0.461744242425422</v>
      </c>
      <c r="N827">
        <v>1</v>
      </c>
      <c r="O827" t="s">
        <v>23</v>
      </c>
      <c r="P827">
        <v>0</v>
      </c>
      <c r="Q827">
        <v>0.05</v>
      </c>
      <c r="R827" t="s">
        <v>21</v>
      </c>
      <c r="S827" t="s">
        <v>32</v>
      </c>
      <c r="T827" t="str">
        <f>IF(Table1[[#This Row],[auc]]&gt;=Table1[[#This Row],[knnauc]], "YES", "NO")</f>
        <v>NO</v>
      </c>
      <c r="U827" t="str">
        <f>IF(AND(I827 &gt; I826, K827 &lt; K826), "LOWER", "")</f>
        <v>LOWER</v>
      </c>
      <c r="V827" t="str">
        <f>IF(AND(I827&gt;=I828, I827 &lt; 5), "YES", "NO")</f>
        <v>YES</v>
      </c>
      <c r="W827" s="1" t="str">
        <f>IF(AND(Table1[[#This Row],[Last lower than 5]]="YES", Table1[[#This Row],[better or same as KNN]]="YES"), "YES", "NO")</f>
        <v>NO</v>
      </c>
      <c r="X827" s="1">
        <f>IF(AND(Table1[[#This Row],[Last lower than 5]]="YES", Table1[[#This Row],[last and better]]="NO"), Table1[[#This Row],[knnauc]], "")</f>
        <v>1</v>
      </c>
      <c r="Y827" s="1" t="str">
        <f>IF(AND(Table1[[#This Row],[Last lower than 5]]="YES", Table1[[#This Row],[last and better]]="YES"), Table1[[#This Row],[auc]], "")</f>
        <v/>
      </c>
      <c r="Z827" s="1" t="str">
        <f>IF(I827=5, "YES", "NO")</f>
        <v>NO</v>
      </c>
      <c r="AA827" s="1" t="str">
        <f>IF(AND(Table1[[#This Row],[5 anomalies]]="YES", Table1[[#This Row],[better or same as KNN]]="YES"), "YES", "NO")</f>
        <v>NO</v>
      </c>
      <c r="AB827" s="1" t="str">
        <f>IF(AND(Table1[[#This Row],[5 anomalies]]="YES", Table1[[#This Row],[5 anomalies and better]]="NO"), Table1[[#This Row],[knnauc]] - Table1[[#This Row],[auc]], "")</f>
        <v/>
      </c>
      <c r="AC827" s="1" t="str">
        <f>IF(AND(Table1[[#This Row],[5 anomalies]]="YES", Table1[[#This Row],[5 anomalies and better]]="YES"), Table1[[#This Row],[auc]] - Table1[[#This Row],[knnauc]], "")</f>
        <v/>
      </c>
    </row>
    <row r="828" spans="1:29" hidden="1" x14ac:dyDescent="0.25">
      <c r="A828">
        <v>32</v>
      </c>
      <c r="B828">
        <v>8</v>
      </c>
      <c r="C828">
        <v>3</v>
      </c>
      <c r="D828" t="s">
        <v>19</v>
      </c>
      <c r="E828" t="s">
        <v>20</v>
      </c>
      <c r="F828">
        <v>32</v>
      </c>
      <c r="G828">
        <v>32</v>
      </c>
      <c r="H828">
        <v>0.05</v>
      </c>
      <c r="I828">
        <v>2</v>
      </c>
      <c r="J828">
        <v>0</v>
      </c>
      <c r="K828">
        <v>0.5</v>
      </c>
      <c r="L828">
        <v>0.24819220738623399</v>
      </c>
      <c r="M828">
        <v>0.44706916194574498</v>
      </c>
      <c r="N828">
        <v>0.45454545454545398</v>
      </c>
      <c r="O828" t="s">
        <v>23</v>
      </c>
      <c r="P828">
        <v>0</v>
      </c>
      <c r="Q828">
        <v>0.05</v>
      </c>
      <c r="R828" t="s">
        <v>21</v>
      </c>
      <c r="S828" t="s">
        <v>32</v>
      </c>
      <c r="T828" t="str">
        <f>IF(Table1[[#This Row],[auc]]&gt;=Table1[[#This Row],[knnauc]], "YES", "NO")</f>
        <v>YES</v>
      </c>
      <c r="U828" t="str">
        <f>IF(AND(I828 &gt; I827, K828 &lt; K827), "LOWER", "")</f>
        <v/>
      </c>
      <c r="V828" t="str">
        <f>IF(AND(I828&gt;=I829, I828 &lt; 5), "YES", "NO")</f>
        <v>NO</v>
      </c>
      <c r="W828" s="1" t="str">
        <f>IF(AND(Table1[[#This Row],[Last lower than 5]]="YES", Table1[[#This Row],[better or same as KNN]]="YES"), "YES", "NO")</f>
        <v>NO</v>
      </c>
      <c r="X828" s="1" t="str">
        <f>IF(AND(Table1[[#This Row],[Last lower than 5]]="YES", Table1[[#This Row],[last and better]]="NO"), Table1[[#This Row],[knnauc]], "")</f>
        <v/>
      </c>
      <c r="Y828" s="1" t="str">
        <f>IF(AND(Table1[[#This Row],[Last lower than 5]]="YES", Table1[[#This Row],[last and better]]="YES"), Table1[[#This Row],[auc]], "")</f>
        <v/>
      </c>
      <c r="Z828" s="1" t="str">
        <f>IF(I828=5, "YES", "NO")</f>
        <v>NO</v>
      </c>
      <c r="AA828" s="1" t="str">
        <f>IF(AND(Table1[[#This Row],[5 anomalies]]="YES", Table1[[#This Row],[better or same as KNN]]="YES"), "YES", "NO")</f>
        <v>NO</v>
      </c>
      <c r="AB828" s="1" t="str">
        <f>IF(AND(Table1[[#This Row],[5 anomalies]]="YES", Table1[[#This Row],[5 anomalies and better]]="NO"), Table1[[#This Row],[knnauc]] - Table1[[#This Row],[auc]], "")</f>
        <v/>
      </c>
      <c r="AC828" s="1" t="str">
        <f>IF(AND(Table1[[#This Row],[5 anomalies]]="YES", Table1[[#This Row],[5 anomalies and better]]="YES"), Table1[[#This Row],[auc]] - Table1[[#This Row],[knnauc]], "")</f>
        <v/>
      </c>
    </row>
    <row r="829" spans="1:29" hidden="1" x14ac:dyDescent="0.25">
      <c r="A829">
        <v>32</v>
      </c>
      <c r="B829">
        <v>8</v>
      </c>
      <c r="C829">
        <v>3</v>
      </c>
      <c r="D829" t="s">
        <v>19</v>
      </c>
      <c r="E829" t="s">
        <v>20</v>
      </c>
      <c r="F829">
        <v>32</v>
      </c>
      <c r="G829">
        <v>32</v>
      </c>
      <c r="H829">
        <v>0.05</v>
      </c>
      <c r="I829">
        <v>3</v>
      </c>
      <c r="J829">
        <v>0</v>
      </c>
      <c r="K829">
        <v>0.40909090909090901</v>
      </c>
      <c r="L829">
        <v>0.24819220738623399</v>
      </c>
      <c r="M829">
        <v>0.44706916194574498</v>
      </c>
      <c r="N829">
        <v>0.45454545454545398</v>
      </c>
      <c r="O829" t="s">
        <v>23</v>
      </c>
      <c r="P829">
        <v>0</v>
      </c>
      <c r="Q829">
        <v>0.05</v>
      </c>
      <c r="R829" t="s">
        <v>21</v>
      </c>
      <c r="S829" t="s">
        <v>32</v>
      </c>
      <c r="T829" t="str">
        <f>IF(Table1[[#This Row],[auc]]&gt;=Table1[[#This Row],[knnauc]], "YES", "NO")</f>
        <v>NO</v>
      </c>
      <c r="U829" t="str">
        <f>IF(AND(I829 &gt; I828, K829 &lt; K828), "LOWER", "")</f>
        <v>LOWER</v>
      </c>
      <c r="V829" t="str">
        <f>IF(AND(I829&gt;=I830, I829 &lt; 5), "YES", "NO")</f>
        <v>NO</v>
      </c>
      <c r="W829" s="1" t="str">
        <f>IF(AND(Table1[[#This Row],[Last lower than 5]]="YES", Table1[[#This Row],[better or same as KNN]]="YES"), "YES", "NO")</f>
        <v>NO</v>
      </c>
      <c r="X829" s="1" t="str">
        <f>IF(AND(Table1[[#This Row],[Last lower than 5]]="YES", Table1[[#This Row],[last and better]]="NO"), Table1[[#This Row],[knnauc]], "")</f>
        <v/>
      </c>
      <c r="Y829" s="1" t="str">
        <f>IF(AND(Table1[[#This Row],[Last lower than 5]]="YES", Table1[[#This Row],[last and better]]="YES"), Table1[[#This Row],[auc]], "")</f>
        <v/>
      </c>
      <c r="Z829" s="1" t="str">
        <f>IF(I829=5, "YES", "NO")</f>
        <v>NO</v>
      </c>
      <c r="AA829" s="1" t="str">
        <f>IF(AND(Table1[[#This Row],[5 anomalies]]="YES", Table1[[#This Row],[better or same as KNN]]="YES"), "YES", "NO")</f>
        <v>NO</v>
      </c>
      <c r="AB829" s="1" t="str">
        <f>IF(AND(Table1[[#This Row],[5 anomalies]]="YES", Table1[[#This Row],[5 anomalies and better]]="NO"), Table1[[#This Row],[knnauc]] - Table1[[#This Row],[auc]], "")</f>
        <v/>
      </c>
      <c r="AC829" s="1" t="str">
        <f>IF(AND(Table1[[#This Row],[5 anomalies]]="YES", Table1[[#This Row],[5 anomalies and better]]="YES"), Table1[[#This Row],[auc]] - Table1[[#This Row],[knnauc]], "")</f>
        <v/>
      </c>
    </row>
    <row r="830" spans="1:29" hidden="1" x14ac:dyDescent="0.25">
      <c r="A830">
        <v>32</v>
      </c>
      <c r="B830">
        <v>8</v>
      </c>
      <c r="C830">
        <v>3</v>
      </c>
      <c r="D830" t="s">
        <v>19</v>
      </c>
      <c r="E830" t="s">
        <v>20</v>
      </c>
      <c r="F830">
        <v>32</v>
      </c>
      <c r="G830">
        <v>32</v>
      </c>
      <c r="H830">
        <v>0.05</v>
      </c>
      <c r="I830">
        <v>4</v>
      </c>
      <c r="J830">
        <v>0</v>
      </c>
      <c r="K830">
        <v>0.27272727272727199</v>
      </c>
      <c r="L830">
        <v>0.24819220738623399</v>
      </c>
      <c r="M830">
        <v>0.44706916194574498</v>
      </c>
      <c r="N830">
        <v>0.45454545454545398</v>
      </c>
      <c r="O830" t="s">
        <v>23</v>
      </c>
      <c r="P830">
        <v>0</v>
      </c>
      <c r="Q830">
        <v>0.05</v>
      </c>
      <c r="R830" t="s">
        <v>21</v>
      </c>
      <c r="S830" t="s">
        <v>32</v>
      </c>
      <c r="T830" t="str">
        <f>IF(Table1[[#This Row],[auc]]&gt;=Table1[[#This Row],[knnauc]], "YES", "NO")</f>
        <v>NO</v>
      </c>
      <c r="U830" t="str">
        <f>IF(AND(I830 &gt; I829, K830 &lt; K829), "LOWER", "")</f>
        <v>LOWER</v>
      </c>
      <c r="V830" t="str">
        <f>IF(AND(I830&gt;=I831, I830 &lt; 5), "YES", "NO")</f>
        <v>YES</v>
      </c>
      <c r="W830" s="1" t="str">
        <f>IF(AND(Table1[[#This Row],[Last lower than 5]]="YES", Table1[[#This Row],[better or same as KNN]]="YES"), "YES", "NO")</f>
        <v>NO</v>
      </c>
      <c r="X830" s="1">
        <f>IF(AND(Table1[[#This Row],[Last lower than 5]]="YES", Table1[[#This Row],[last and better]]="NO"), Table1[[#This Row],[knnauc]], "")</f>
        <v>0.45454545454545398</v>
      </c>
      <c r="Y830" s="1" t="str">
        <f>IF(AND(Table1[[#This Row],[Last lower than 5]]="YES", Table1[[#This Row],[last and better]]="YES"), Table1[[#This Row],[auc]], "")</f>
        <v/>
      </c>
      <c r="Z830" s="1" t="str">
        <f>IF(I830=5, "YES", "NO")</f>
        <v>NO</v>
      </c>
      <c r="AA830" s="1" t="str">
        <f>IF(AND(Table1[[#This Row],[5 anomalies]]="YES", Table1[[#This Row],[better or same as KNN]]="YES"), "YES", "NO")</f>
        <v>NO</v>
      </c>
      <c r="AB830" s="1" t="str">
        <f>IF(AND(Table1[[#This Row],[5 anomalies]]="YES", Table1[[#This Row],[5 anomalies and better]]="NO"), Table1[[#This Row],[knnauc]] - Table1[[#This Row],[auc]], "")</f>
        <v/>
      </c>
      <c r="AC830" s="1" t="str">
        <f>IF(AND(Table1[[#This Row],[5 anomalies]]="YES", Table1[[#This Row],[5 anomalies and better]]="YES"), Table1[[#This Row],[auc]] - Table1[[#This Row],[knnauc]], "")</f>
        <v/>
      </c>
    </row>
    <row r="831" spans="1:29" hidden="1" x14ac:dyDescent="0.25">
      <c r="A831">
        <v>32</v>
      </c>
      <c r="B831">
        <v>8</v>
      </c>
      <c r="C831">
        <v>3</v>
      </c>
      <c r="D831" t="s">
        <v>19</v>
      </c>
      <c r="E831" t="s">
        <v>20</v>
      </c>
      <c r="F831">
        <v>64</v>
      </c>
      <c r="G831">
        <v>32</v>
      </c>
      <c r="H831">
        <v>0.05</v>
      </c>
      <c r="I831">
        <v>4</v>
      </c>
      <c r="J831">
        <v>0</v>
      </c>
      <c r="K831">
        <v>0.36363636363636298</v>
      </c>
      <c r="L831">
        <v>0.24825459227045801</v>
      </c>
      <c r="M831">
        <v>0.442541215030195</v>
      </c>
      <c r="N831">
        <v>0.95454545454545403</v>
      </c>
      <c r="O831" t="s">
        <v>23</v>
      </c>
      <c r="P831">
        <v>0</v>
      </c>
      <c r="Q831">
        <v>0.05</v>
      </c>
      <c r="R831" t="s">
        <v>21</v>
      </c>
      <c r="S831" t="s">
        <v>32</v>
      </c>
      <c r="T831" t="str">
        <f>IF(Table1[[#This Row],[auc]]&gt;=Table1[[#This Row],[knnauc]], "YES", "NO")</f>
        <v>NO</v>
      </c>
      <c r="U831" t="str">
        <f>IF(AND(I831 &gt; I830, K831 &lt; K830), "LOWER", "")</f>
        <v/>
      </c>
      <c r="V831" t="str">
        <f>IF(AND(I831&gt;=I832, I831 &lt; 5), "YES", "NO")</f>
        <v>YES</v>
      </c>
      <c r="W831" s="1" t="str">
        <f>IF(AND(Table1[[#This Row],[Last lower than 5]]="YES", Table1[[#This Row],[better or same as KNN]]="YES"), "YES", "NO")</f>
        <v>NO</v>
      </c>
      <c r="X831" s="1">
        <f>IF(AND(Table1[[#This Row],[Last lower than 5]]="YES", Table1[[#This Row],[last and better]]="NO"), Table1[[#This Row],[knnauc]], "")</f>
        <v>0.95454545454545403</v>
      </c>
      <c r="Y831" s="1" t="str">
        <f>IF(AND(Table1[[#This Row],[Last lower than 5]]="YES", Table1[[#This Row],[last and better]]="YES"), Table1[[#This Row],[auc]], "")</f>
        <v/>
      </c>
      <c r="Z831" s="1" t="str">
        <f>IF(I831=5, "YES", "NO")</f>
        <v>NO</v>
      </c>
      <c r="AA831" s="1" t="str">
        <f>IF(AND(Table1[[#This Row],[5 anomalies]]="YES", Table1[[#This Row],[better or same as KNN]]="YES"), "YES", "NO")</f>
        <v>NO</v>
      </c>
      <c r="AB831" s="1" t="str">
        <f>IF(AND(Table1[[#This Row],[5 anomalies]]="YES", Table1[[#This Row],[5 anomalies and better]]="NO"), Table1[[#This Row],[knnauc]] - Table1[[#This Row],[auc]], "")</f>
        <v/>
      </c>
      <c r="AC831" s="1" t="str">
        <f>IF(AND(Table1[[#This Row],[5 anomalies]]="YES", Table1[[#This Row],[5 anomalies and better]]="YES"), Table1[[#This Row],[auc]] - Table1[[#This Row],[knnauc]], "")</f>
        <v/>
      </c>
    </row>
    <row r="832" spans="1:29" hidden="1" x14ac:dyDescent="0.25">
      <c r="A832">
        <v>32</v>
      </c>
      <c r="B832">
        <v>8</v>
      </c>
      <c r="C832">
        <v>3</v>
      </c>
      <c r="D832" t="s">
        <v>19</v>
      </c>
      <c r="E832" t="s">
        <v>20</v>
      </c>
      <c r="F832">
        <v>128</v>
      </c>
      <c r="G832">
        <v>16</v>
      </c>
      <c r="H832">
        <v>0.05</v>
      </c>
      <c r="I832">
        <v>3</v>
      </c>
      <c r="J832">
        <v>0.66666666666666596</v>
      </c>
      <c r="K832">
        <v>0.90909090909090895</v>
      </c>
      <c r="L832">
        <v>0.26062986001244098</v>
      </c>
      <c r="M832">
        <v>0.43557590184655098</v>
      </c>
      <c r="N832">
        <v>0.43181818181818099</v>
      </c>
      <c r="O832" t="s">
        <v>23</v>
      </c>
      <c r="P832">
        <v>0</v>
      </c>
      <c r="Q832">
        <v>0.05</v>
      </c>
      <c r="R832" t="s">
        <v>21</v>
      </c>
      <c r="S832" t="s">
        <v>32</v>
      </c>
      <c r="T832" t="str">
        <f>IF(Table1[[#This Row],[auc]]&gt;=Table1[[#This Row],[knnauc]], "YES", "NO")</f>
        <v>YES</v>
      </c>
      <c r="U832" t="str">
        <f>IF(AND(I832 &gt; I831, K832 &lt; K831), "LOWER", "")</f>
        <v/>
      </c>
      <c r="V832" t="str">
        <f>IF(AND(I832&gt;=I833, I832 &lt; 5), "YES", "NO")</f>
        <v>YES</v>
      </c>
      <c r="W832" s="1" t="str">
        <f>IF(AND(Table1[[#This Row],[Last lower than 5]]="YES", Table1[[#This Row],[better or same as KNN]]="YES"), "YES", "NO")</f>
        <v>YES</v>
      </c>
      <c r="X832" s="1" t="str">
        <f>IF(AND(Table1[[#This Row],[Last lower than 5]]="YES", Table1[[#This Row],[last and better]]="NO"), Table1[[#This Row],[knnauc]], "")</f>
        <v/>
      </c>
      <c r="Y832" s="1">
        <f>IF(AND(Table1[[#This Row],[Last lower than 5]]="YES", Table1[[#This Row],[last and better]]="YES"), Table1[[#This Row],[auc]], "")</f>
        <v>0.90909090909090895</v>
      </c>
      <c r="Z832" s="1" t="str">
        <f>IF(I832=5, "YES", "NO")</f>
        <v>NO</v>
      </c>
      <c r="AA832" s="1" t="str">
        <f>IF(AND(Table1[[#This Row],[5 anomalies]]="YES", Table1[[#This Row],[better or same as KNN]]="YES"), "YES", "NO")</f>
        <v>NO</v>
      </c>
      <c r="AB832" s="1" t="str">
        <f>IF(AND(Table1[[#This Row],[5 anomalies]]="YES", Table1[[#This Row],[5 anomalies and better]]="NO"), Table1[[#This Row],[knnauc]] - Table1[[#This Row],[auc]], "")</f>
        <v/>
      </c>
      <c r="AC832" s="1" t="str">
        <f>IF(AND(Table1[[#This Row],[5 anomalies]]="YES", Table1[[#This Row],[5 anomalies and better]]="YES"), Table1[[#This Row],[auc]] - Table1[[#This Row],[knnauc]], "")</f>
        <v/>
      </c>
    </row>
    <row r="833" spans="1:29" hidden="1" x14ac:dyDescent="0.25">
      <c r="A833">
        <v>32</v>
      </c>
      <c r="B833">
        <v>8</v>
      </c>
      <c r="C833">
        <v>3</v>
      </c>
      <c r="D833" t="s">
        <v>19</v>
      </c>
      <c r="E833" t="s">
        <v>20</v>
      </c>
      <c r="F833">
        <v>512</v>
      </c>
      <c r="G833">
        <v>16</v>
      </c>
      <c r="H833">
        <v>0.05</v>
      </c>
      <c r="I833">
        <v>3</v>
      </c>
      <c r="J833">
        <v>0</v>
      </c>
      <c r="K833">
        <v>0.90909090909090895</v>
      </c>
      <c r="L833">
        <v>0.25212099997917198</v>
      </c>
      <c r="M833">
        <v>0.41022546573963298</v>
      </c>
      <c r="N833">
        <v>0.47727272727272702</v>
      </c>
      <c r="O833" t="s">
        <v>23</v>
      </c>
      <c r="P833">
        <v>0</v>
      </c>
      <c r="Q833">
        <v>0.05</v>
      </c>
      <c r="R833" t="s">
        <v>21</v>
      </c>
      <c r="S833" t="s">
        <v>32</v>
      </c>
      <c r="T833" t="str">
        <f>IF(Table1[[#This Row],[auc]]&gt;=Table1[[#This Row],[knnauc]], "YES", "NO")</f>
        <v>YES</v>
      </c>
      <c r="U833" t="str">
        <f>IF(AND(I833 &gt; I832, K833 &lt; K832), "LOWER", "")</f>
        <v/>
      </c>
      <c r="V833" t="str">
        <f>IF(AND(I833&gt;=I834, I833 &lt; 5), "YES", "NO")</f>
        <v>NO</v>
      </c>
      <c r="W833" s="1" t="str">
        <f>IF(AND(Table1[[#This Row],[Last lower than 5]]="YES", Table1[[#This Row],[better or same as KNN]]="YES"), "YES", "NO")</f>
        <v>NO</v>
      </c>
      <c r="X833" s="1" t="str">
        <f>IF(AND(Table1[[#This Row],[Last lower than 5]]="YES", Table1[[#This Row],[last and better]]="NO"), Table1[[#This Row],[knnauc]], "")</f>
        <v/>
      </c>
      <c r="Y833" s="1" t="str">
        <f>IF(AND(Table1[[#This Row],[Last lower than 5]]="YES", Table1[[#This Row],[last and better]]="YES"), Table1[[#This Row],[auc]], "")</f>
        <v/>
      </c>
      <c r="Z833" s="1" t="str">
        <f>IF(I833=5, "YES", "NO")</f>
        <v>NO</v>
      </c>
      <c r="AA833" s="1" t="str">
        <f>IF(AND(Table1[[#This Row],[5 anomalies]]="YES", Table1[[#This Row],[better or same as KNN]]="YES"), "YES", "NO")</f>
        <v>NO</v>
      </c>
      <c r="AB833" s="1" t="str">
        <f>IF(AND(Table1[[#This Row],[5 anomalies]]="YES", Table1[[#This Row],[5 anomalies and better]]="NO"), Table1[[#This Row],[knnauc]] - Table1[[#This Row],[auc]], "")</f>
        <v/>
      </c>
      <c r="AC833" s="1" t="str">
        <f>IF(AND(Table1[[#This Row],[5 anomalies]]="YES", Table1[[#This Row],[5 anomalies and better]]="YES"), Table1[[#This Row],[auc]] - Table1[[#This Row],[knnauc]], "")</f>
        <v/>
      </c>
    </row>
    <row r="834" spans="1:29" hidden="1" x14ac:dyDescent="0.25">
      <c r="A834">
        <v>32</v>
      </c>
      <c r="B834">
        <v>8</v>
      </c>
      <c r="C834">
        <v>3</v>
      </c>
      <c r="D834" t="s">
        <v>19</v>
      </c>
      <c r="E834" t="s">
        <v>20</v>
      </c>
      <c r="F834">
        <v>128</v>
      </c>
      <c r="G834">
        <v>32</v>
      </c>
      <c r="H834">
        <v>0.05</v>
      </c>
      <c r="I834">
        <v>4</v>
      </c>
      <c r="J834">
        <v>0</v>
      </c>
      <c r="K834">
        <v>0.86363636363636298</v>
      </c>
      <c r="L834">
        <v>0.25008495036665102</v>
      </c>
      <c r="M834">
        <v>0.40895666603696601</v>
      </c>
      <c r="N834">
        <v>1</v>
      </c>
      <c r="O834" t="s">
        <v>23</v>
      </c>
      <c r="P834">
        <v>0</v>
      </c>
      <c r="Q834">
        <v>0.05</v>
      </c>
      <c r="R834" t="s">
        <v>21</v>
      </c>
      <c r="S834" t="s">
        <v>32</v>
      </c>
      <c r="T834" t="str">
        <f>IF(Table1[[#This Row],[auc]]&gt;=Table1[[#This Row],[knnauc]], "YES", "NO")</f>
        <v>NO</v>
      </c>
      <c r="U834" t="str">
        <f>IF(AND(I834 &gt; I833, K834 &lt; K833), "LOWER", "")</f>
        <v>LOWER</v>
      </c>
      <c r="V834" t="str">
        <f>IF(AND(I834&gt;=I835, I834 &lt; 5), "YES", "NO")</f>
        <v>YES</v>
      </c>
      <c r="W834" s="1" t="str">
        <f>IF(AND(Table1[[#This Row],[Last lower than 5]]="YES", Table1[[#This Row],[better or same as KNN]]="YES"), "YES", "NO")</f>
        <v>NO</v>
      </c>
      <c r="X834" s="1">
        <f>IF(AND(Table1[[#This Row],[Last lower than 5]]="YES", Table1[[#This Row],[last and better]]="NO"), Table1[[#This Row],[knnauc]], "")</f>
        <v>1</v>
      </c>
      <c r="Y834" s="1" t="str">
        <f>IF(AND(Table1[[#This Row],[Last lower than 5]]="YES", Table1[[#This Row],[last and better]]="YES"), Table1[[#This Row],[auc]], "")</f>
        <v/>
      </c>
      <c r="Z834" s="1" t="str">
        <f>IF(I834=5, "YES", "NO")</f>
        <v>NO</v>
      </c>
      <c r="AA834" s="1" t="str">
        <f>IF(AND(Table1[[#This Row],[5 anomalies]]="YES", Table1[[#This Row],[better or same as KNN]]="YES"), "YES", "NO")</f>
        <v>NO</v>
      </c>
      <c r="AB834" s="1" t="str">
        <f>IF(AND(Table1[[#This Row],[5 anomalies]]="YES", Table1[[#This Row],[5 anomalies and better]]="NO"), Table1[[#This Row],[knnauc]] - Table1[[#This Row],[auc]], "")</f>
        <v/>
      </c>
      <c r="AC834" s="1" t="str">
        <f>IF(AND(Table1[[#This Row],[5 anomalies]]="YES", Table1[[#This Row],[5 anomalies and better]]="YES"), Table1[[#This Row],[auc]] - Table1[[#This Row],[knnauc]], "")</f>
        <v/>
      </c>
    </row>
    <row r="835" spans="1:29" hidden="1" x14ac:dyDescent="0.25">
      <c r="A835">
        <v>32</v>
      </c>
      <c r="B835">
        <v>8</v>
      </c>
      <c r="C835">
        <v>3</v>
      </c>
      <c r="D835" t="s">
        <v>19</v>
      </c>
      <c r="E835" t="s">
        <v>20</v>
      </c>
      <c r="F835">
        <v>512</v>
      </c>
      <c r="G835">
        <v>32</v>
      </c>
      <c r="H835">
        <v>0.05</v>
      </c>
      <c r="I835">
        <v>2</v>
      </c>
      <c r="J835">
        <v>0</v>
      </c>
      <c r="K835">
        <v>0.43181818181818099</v>
      </c>
      <c r="L835">
        <v>0.25386334198007798</v>
      </c>
      <c r="M835">
        <v>0.43380315499758698</v>
      </c>
      <c r="N835">
        <v>0.5</v>
      </c>
      <c r="O835" t="s">
        <v>23</v>
      </c>
      <c r="P835">
        <v>0</v>
      </c>
      <c r="Q835">
        <v>0.05</v>
      </c>
      <c r="R835" t="s">
        <v>21</v>
      </c>
      <c r="S835" t="s">
        <v>32</v>
      </c>
      <c r="T835" t="str">
        <f>IF(Table1[[#This Row],[auc]]&gt;=Table1[[#This Row],[knnauc]], "YES", "NO")</f>
        <v>NO</v>
      </c>
      <c r="U835" t="str">
        <f>IF(AND(I835 &gt; I834, K835 &lt; K834), "LOWER", "")</f>
        <v/>
      </c>
      <c r="V835" t="str">
        <f>IF(AND(I835&gt;=I836, I835 &lt; 5), "YES", "NO")</f>
        <v>NO</v>
      </c>
      <c r="W835" s="1" t="str">
        <f>IF(AND(Table1[[#This Row],[Last lower than 5]]="YES", Table1[[#This Row],[better or same as KNN]]="YES"), "YES", "NO")</f>
        <v>NO</v>
      </c>
      <c r="X835" s="1" t="str">
        <f>IF(AND(Table1[[#This Row],[Last lower than 5]]="YES", Table1[[#This Row],[last and better]]="NO"), Table1[[#This Row],[knnauc]], "")</f>
        <v/>
      </c>
      <c r="Y835" s="1" t="str">
        <f>IF(AND(Table1[[#This Row],[Last lower than 5]]="YES", Table1[[#This Row],[last and better]]="YES"), Table1[[#This Row],[auc]], "")</f>
        <v/>
      </c>
      <c r="Z835" s="1" t="str">
        <f>IF(I835=5, "YES", "NO")</f>
        <v>NO</v>
      </c>
      <c r="AA835" s="1" t="str">
        <f>IF(AND(Table1[[#This Row],[5 anomalies]]="YES", Table1[[#This Row],[better or same as KNN]]="YES"), "YES", "NO")</f>
        <v>NO</v>
      </c>
      <c r="AB835" s="1" t="str">
        <f>IF(AND(Table1[[#This Row],[5 anomalies]]="YES", Table1[[#This Row],[5 anomalies and better]]="NO"), Table1[[#This Row],[knnauc]] - Table1[[#This Row],[auc]], "")</f>
        <v/>
      </c>
      <c r="AC835" s="1" t="str">
        <f>IF(AND(Table1[[#This Row],[5 anomalies]]="YES", Table1[[#This Row],[5 anomalies and better]]="YES"), Table1[[#This Row],[auc]] - Table1[[#This Row],[knnauc]], "")</f>
        <v/>
      </c>
    </row>
    <row r="836" spans="1:29" hidden="1" x14ac:dyDescent="0.25">
      <c r="A836">
        <v>32</v>
      </c>
      <c r="B836">
        <v>8</v>
      </c>
      <c r="C836">
        <v>3</v>
      </c>
      <c r="D836" t="s">
        <v>19</v>
      </c>
      <c r="E836" t="s">
        <v>20</v>
      </c>
      <c r="F836">
        <v>512</v>
      </c>
      <c r="G836">
        <v>32</v>
      </c>
      <c r="H836">
        <v>0.05</v>
      </c>
      <c r="I836">
        <v>4</v>
      </c>
      <c r="J836">
        <v>0</v>
      </c>
      <c r="K836">
        <v>0.40909090909090901</v>
      </c>
      <c r="L836">
        <v>0.25386334198007798</v>
      </c>
      <c r="M836">
        <v>0.43380315499758698</v>
      </c>
      <c r="N836">
        <v>0.5</v>
      </c>
      <c r="O836" t="s">
        <v>23</v>
      </c>
      <c r="P836">
        <v>0</v>
      </c>
      <c r="Q836">
        <v>0.05</v>
      </c>
      <c r="R836" t="s">
        <v>21</v>
      </c>
      <c r="S836" t="s">
        <v>32</v>
      </c>
      <c r="T836" t="str">
        <f>IF(Table1[[#This Row],[auc]]&gt;=Table1[[#This Row],[knnauc]], "YES", "NO")</f>
        <v>NO</v>
      </c>
      <c r="U836" t="str">
        <f>IF(AND(I836 &gt; I835, K836 &lt; K835), "LOWER", "")</f>
        <v>LOWER</v>
      </c>
      <c r="V836" t="str">
        <f>IF(AND(I836&gt;=I837, I836 &lt; 5), "YES", "NO")</f>
        <v>YES</v>
      </c>
      <c r="W836" s="1" t="str">
        <f>IF(AND(Table1[[#This Row],[Last lower than 5]]="YES", Table1[[#This Row],[better or same as KNN]]="YES"), "YES", "NO")</f>
        <v>NO</v>
      </c>
      <c r="X836" s="1">
        <f>IF(AND(Table1[[#This Row],[Last lower than 5]]="YES", Table1[[#This Row],[last and better]]="NO"), Table1[[#This Row],[knnauc]], "")</f>
        <v>0.5</v>
      </c>
      <c r="Y836" s="1" t="str">
        <f>IF(AND(Table1[[#This Row],[Last lower than 5]]="YES", Table1[[#This Row],[last and better]]="YES"), Table1[[#This Row],[auc]], "")</f>
        <v/>
      </c>
      <c r="Z836" s="1" t="str">
        <f>IF(I836=5, "YES", "NO")</f>
        <v>NO</v>
      </c>
      <c r="AA836" s="1" t="str">
        <f>IF(AND(Table1[[#This Row],[5 anomalies]]="YES", Table1[[#This Row],[better or same as KNN]]="YES"), "YES", "NO")</f>
        <v>NO</v>
      </c>
      <c r="AB836" s="1" t="str">
        <f>IF(AND(Table1[[#This Row],[5 anomalies]]="YES", Table1[[#This Row],[5 anomalies and better]]="NO"), Table1[[#This Row],[knnauc]] - Table1[[#This Row],[auc]], "")</f>
        <v/>
      </c>
      <c r="AC836" s="1" t="str">
        <f>IF(AND(Table1[[#This Row],[5 anomalies]]="YES", Table1[[#This Row],[5 anomalies and better]]="YES"), Table1[[#This Row],[auc]] - Table1[[#This Row],[knnauc]], "")</f>
        <v/>
      </c>
    </row>
    <row r="837" spans="1:29" hidden="1" x14ac:dyDescent="0.25">
      <c r="A837">
        <v>32</v>
      </c>
      <c r="B837">
        <v>8</v>
      </c>
      <c r="C837">
        <v>3</v>
      </c>
      <c r="D837" t="s">
        <v>19</v>
      </c>
      <c r="E837" t="s">
        <v>20</v>
      </c>
      <c r="F837">
        <v>512</v>
      </c>
      <c r="G837">
        <v>32</v>
      </c>
      <c r="H837">
        <v>0.05</v>
      </c>
      <c r="I837">
        <v>3</v>
      </c>
      <c r="J837">
        <v>0</v>
      </c>
      <c r="K837">
        <v>0.43181818181818099</v>
      </c>
      <c r="L837">
        <v>0.25386334198007798</v>
      </c>
      <c r="M837">
        <v>0.43380315499758698</v>
      </c>
      <c r="N837">
        <v>0.5</v>
      </c>
      <c r="O837" t="s">
        <v>23</v>
      </c>
      <c r="P837">
        <v>0</v>
      </c>
      <c r="Q837">
        <v>0.05</v>
      </c>
      <c r="R837" t="s">
        <v>21</v>
      </c>
      <c r="S837" t="s">
        <v>32</v>
      </c>
      <c r="T837" t="str">
        <f>IF(Table1[[#This Row],[auc]]&gt;=Table1[[#This Row],[knnauc]], "YES", "NO")</f>
        <v>NO</v>
      </c>
      <c r="U837" t="str">
        <f>IF(AND(I837 &gt; I836, K837 &lt; K836), "LOWER", "")</f>
        <v/>
      </c>
      <c r="V837" t="str">
        <f>IF(AND(I837&gt;=I838, I837 &lt; 5), "YES", "NO")</f>
        <v>YES</v>
      </c>
      <c r="W837" s="1" t="str">
        <f>IF(AND(Table1[[#This Row],[Last lower than 5]]="YES", Table1[[#This Row],[better or same as KNN]]="YES"), "YES", "NO")</f>
        <v>NO</v>
      </c>
      <c r="X837" s="1">
        <f>IF(AND(Table1[[#This Row],[Last lower than 5]]="YES", Table1[[#This Row],[last and better]]="NO"), Table1[[#This Row],[knnauc]], "")</f>
        <v>0.5</v>
      </c>
      <c r="Y837" s="1" t="str">
        <f>IF(AND(Table1[[#This Row],[Last lower than 5]]="YES", Table1[[#This Row],[last and better]]="YES"), Table1[[#This Row],[auc]], "")</f>
        <v/>
      </c>
      <c r="Z837" s="1" t="str">
        <f>IF(I837=5, "YES", "NO")</f>
        <v>NO</v>
      </c>
      <c r="AA837" s="1" t="str">
        <f>IF(AND(Table1[[#This Row],[5 anomalies]]="YES", Table1[[#This Row],[better or same as KNN]]="YES"), "YES", "NO")</f>
        <v>NO</v>
      </c>
      <c r="AB837" s="1" t="str">
        <f>IF(AND(Table1[[#This Row],[5 anomalies]]="YES", Table1[[#This Row],[5 anomalies and better]]="NO"), Table1[[#This Row],[knnauc]] - Table1[[#This Row],[auc]], "")</f>
        <v/>
      </c>
      <c r="AC837" s="1" t="str">
        <f>IF(AND(Table1[[#This Row],[5 anomalies]]="YES", Table1[[#This Row],[5 anomalies and better]]="YES"), Table1[[#This Row],[auc]] - Table1[[#This Row],[knnauc]], "")</f>
        <v/>
      </c>
    </row>
    <row r="838" spans="1:29" x14ac:dyDescent="0.25">
      <c r="A838">
        <v>32</v>
      </c>
      <c r="B838">
        <v>8</v>
      </c>
      <c r="C838">
        <v>3</v>
      </c>
      <c r="D838" t="s">
        <v>19</v>
      </c>
      <c r="E838" t="s">
        <v>20</v>
      </c>
      <c r="F838">
        <v>32</v>
      </c>
      <c r="G838">
        <v>16</v>
      </c>
      <c r="H838">
        <v>0.05</v>
      </c>
      <c r="I838">
        <v>1</v>
      </c>
      <c r="J838">
        <v>0</v>
      </c>
      <c r="K838">
        <v>0.86363636363636298</v>
      </c>
      <c r="L838">
        <v>0.27125359486380501</v>
      </c>
      <c r="M838">
        <v>0.43566097365743101</v>
      </c>
      <c r="N838">
        <v>0.5</v>
      </c>
      <c r="O838" t="s">
        <v>23</v>
      </c>
      <c r="P838">
        <v>0</v>
      </c>
      <c r="Q838">
        <v>5.0000000000000001E-3</v>
      </c>
      <c r="R838" t="s">
        <v>21</v>
      </c>
      <c r="S838" t="s">
        <v>32</v>
      </c>
      <c r="T838" t="str">
        <f>IF(Table1[[#This Row],[auc]]&gt;=Table1[[#This Row],[knnauc]], "YES", "NO")</f>
        <v>YES</v>
      </c>
      <c r="U838" t="str">
        <f>IF(AND(I838 &gt; I837, K838 &lt; K837), "LOWER", "")</f>
        <v/>
      </c>
      <c r="V838" t="str">
        <f>IF(AND(I838&gt;=I839, I838 &lt; 5), "YES", "NO")</f>
        <v>YES</v>
      </c>
      <c r="W838" s="1" t="str">
        <f>IF(AND(Table1[[#This Row],[Last lower than 5]]="YES", Table1[[#This Row],[better or same as KNN]]="YES"), "YES", "NO")</f>
        <v>YES</v>
      </c>
      <c r="X838" s="1" t="str">
        <f>IF(AND(Table1[[#This Row],[Last lower than 5]]="YES", Table1[[#This Row],[last and better]]="NO"), Table1[[#This Row],[knnauc]], "")</f>
        <v/>
      </c>
      <c r="Y838" s="1">
        <f>IF(AND(Table1[[#This Row],[Last lower than 5]]="YES", Table1[[#This Row],[last and better]]="YES"), Table1[[#This Row],[auc]], "")</f>
        <v>0.86363636363636298</v>
      </c>
      <c r="Z838" s="1" t="str">
        <f>IF(I838=5, "YES", "NO")</f>
        <v>NO</v>
      </c>
      <c r="AA838" s="1" t="str">
        <f>IF(AND(Table1[[#This Row],[5 anomalies]]="YES", Table1[[#This Row],[better or same as KNN]]="YES"), "YES", "NO")</f>
        <v>NO</v>
      </c>
      <c r="AB838" s="1" t="str">
        <f>IF(AND(Table1[[#This Row],[5 anomalies]]="YES", Table1[[#This Row],[5 anomalies and better]]="NO"), Table1[[#This Row],[knnauc]] - Table1[[#This Row],[auc]], "")</f>
        <v/>
      </c>
      <c r="AC838" s="1" t="str">
        <f>IF(AND(Table1[[#This Row],[5 anomalies]]="YES", Table1[[#This Row],[5 anomalies and better]]="YES"), Table1[[#This Row],[auc]] - Table1[[#This Row],[knnauc]], "")</f>
        <v/>
      </c>
    </row>
    <row r="839" spans="1:29" hidden="1" x14ac:dyDescent="0.25">
      <c r="A839">
        <v>32</v>
      </c>
      <c r="B839">
        <v>8</v>
      </c>
      <c r="C839">
        <v>3</v>
      </c>
      <c r="D839" t="s">
        <v>19</v>
      </c>
      <c r="E839" t="s">
        <v>20</v>
      </c>
      <c r="F839">
        <v>32</v>
      </c>
      <c r="G839">
        <v>16</v>
      </c>
      <c r="H839">
        <v>0.05</v>
      </c>
      <c r="I839">
        <v>1</v>
      </c>
      <c r="J839">
        <v>0</v>
      </c>
      <c r="K839">
        <v>0.90909090909090895</v>
      </c>
      <c r="L839">
        <v>0.254769916673665</v>
      </c>
      <c r="M839">
        <v>0.43717971194133898</v>
      </c>
      <c r="N839">
        <v>0.5</v>
      </c>
      <c r="O839" t="s">
        <v>23</v>
      </c>
      <c r="P839">
        <v>0</v>
      </c>
      <c r="Q839">
        <v>0.01</v>
      </c>
      <c r="R839" t="s">
        <v>21</v>
      </c>
      <c r="S839" t="s">
        <v>32</v>
      </c>
      <c r="T839" t="str">
        <f>IF(Table1[[#This Row],[auc]]&gt;=Table1[[#This Row],[knnauc]], "YES", "NO")</f>
        <v>YES</v>
      </c>
      <c r="U839" t="str">
        <f>IF(AND(I839 &gt; I838, K839 &lt; K838), "LOWER", "")</f>
        <v/>
      </c>
      <c r="V839" t="str">
        <f>IF(AND(I839&gt;=I840, I839 &lt; 5), "YES", "NO")</f>
        <v>YES</v>
      </c>
      <c r="W839" s="1" t="str">
        <f>IF(AND(Table1[[#This Row],[Last lower than 5]]="YES", Table1[[#This Row],[better or same as KNN]]="YES"), "YES", "NO")</f>
        <v>YES</v>
      </c>
      <c r="X839" s="1" t="str">
        <f>IF(AND(Table1[[#This Row],[Last lower than 5]]="YES", Table1[[#This Row],[last and better]]="NO"), Table1[[#This Row],[knnauc]], "")</f>
        <v/>
      </c>
      <c r="Y839" s="1">
        <f>IF(AND(Table1[[#This Row],[Last lower than 5]]="YES", Table1[[#This Row],[last and better]]="YES"), Table1[[#This Row],[auc]], "")</f>
        <v>0.90909090909090895</v>
      </c>
      <c r="Z839" s="1" t="str">
        <f>IF(I839=5, "YES", "NO")</f>
        <v>NO</v>
      </c>
      <c r="AA839" s="1" t="str">
        <f>IF(AND(Table1[[#This Row],[5 anomalies]]="YES", Table1[[#This Row],[better or same as KNN]]="YES"), "YES", "NO")</f>
        <v>NO</v>
      </c>
      <c r="AB839" s="1" t="str">
        <f>IF(AND(Table1[[#This Row],[5 anomalies]]="YES", Table1[[#This Row],[5 anomalies and better]]="NO"), Table1[[#This Row],[knnauc]] - Table1[[#This Row],[auc]], "")</f>
        <v/>
      </c>
      <c r="AC839" s="1" t="str">
        <f>IF(AND(Table1[[#This Row],[5 anomalies]]="YES", Table1[[#This Row],[5 anomalies and better]]="YES"), Table1[[#This Row],[auc]] - Table1[[#This Row],[knnauc]], "")</f>
        <v/>
      </c>
    </row>
    <row r="840" spans="1:29" hidden="1" x14ac:dyDescent="0.25">
      <c r="A840">
        <v>32</v>
      </c>
      <c r="B840">
        <v>8</v>
      </c>
      <c r="C840">
        <v>3</v>
      </c>
      <c r="D840" t="s">
        <v>19</v>
      </c>
      <c r="E840" t="s">
        <v>20</v>
      </c>
      <c r="F840">
        <v>32</v>
      </c>
      <c r="G840">
        <v>16</v>
      </c>
      <c r="H840">
        <v>0.05</v>
      </c>
      <c r="I840">
        <v>1</v>
      </c>
      <c r="J840">
        <v>0</v>
      </c>
      <c r="K840">
        <v>0.95454545454545403</v>
      </c>
      <c r="L840">
        <v>0.25268458607163502</v>
      </c>
      <c r="M840">
        <v>0.461744242425422</v>
      </c>
      <c r="N840">
        <v>1</v>
      </c>
      <c r="O840" t="s">
        <v>23</v>
      </c>
      <c r="P840">
        <v>0</v>
      </c>
      <c r="Q840">
        <v>0.05</v>
      </c>
      <c r="R840" t="s">
        <v>21</v>
      </c>
      <c r="S840" t="s">
        <v>32</v>
      </c>
      <c r="T840" t="str">
        <f>IF(Table1[[#This Row],[auc]]&gt;=Table1[[#This Row],[knnauc]], "YES", "NO")</f>
        <v>NO</v>
      </c>
      <c r="U840" t="str">
        <f>IF(AND(I840 &gt; I839, K840 &lt; K839), "LOWER", "")</f>
        <v/>
      </c>
      <c r="V840" t="str">
        <f>IF(AND(I840&gt;=I841, I840 &lt; 5), "YES", "NO")</f>
        <v>NO</v>
      </c>
      <c r="W840" s="1" t="str">
        <f>IF(AND(Table1[[#This Row],[Last lower than 5]]="YES", Table1[[#This Row],[better or same as KNN]]="YES"), "YES", "NO")</f>
        <v>NO</v>
      </c>
      <c r="X840" s="1" t="str">
        <f>IF(AND(Table1[[#This Row],[Last lower than 5]]="YES", Table1[[#This Row],[last and better]]="NO"), Table1[[#This Row],[knnauc]], "")</f>
        <v/>
      </c>
      <c r="Y840" s="1" t="str">
        <f>IF(AND(Table1[[#This Row],[Last lower than 5]]="YES", Table1[[#This Row],[last and better]]="YES"), Table1[[#This Row],[auc]], "")</f>
        <v/>
      </c>
      <c r="Z840" s="1" t="str">
        <f>IF(I840=5, "YES", "NO")</f>
        <v>NO</v>
      </c>
      <c r="AA840" s="1" t="str">
        <f>IF(AND(Table1[[#This Row],[5 anomalies]]="YES", Table1[[#This Row],[better or same as KNN]]="YES"), "YES", "NO")</f>
        <v>NO</v>
      </c>
      <c r="AB840" s="1" t="str">
        <f>IF(AND(Table1[[#This Row],[5 anomalies]]="YES", Table1[[#This Row],[5 anomalies and better]]="NO"), Table1[[#This Row],[knnauc]] - Table1[[#This Row],[auc]], "")</f>
        <v/>
      </c>
      <c r="AC840" s="1" t="str">
        <f>IF(AND(Table1[[#This Row],[5 anomalies]]="YES", Table1[[#This Row],[5 anomalies and better]]="YES"), Table1[[#This Row],[auc]] - Table1[[#This Row],[knnauc]], "")</f>
        <v/>
      </c>
    </row>
    <row r="841" spans="1:29" hidden="1" x14ac:dyDescent="0.25">
      <c r="A841">
        <v>32</v>
      </c>
      <c r="B841">
        <v>8</v>
      </c>
      <c r="C841">
        <v>3</v>
      </c>
      <c r="D841" t="s">
        <v>19</v>
      </c>
      <c r="E841" t="s">
        <v>20</v>
      </c>
      <c r="F841">
        <v>32</v>
      </c>
      <c r="G841">
        <v>16</v>
      </c>
      <c r="H841">
        <v>0.05</v>
      </c>
      <c r="I841">
        <v>2</v>
      </c>
      <c r="J841">
        <v>1</v>
      </c>
      <c r="K841">
        <v>0.95454545454545403</v>
      </c>
      <c r="L841">
        <v>0.25268458607163502</v>
      </c>
      <c r="M841">
        <v>0.461744242425422</v>
      </c>
      <c r="N841">
        <v>1</v>
      </c>
      <c r="O841" t="s">
        <v>23</v>
      </c>
      <c r="P841">
        <v>0</v>
      </c>
      <c r="Q841">
        <v>0.05</v>
      </c>
      <c r="R841" t="s">
        <v>21</v>
      </c>
      <c r="S841" t="s">
        <v>32</v>
      </c>
      <c r="T841" t="str">
        <f>IF(Table1[[#This Row],[auc]]&gt;=Table1[[#This Row],[knnauc]], "YES", "NO")</f>
        <v>NO</v>
      </c>
      <c r="U841" t="str">
        <f>IF(AND(I841 &gt; I840, K841 &lt; K840), "LOWER", "")</f>
        <v/>
      </c>
      <c r="V841" t="str">
        <f>IF(AND(I841&gt;=I842, I841 &lt; 5), "YES", "NO")</f>
        <v>YES</v>
      </c>
      <c r="W841" s="1" t="str">
        <f>IF(AND(Table1[[#This Row],[Last lower than 5]]="YES", Table1[[#This Row],[better or same as KNN]]="YES"), "YES", "NO")</f>
        <v>NO</v>
      </c>
      <c r="X841" s="1">
        <f>IF(AND(Table1[[#This Row],[Last lower than 5]]="YES", Table1[[#This Row],[last and better]]="NO"), Table1[[#This Row],[knnauc]], "")</f>
        <v>1</v>
      </c>
      <c r="Y841" s="1" t="str">
        <f>IF(AND(Table1[[#This Row],[Last lower than 5]]="YES", Table1[[#This Row],[last and better]]="YES"), Table1[[#This Row],[auc]], "")</f>
        <v/>
      </c>
      <c r="Z841" s="1" t="str">
        <f>IF(I841=5, "YES", "NO")</f>
        <v>NO</v>
      </c>
      <c r="AA841" s="1" t="str">
        <f>IF(AND(Table1[[#This Row],[5 anomalies]]="YES", Table1[[#This Row],[better or same as KNN]]="YES"), "YES", "NO")</f>
        <v>NO</v>
      </c>
      <c r="AB841" s="1" t="str">
        <f>IF(AND(Table1[[#This Row],[5 anomalies]]="YES", Table1[[#This Row],[5 anomalies and better]]="NO"), Table1[[#This Row],[knnauc]] - Table1[[#This Row],[auc]], "")</f>
        <v/>
      </c>
      <c r="AC841" s="1" t="str">
        <f>IF(AND(Table1[[#This Row],[5 anomalies]]="YES", Table1[[#This Row],[5 anomalies and better]]="YES"), Table1[[#This Row],[auc]] - Table1[[#This Row],[knnauc]], "")</f>
        <v/>
      </c>
    </row>
    <row r="842" spans="1:29" x14ac:dyDescent="0.25">
      <c r="A842">
        <v>32</v>
      </c>
      <c r="B842">
        <v>8</v>
      </c>
      <c r="C842">
        <v>3</v>
      </c>
      <c r="D842" t="s">
        <v>19</v>
      </c>
      <c r="E842" t="s">
        <v>20</v>
      </c>
      <c r="F842">
        <v>32</v>
      </c>
      <c r="G842">
        <v>32</v>
      </c>
      <c r="H842">
        <v>0.05</v>
      </c>
      <c r="I842">
        <v>1</v>
      </c>
      <c r="J842">
        <v>0</v>
      </c>
      <c r="K842">
        <v>1</v>
      </c>
      <c r="L842">
        <v>0.25339365813772702</v>
      </c>
      <c r="M842">
        <v>0.42748878402217699</v>
      </c>
      <c r="N842">
        <v>1</v>
      </c>
      <c r="O842" t="s">
        <v>23</v>
      </c>
      <c r="P842">
        <v>0</v>
      </c>
      <c r="Q842">
        <v>5.0000000000000001E-3</v>
      </c>
      <c r="R842" t="s">
        <v>21</v>
      </c>
      <c r="S842" t="s">
        <v>32</v>
      </c>
      <c r="T842" t="str">
        <f>IF(Table1[[#This Row],[auc]]&gt;=Table1[[#This Row],[knnauc]], "YES", "NO")</f>
        <v>YES</v>
      </c>
      <c r="U842" t="str">
        <f>IF(AND(I842 &gt; I841, K842 &lt; K841), "LOWER", "")</f>
        <v/>
      </c>
      <c r="V842" t="str">
        <f>IF(AND(I842&gt;=I843, I842 &lt; 5), "YES", "NO")</f>
        <v>YES</v>
      </c>
      <c r="W842" s="1" t="str">
        <f>IF(AND(Table1[[#This Row],[Last lower than 5]]="YES", Table1[[#This Row],[better or same as KNN]]="YES"), "YES", "NO")</f>
        <v>YES</v>
      </c>
      <c r="X842" s="1" t="str">
        <f>IF(AND(Table1[[#This Row],[Last lower than 5]]="YES", Table1[[#This Row],[last and better]]="NO"), Table1[[#This Row],[knnauc]], "")</f>
        <v/>
      </c>
      <c r="Y842" s="1">
        <f>IF(AND(Table1[[#This Row],[Last lower than 5]]="YES", Table1[[#This Row],[last and better]]="YES"), Table1[[#This Row],[auc]], "")</f>
        <v>1</v>
      </c>
      <c r="Z842" s="1" t="str">
        <f>IF(I842=5, "YES", "NO")</f>
        <v>NO</v>
      </c>
      <c r="AA842" s="1" t="str">
        <f>IF(AND(Table1[[#This Row],[5 anomalies]]="YES", Table1[[#This Row],[better or same as KNN]]="YES"), "YES", "NO")</f>
        <v>NO</v>
      </c>
      <c r="AB842" s="1" t="str">
        <f>IF(AND(Table1[[#This Row],[5 anomalies]]="YES", Table1[[#This Row],[5 anomalies and better]]="NO"), Table1[[#This Row],[knnauc]] - Table1[[#This Row],[auc]], "")</f>
        <v/>
      </c>
      <c r="AC842" s="1" t="str">
        <f>IF(AND(Table1[[#This Row],[5 anomalies]]="YES", Table1[[#This Row],[5 anomalies and better]]="YES"), Table1[[#This Row],[auc]] - Table1[[#This Row],[knnauc]], "")</f>
        <v/>
      </c>
    </row>
    <row r="843" spans="1:29" hidden="1" x14ac:dyDescent="0.25">
      <c r="A843">
        <v>32</v>
      </c>
      <c r="B843">
        <v>8</v>
      </c>
      <c r="C843">
        <v>3</v>
      </c>
      <c r="D843" t="s">
        <v>19</v>
      </c>
      <c r="E843" t="s">
        <v>20</v>
      </c>
      <c r="F843">
        <v>32</v>
      </c>
      <c r="G843">
        <v>32</v>
      </c>
      <c r="H843">
        <v>0.05</v>
      </c>
      <c r="I843">
        <v>1</v>
      </c>
      <c r="J843">
        <v>0</v>
      </c>
      <c r="K843">
        <v>0.68181818181818099</v>
      </c>
      <c r="L843">
        <v>0.26082859852511597</v>
      </c>
      <c r="M843">
        <v>0.46239404326646699</v>
      </c>
      <c r="N843">
        <v>0.5</v>
      </c>
      <c r="O843" t="s">
        <v>23</v>
      </c>
      <c r="P843">
        <v>0</v>
      </c>
      <c r="Q843">
        <v>0.01</v>
      </c>
      <c r="R843" t="s">
        <v>21</v>
      </c>
      <c r="S843" t="s">
        <v>32</v>
      </c>
      <c r="T843" t="str">
        <f>IF(Table1[[#This Row],[auc]]&gt;=Table1[[#This Row],[knnauc]], "YES", "NO")</f>
        <v>YES</v>
      </c>
      <c r="U843" t="str">
        <f>IF(AND(I843 &gt; I842, K843 &lt; K842), "LOWER", "")</f>
        <v/>
      </c>
      <c r="V843" t="str">
        <f>IF(AND(I843&gt;=I844, I843 &lt; 5), "YES", "NO")</f>
        <v>YES</v>
      </c>
      <c r="W843" s="1" t="str">
        <f>IF(AND(Table1[[#This Row],[Last lower than 5]]="YES", Table1[[#This Row],[better or same as KNN]]="YES"), "YES", "NO")</f>
        <v>YES</v>
      </c>
      <c r="X843" s="1" t="str">
        <f>IF(AND(Table1[[#This Row],[Last lower than 5]]="YES", Table1[[#This Row],[last and better]]="NO"), Table1[[#This Row],[knnauc]], "")</f>
        <v/>
      </c>
      <c r="Y843" s="1">
        <f>IF(AND(Table1[[#This Row],[Last lower than 5]]="YES", Table1[[#This Row],[last and better]]="YES"), Table1[[#This Row],[auc]], "")</f>
        <v>0.68181818181818099</v>
      </c>
      <c r="Z843" s="1" t="str">
        <f>IF(I843=5, "YES", "NO")</f>
        <v>NO</v>
      </c>
      <c r="AA843" s="1" t="str">
        <f>IF(AND(Table1[[#This Row],[5 anomalies]]="YES", Table1[[#This Row],[better or same as KNN]]="YES"), "YES", "NO")</f>
        <v>NO</v>
      </c>
      <c r="AB843" s="1" t="str">
        <f>IF(AND(Table1[[#This Row],[5 anomalies]]="YES", Table1[[#This Row],[5 anomalies and better]]="NO"), Table1[[#This Row],[knnauc]] - Table1[[#This Row],[auc]], "")</f>
        <v/>
      </c>
      <c r="AC843" s="1" t="str">
        <f>IF(AND(Table1[[#This Row],[5 anomalies]]="YES", Table1[[#This Row],[5 anomalies and better]]="YES"), Table1[[#This Row],[auc]] - Table1[[#This Row],[knnauc]], "")</f>
        <v/>
      </c>
    </row>
    <row r="844" spans="1:29" hidden="1" x14ac:dyDescent="0.25">
      <c r="A844">
        <v>32</v>
      </c>
      <c r="B844">
        <v>8</v>
      </c>
      <c r="C844">
        <v>3</v>
      </c>
      <c r="D844" t="s">
        <v>19</v>
      </c>
      <c r="E844" t="s">
        <v>20</v>
      </c>
      <c r="F844">
        <v>32</v>
      </c>
      <c r="G844">
        <v>32</v>
      </c>
      <c r="H844">
        <v>0.05</v>
      </c>
      <c r="I844">
        <v>1</v>
      </c>
      <c r="J844">
        <v>0</v>
      </c>
      <c r="K844">
        <v>0.95454545454545403</v>
      </c>
      <c r="L844">
        <v>0.24819220738623399</v>
      </c>
      <c r="M844">
        <v>0.44706916194574498</v>
      </c>
      <c r="N844">
        <v>0.45454545454545398</v>
      </c>
      <c r="O844" t="s">
        <v>23</v>
      </c>
      <c r="P844">
        <v>0</v>
      </c>
      <c r="Q844">
        <v>0.05</v>
      </c>
      <c r="R844" t="s">
        <v>21</v>
      </c>
      <c r="S844" t="s">
        <v>32</v>
      </c>
      <c r="T844" t="str">
        <f>IF(Table1[[#This Row],[auc]]&gt;=Table1[[#This Row],[knnauc]], "YES", "NO")</f>
        <v>YES</v>
      </c>
      <c r="U844" t="str">
        <f>IF(AND(I844 &gt; I843, K844 &lt; K843), "LOWER", "")</f>
        <v/>
      </c>
      <c r="V844" t="str">
        <f>IF(AND(I844&gt;=I845, I844 &lt; 5), "YES", "NO")</f>
        <v>YES</v>
      </c>
      <c r="W844" s="1" t="str">
        <f>IF(AND(Table1[[#This Row],[Last lower than 5]]="YES", Table1[[#This Row],[better or same as KNN]]="YES"), "YES", "NO")</f>
        <v>YES</v>
      </c>
      <c r="X844" s="1" t="str">
        <f>IF(AND(Table1[[#This Row],[Last lower than 5]]="YES", Table1[[#This Row],[last and better]]="NO"), Table1[[#This Row],[knnauc]], "")</f>
        <v/>
      </c>
      <c r="Y844" s="1">
        <f>IF(AND(Table1[[#This Row],[Last lower than 5]]="YES", Table1[[#This Row],[last and better]]="YES"), Table1[[#This Row],[auc]], "")</f>
        <v>0.95454545454545403</v>
      </c>
      <c r="Z844" s="1" t="str">
        <f>IF(I844=5, "YES", "NO")</f>
        <v>NO</v>
      </c>
      <c r="AA844" s="1" t="str">
        <f>IF(AND(Table1[[#This Row],[5 anomalies]]="YES", Table1[[#This Row],[better or same as KNN]]="YES"), "YES", "NO")</f>
        <v>NO</v>
      </c>
      <c r="AB844" s="1" t="str">
        <f>IF(AND(Table1[[#This Row],[5 anomalies]]="YES", Table1[[#This Row],[5 anomalies and better]]="NO"), Table1[[#This Row],[knnauc]] - Table1[[#This Row],[auc]], "")</f>
        <v/>
      </c>
      <c r="AC844" s="1" t="str">
        <f>IF(AND(Table1[[#This Row],[5 anomalies]]="YES", Table1[[#This Row],[5 anomalies and better]]="YES"), Table1[[#This Row],[auc]] - Table1[[#This Row],[knnauc]], "")</f>
        <v/>
      </c>
    </row>
    <row r="845" spans="1:29" x14ac:dyDescent="0.25">
      <c r="A845">
        <v>32</v>
      </c>
      <c r="B845">
        <v>8</v>
      </c>
      <c r="C845">
        <v>3</v>
      </c>
      <c r="D845" t="s">
        <v>19</v>
      </c>
      <c r="E845" t="s">
        <v>20</v>
      </c>
      <c r="F845">
        <v>64</v>
      </c>
      <c r="G845">
        <v>16</v>
      </c>
      <c r="H845">
        <v>0.05</v>
      </c>
      <c r="I845">
        <v>1</v>
      </c>
      <c r="J845">
        <v>0</v>
      </c>
      <c r="K845">
        <v>0.90909090909090895</v>
      </c>
      <c r="L845">
        <v>0.26235303764753398</v>
      </c>
      <c r="M845">
        <v>0.51361844171773097</v>
      </c>
      <c r="N845">
        <v>0.47727272727272702</v>
      </c>
      <c r="O845" t="s">
        <v>23</v>
      </c>
      <c r="P845">
        <v>0</v>
      </c>
      <c r="Q845">
        <v>5.0000000000000001E-3</v>
      </c>
      <c r="R845" t="s">
        <v>21</v>
      </c>
      <c r="S845" t="s">
        <v>32</v>
      </c>
      <c r="T845" t="str">
        <f>IF(Table1[[#This Row],[auc]]&gt;=Table1[[#This Row],[knnauc]], "YES", "NO")</f>
        <v>YES</v>
      </c>
      <c r="U845" t="str">
        <f>IF(AND(I845 &gt; I844, K845 &lt; K844), "LOWER", "")</f>
        <v/>
      </c>
      <c r="V845" t="str">
        <f>IF(AND(I845&gt;=I846, I845 &lt; 5), "YES", "NO")</f>
        <v>YES</v>
      </c>
      <c r="W845" s="1" t="str">
        <f>IF(AND(Table1[[#This Row],[Last lower than 5]]="YES", Table1[[#This Row],[better or same as KNN]]="YES"), "YES", "NO")</f>
        <v>YES</v>
      </c>
      <c r="X845" s="1" t="str">
        <f>IF(AND(Table1[[#This Row],[Last lower than 5]]="YES", Table1[[#This Row],[last and better]]="NO"), Table1[[#This Row],[knnauc]], "")</f>
        <v/>
      </c>
      <c r="Y845" s="1">
        <f>IF(AND(Table1[[#This Row],[Last lower than 5]]="YES", Table1[[#This Row],[last and better]]="YES"), Table1[[#This Row],[auc]], "")</f>
        <v>0.90909090909090895</v>
      </c>
      <c r="Z845" s="1" t="str">
        <f>IF(I845=5, "YES", "NO")</f>
        <v>NO</v>
      </c>
      <c r="AA845" s="1" t="str">
        <f>IF(AND(Table1[[#This Row],[5 anomalies]]="YES", Table1[[#This Row],[better or same as KNN]]="YES"), "YES", "NO")</f>
        <v>NO</v>
      </c>
      <c r="AB845" s="1" t="str">
        <f>IF(AND(Table1[[#This Row],[5 anomalies]]="YES", Table1[[#This Row],[5 anomalies and better]]="NO"), Table1[[#This Row],[knnauc]] - Table1[[#This Row],[auc]], "")</f>
        <v/>
      </c>
      <c r="AC845" s="1" t="str">
        <f>IF(AND(Table1[[#This Row],[5 anomalies]]="YES", Table1[[#This Row],[5 anomalies and better]]="YES"), Table1[[#This Row],[auc]] - Table1[[#This Row],[knnauc]], "")</f>
        <v/>
      </c>
    </row>
    <row r="846" spans="1:29" hidden="1" x14ac:dyDescent="0.25">
      <c r="A846">
        <v>32</v>
      </c>
      <c r="B846">
        <v>8</v>
      </c>
      <c r="C846">
        <v>3</v>
      </c>
      <c r="D846" t="s">
        <v>19</v>
      </c>
      <c r="E846" t="s">
        <v>20</v>
      </c>
      <c r="F846">
        <v>64</v>
      </c>
      <c r="G846">
        <v>16</v>
      </c>
      <c r="H846">
        <v>0.05</v>
      </c>
      <c r="I846">
        <v>1</v>
      </c>
      <c r="J846">
        <v>0</v>
      </c>
      <c r="K846">
        <v>1</v>
      </c>
      <c r="L846">
        <v>0.242778479529171</v>
      </c>
      <c r="M846">
        <v>0.48697276788310401</v>
      </c>
      <c r="N846">
        <v>0.5</v>
      </c>
      <c r="O846" t="s">
        <v>23</v>
      </c>
      <c r="P846">
        <v>0</v>
      </c>
      <c r="Q846">
        <v>0.01</v>
      </c>
      <c r="R846" t="s">
        <v>21</v>
      </c>
      <c r="S846" t="s">
        <v>32</v>
      </c>
      <c r="T846" t="str">
        <f>IF(Table1[[#This Row],[auc]]&gt;=Table1[[#This Row],[knnauc]], "YES", "NO")</f>
        <v>YES</v>
      </c>
      <c r="U846" t="str">
        <f>IF(AND(I846 &gt; I845, K846 &lt; K845), "LOWER", "")</f>
        <v/>
      </c>
      <c r="V846" t="str">
        <f>IF(AND(I846&gt;=I847, I846 &lt; 5), "YES", "NO")</f>
        <v>YES</v>
      </c>
      <c r="W846" s="1" t="str">
        <f>IF(AND(Table1[[#This Row],[Last lower than 5]]="YES", Table1[[#This Row],[better or same as KNN]]="YES"), "YES", "NO")</f>
        <v>YES</v>
      </c>
      <c r="X846" s="1" t="str">
        <f>IF(AND(Table1[[#This Row],[Last lower than 5]]="YES", Table1[[#This Row],[last and better]]="NO"), Table1[[#This Row],[knnauc]], "")</f>
        <v/>
      </c>
      <c r="Y846" s="1">
        <f>IF(AND(Table1[[#This Row],[Last lower than 5]]="YES", Table1[[#This Row],[last and better]]="YES"), Table1[[#This Row],[auc]], "")</f>
        <v>1</v>
      </c>
      <c r="Z846" s="1" t="str">
        <f>IF(I846=5, "YES", "NO")</f>
        <v>NO</v>
      </c>
      <c r="AA846" s="1" t="str">
        <f>IF(AND(Table1[[#This Row],[5 anomalies]]="YES", Table1[[#This Row],[better or same as KNN]]="YES"), "YES", "NO")</f>
        <v>NO</v>
      </c>
      <c r="AB846" s="1" t="str">
        <f>IF(AND(Table1[[#This Row],[5 anomalies]]="YES", Table1[[#This Row],[5 anomalies and better]]="NO"), Table1[[#This Row],[knnauc]] - Table1[[#This Row],[auc]], "")</f>
        <v/>
      </c>
      <c r="AC846" s="1" t="str">
        <f>IF(AND(Table1[[#This Row],[5 anomalies]]="YES", Table1[[#This Row],[5 anomalies and better]]="YES"), Table1[[#This Row],[auc]] - Table1[[#This Row],[knnauc]], "")</f>
        <v/>
      </c>
    </row>
    <row r="847" spans="1:29" hidden="1" x14ac:dyDescent="0.25">
      <c r="A847">
        <v>32</v>
      </c>
      <c r="B847">
        <v>8</v>
      </c>
      <c r="C847">
        <v>3</v>
      </c>
      <c r="D847" t="s">
        <v>19</v>
      </c>
      <c r="E847" t="s">
        <v>20</v>
      </c>
      <c r="F847">
        <v>64</v>
      </c>
      <c r="G847">
        <v>16</v>
      </c>
      <c r="H847">
        <v>0.05</v>
      </c>
      <c r="I847">
        <v>1</v>
      </c>
      <c r="J847">
        <v>0</v>
      </c>
      <c r="K847">
        <v>0.95454545454545403</v>
      </c>
      <c r="L847">
        <v>0.27698088515045199</v>
      </c>
      <c r="M847">
        <v>0.42075343815556598</v>
      </c>
      <c r="N847">
        <v>0.90909090909090895</v>
      </c>
      <c r="O847">
        <v>0</v>
      </c>
      <c r="P847">
        <v>0</v>
      </c>
      <c r="Q847">
        <v>0.05</v>
      </c>
      <c r="R847" t="s">
        <v>21</v>
      </c>
      <c r="S847" t="s">
        <v>32</v>
      </c>
      <c r="T847" t="str">
        <f>IF(Table1[[#This Row],[auc]]&gt;=Table1[[#This Row],[knnauc]], "YES", "NO")</f>
        <v>YES</v>
      </c>
      <c r="U847" t="str">
        <f>IF(AND(I847 &gt; I846, K847 &lt; K846), "LOWER", "")</f>
        <v/>
      </c>
      <c r="V847" t="str">
        <f>IF(AND(I847&gt;=I848, I847 &lt; 5), "YES", "NO")</f>
        <v>NO</v>
      </c>
      <c r="W847" s="1" t="str">
        <f>IF(AND(Table1[[#This Row],[Last lower than 5]]="YES", Table1[[#This Row],[better or same as KNN]]="YES"), "YES", "NO")</f>
        <v>NO</v>
      </c>
      <c r="X847" s="1" t="str">
        <f>IF(AND(Table1[[#This Row],[Last lower than 5]]="YES", Table1[[#This Row],[last and better]]="NO"), Table1[[#This Row],[knnauc]], "")</f>
        <v/>
      </c>
      <c r="Y847" s="1" t="str">
        <f>IF(AND(Table1[[#This Row],[Last lower than 5]]="YES", Table1[[#This Row],[last and better]]="YES"), Table1[[#This Row],[auc]], "")</f>
        <v/>
      </c>
      <c r="Z847" s="1" t="str">
        <f>IF(I847=5, "YES", "NO")</f>
        <v>NO</v>
      </c>
      <c r="AA847" s="1" t="str">
        <f>IF(AND(Table1[[#This Row],[5 anomalies]]="YES", Table1[[#This Row],[better or same as KNN]]="YES"), "YES", "NO")</f>
        <v>NO</v>
      </c>
      <c r="AB847" s="1" t="str">
        <f>IF(AND(Table1[[#This Row],[5 anomalies]]="YES", Table1[[#This Row],[5 anomalies and better]]="NO"), Table1[[#This Row],[knnauc]] - Table1[[#This Row],[auc]], "")</f>
        <v/>
      </c>
      <c r="AC847" s="1" t="str">
        <f>IF(AND(Table1[[#This Row],[5 anomalies]]="YES", Table1[[#This Row],[5 anomalies and better]]="YES"), Table1[[#This Row],[auc]] - Table1[[#This Row],[knnauc]], "")</f>
        <v/>
      </c>
    </row>
    <row r="848" spans="1:29" hidden="1" x14ac:dyDescent="0.25">
      <c r="A848">
        <v>32</v>
      </c>
      <c r="B848">
        <v>8</v>
      </c>
      <c r="C848">
        <v>3</v>
      </c>
      <c r="D848" t="s">
        <v>19</v>
      </c>
      <c r="E848" t="s">
        <v>20</v>
      </c>
      <c r="F848">
        <v>64</v>
      </c>
      <c r="G848">
        <v>16</v>
      </c>
      <c r="H848">
        <v>0.05</v>
      </c>
      <c r="I848">
        <v>2</v>
      </c>
      <c r="J848">
        <v>1</v>
      </c>
      <c r="K848">
        <v>0.95454545454545403</v>
      </c>
      <c r="L848">
        <v>0.27698088515045199</v>
      </c>
      <c r="M848">
        <v>0.42075343815556598</v>
      </c>
      <c r="N848">
        <v>0.90909090909090895</v>
      </c>
      <c r="O848">
        <v>0</v>
      </c>
      <c r="P848">
        <v>0</v>
      </c>
      <c r="Q848">
        <v>0.05</v>
      </c>
      <c r="R848" t="s">
        <v>21</v>
      </c>
      <c r="S848" t="s">
        <v>32</v>
      </c>
      <c r="T848" t="str">
        <f>IF(Table1[[#This Row],[auc]]&gt;=Table1[[#This Row],[knnauc]], "YES", "NO")</f>
        <v>YES</v>
      </c>
      <c r="U848" t="str">
        <f>IF(AND(I848 &gt; I847, K848 &lt; K847), "LOWER", "")</f>
        <v/>
      </c>
      <c r="V848" t="str">
        <f>IF(AND(I848&gt;=I849, I848 &lt; 5), "YES", "NO")</f>
        <v>NO</v>
      </c>
      <c r="W848" s="1" t="str">
        <f>IF(AND(Table1[[#This Row],[Last lower than 5]]="YES", Table1[[#This Row],[better or same as KNN]]="YES"), "YES", "NO")</f>
        <v>NO</v>
      </c>
      <c r="X848" s="1" t="str">
        <f>IF(AND(Table1[[#This Row],[Last lower than 5]]="YES", Table1[[#This Row],[last and better]]="NO"), Table1[[#This Row],[knnauc]], "")</f>
        <v/>
      </c>
      <c r="Y848" s="1" t="str">
        <f>IF(AND(Table1[[#This Row],[Last lower than 5]]="YES", Table1[[#This Row],[last and better]]="YES"), Table1[[#This Row],[auc]], "")</f>
        <v/>
      </c>
      <c r="Z848" s="1" t="str">
        <f>IF(I848=5, "YES", "NO")</f>
        <v>NO</v>
      </c>
      <c r="AA848" s="1" t="str">
        <f>IF(AND(Table1[[#This Row],[5 anomalies]]="YES", Table1[[#This Row],[better or same as KNN]]="YES"), "YES", "NO")</f>
        <v>NO</v>
      </c>
      <c r="AB848" s="1" t="str">
        <f>IF(AND(Table1[[#This Row],[5 anomalies]]="YES", Table1[[#This Row],[5 anomalies and better]]="NO"), Table1[[#This Row],[knnauc]] - Table1[[#This Row],[auc]], "")</f>
        <v/>
      </c>
      <c r="AC848" s="1" t="str">
        <f>IF(AND(Table1[[#This Row],[5 anomalies]]="YES", Table1[[#This Row],[5 anomalies and better]]="YES"), Table1[[#This Row],[auc]] - Table1[[#This Row],[knnauc]], "")</f>
        <v/>
      </c>
    </row>
    <row r="849" spans="1:29" hidden="1" x14ac:dyDescent="0.25">
      <c r="A849">
        <v>32</v>
      </c>
      <c r="B849">
        <v>8</v>
      </c>
      <c r="C849">
        <v>3</v>
      </c>
      <c r="D849" t="s">
        <v>19</v>
      </c>
      <c r="E849" t="s">
        <v>20</v>
      </c>
      <c r="F849">
        <v>64</v>
      </c>
      <c r="G849">
        <v>16</v>
      </c>
      <c r="H849">
        <v>0.05</v>
      </c>
      <c r="I849">
        <v>3</v>
      </c>
      <c r="J849">
        <v>0.66666666666666596</v>
      </c>
      <c r="K849">
        <v>1</v>
      </c>
      <c r="L849">
        <v>0.27698088515045199</v>
      </c>
      <c r="M849">
        <v>0.42075343815556598</v>
      </c>
      <c r="N849">
        <v>0.90909090909090895</v>
      </c>
      <c r="O849">
        <v>0</v>
      </c>
      <c r="P849">
        <v>0</v>
      </c>
      <c r="Q849">
        <v>0.05</v>
      </c>
      <c r="R849" t="s">
        <v>21</v>
      </c>
      <c r="S849" t="s">
        <v>32</v>
      </c>
      <c r="T849" t="str">
        <f>IF(Table1[[#This Row],[auc]]&gt;=Table1[[#This Row],[knnauc]], "YES", "NO")</f>
        <v>YES</v>
      </c>
      <c r="U849" t="str">
        <f>IF(AND(I849 &gt; I848, K849 &lt; K848), "LOWER", "")</f>
        <v/>
      </c>
      <c r="V849" t="str">
        <f>IF(AND(I849&gt;=I850, I849 &lt; 5), "YES", "NO")</f>
        <v>NO</v>
      </c>
      <c r="W849" s="1" t="str">
        <f>IF(AND(Table1[[#This Row],[Last lower than 5]]="YES", Table1[[#This Row],[better or same as KNN]]="YES"), "YES", "NO")</f>
        <v>NO</v>
      </c>
      <c r="X849" s="1" t="str">
        <f>IF(AND(Table1[[#This Row],[Last lower than 5]]="YES", Table1[[#This Row],[last and better]]="NO"), Table1[[#This Row],[knnauc]], "")</f>
        <v/>
      </c>
      <c r="Y849" s="1" t="str">
        <f>IF(AND(Table1[[#This Row],[Last lower than 5]]="YES", Table1[[#This Row],[last and better]]="YES"), Table1[[#This Row],[auc]], "")</f>
        <v/>
      </c>
      <c r="Z849" s="1" t="str">
        <f>IF(I849=5, "YES", "NO")</f>
        <v>NO</v>
      </c>
      <c r="AA849" s="1" t="str">
        <f>IF(AND(Table1[[#This Row],[5 anomalies]]="YES", Table1[[#This Row],[better or same as KNN]]="YES"), "YES", "NO")</f>
        <v>NO</v>
      </c>
      <c r="AB849" s="1" t="str">
        <f>IF(AND(Table1[[#This Row],[5 anomalies]]="YES", Table1[[#This Row],[5 anomalies and better]]="NO"), Table1[[#This Row],[knnauc]] - Table1[[#This Row],[auc]], "")</f>
        <v/>
      </c>
      <c r="AC849" s="1" t="str">
        <f>IF(AND(Table1[[#This Row],[5 anomalies]]="YES", Table1[[#This Row],[5 anomalies and better]]="YES"), Table1[[#This Row],[auc]] - Table1[[#This Row],[knnauc]], "")</f>
        <v/>
      </c>
    </row>
    <row r="850" spans="1:29" hidden="1" x14ac:dyDescent="0.25">
      <c r="A850">
        <v>32</v>
      </c>
      <c r="B850">
        <v>8</v>
      </c>
      <c r="C850">
        <v>3</v>
      </c>
      <c r="D850" t="s">
        <v>19</v>
      </c>
      <c r="E850" t="s">
        <v>20</v>
      </c>
      <c r="F850">
        <v>64</v>
      </c>
      <c r="G850">
        <v>16</v>
      </c>
      <c r="H850">
        <v>0.05</v>
      </c>
      <c r="I850">
        <v>4</v>
      </c>
      <c r="J850">
        <v>0.5</v>
      </c>
      <c r="K850">
        <v>1</v>
      </c>
      <c r="L850">
        <v>0.27698088515045199</v>
      </c>
      <c r="M850">
        <v>0.42075343815556598</v>
      </c>
      <c r="N850">
        <v>0.90909090909090895</v>
      </c>
      <c r="O850">
        <v>0</v>
      </c>
      <c r="P850">
        <v>0</v>
      </c>
      <c r="Q850">
        <v>0.05</v>
      </c>
      <c r="R850" t="s">
        <v>21</v>
      </c>
      <c r="S850" t="s">
        <v>32</v>
      </c>
      <c r="T850" t="str">
        <f>IF(Table1[[#This Row],[auc]]&gt;=Table1[[#This Row],[knnauc]], "YES", "NO")</f>
        <v>YES</v>
      </c>
      <c r="U850" t="str">
        <f>IF(AND(I850 &gt; I849, K850 &lt; K849), "LOWER", "")</f>
        <v/>
      </c>
      <c r="V850" t="str">
        <f>IF(AND(I850&gt;=I851, I850 &lt; 5), "YES", "NO")</f>
        <v>YES</v>
      </c>
      <c r="W850" s="1" t="str">
        <f>IF(AND(Table1[[#This Row],[Last lower than 5]]="YES", Table1[[#This Row],[better or same as KNN]]="YES"), "YES", "NO")</f>
        <v>YES</v>
      </c>
      <c r="X850" s="1" t="str">
        <f>IF(AND(Table1[[#This Row],[Last lower than 5]]="YES", Table1[[#This Row],[last and better]]="NO"), Table1[[#This Row],[knnauc]], "")</f>
        <v/>
      </c>
      <c r="Y850" s="1">
        <f>IF(AND(Table1[[#This Row],[Last lower than 5]]="YES", Table1[[#This Row],[last and better]]="YES"), Table1[[#This Row],[auc]], "")</f>
        <v>1</v>
      </c>
      <c r="Z850" s="1" t="str">
        <f>IF(I850=5, "YES", "NO")</f>
        <v>NO</v>
      </c>
      <c r="AA850" s="1" t="str">
        <f>IF(AND(Table1[[#This Row],[5 anomalies]]="YES", Table1[[#This Row],[better or same as KNN]]="YES"), "YES", "NO")</f>
        <v>NO</v>
      </c>
      <c r="AB850" s="1" t="str">
        <f>IF(AND(Table1[[#This Row],[5 anomalies]]="YES", Table1[[#This Row],[5 anomalies and better]]="NO"), Table1[[#This Row],[knnauc]] - Table1[[#This Row],[auc]], "")</f>
        <v/>
      </c>
      <c r="AC850" s="1" t="str">
        <f>IF(AND(Table1[[#This Row],[5 anomalies]]="YES", Table1[[#This Row],[5 anomalies and better]]="YES"), Table1[[#This Row],[auc]] - Table1[[#This Row],[knnauc]], "")</f>
        <v/>
      </c>
    </row>
    <row r="851" spans="1:29" x14ac:dyDescent="0.25">
      <c r="A851">
        <v>32</v>
      </c>
      <c r="B851">
        <v>8</v>
      </c>
      <c r="C851">
        <v>3</v>
      </c>
      <c r="D851" t="s">
        <v>19</v>
      </c>
      <c r="E851" t="s">
        <v>20</v>
      </c>
      <c r="F851">
        <v>64</v>
      </c>
      <c r="G851">
        <v>32</v>
      </c>
      <c r="H851">
        <v>0.05</v>
      </c>
      <c r="I851">
        <v>1</v>
      </c>
      <c r="J851">
        <v>0</v>
      </c>
      <c r="K851">
        <v>0.90909090909090895</v>
      </c>
      <c r="L851">
        <v>0.24298975701185699</v>
      </c>
      <c r="M851">
        <v>0.41600701564869502</v>
      </c>
      <c r="N851">
        <v>0.47727272727272702</v>
      </c>
      <c r="O851" t="s">
        <v>23</v>
      </c>
      <c r="P851">
        <v>0</v>
      </c>
      <c r="Q851">
        <v>5.0000000000000001E-3</v>
      </c>
      <c r="R851" t="s">
        <v>21</v>
      </c>
      <c r="S851" t="s">
        <v>32</v>
      </c>
      <c r="T851" t="str">
        <f>IF(Table1[[#This Row],[auc]]&gt;=Table1[[#This Row],[knnauc]], "YES", "NO")</f>
        <v>YES</v>
      </c>
      <c r="U851" t="str">
        <f>IF(AND(I851 &gt; I850, K851 &lt; K850), "LOWER", "")</f>
        <v/>
      </c>
      <c r="V851" t="str">
        <f>IF(AND(I851&gt;=I852, I851 &lt; 5), "YES", "NO")</f>
        <v>YES</v>
      </c>
      <c r="W851" s="1" t="str">
        <f>IF(AND(Table1[[#This Row],[Last lower than 5]]="YES", Table1[[#This Row],[better or same as KNN]]="YES"), "YES", "NO")</f>
        <v>YES</v>
      </c>
      <c r="X851" s="1" t="str">
        <f>IF(AND(Table1[[#This Row],[Last lower than 5]]="YES", Table1[[#This Row],[last and better]]="NO"), Table1[[#This Row],[knnauc]], "")</f>
        <v/>
      </c>
      <c r="Y851" s="1">
        <f>IF(AND(Table1[[#This Row],[Last lower than 5]]="YES", Table1[[#This Row],[last and better]]="YES"), Table1[[#This Row],[auc]], "")</f>
        <v>0.90909090909090895</v>
      </c>
      <c r="Z851" s="1" t="str">
        <f>IF(I851=5, "YES", "NO")</f>
        <v>NO</v>
      </c>
      <c r="AA851" s="1" t="str">
        <f>IF(AND(Table1[[#This Row],[5 anomalies]]="YES", Table1[[#This Row],[better or same as KNN]]="YES"), "YES", "NO")</f>
        <v>NO</v>
      </c>
      <c r="AB851" s="1" t="str">
        <f>IF(AND(Table1[[#This Row],[5 anomalies]]="YES", Table1[[#This Row],[5 anomalies and better]]="NO"), Table1[[#This Row],[knnauc]] - Table1[[#This Row],[auc]], "")</f>
        <v/>
      </c>
      <c r="AC851" s="1" t="str">
        <f>IF(AND(Table1[[#This Row],[5 anomalies]]="YES", Table1[[#This Row],[5 anomalies and better]]="YES"), Table1[[#This Row],[auc]] - Table1[[#This Row],[knnauc]], "")</f>
        <v/>
      </c>
    </row>
    <row r="852" spans="1:29" hidden="1" x14ac:dyDescent="0.25">
      <c r="A852">
        <v>32</v>
      </c>
      <c r="B852">
        <v>8</v>
      </c>
      <c r="C852">
        <v>3</v>
      </c>
      <c r="D852" t="s">
        <v>19</v>
      </c>
      <c r="E852" t="s">
        <v>20</v>
      </c>
      <c r="F852">
        <v>64</v>
      </c>
      <c r="G852">
        <v>32</v>
      </c>
      <c r="H852">
        <v>0.05</v>
      </c>
      <c r="I852">
        <v>1</v>
      </c>
      <c r="J852">
        <v>0</v>
      </c>
      <c r="K852">
        <v>0.43181818181818099</v>
      </c>
      <c r="L852">
        <v>0.26638365358554</v>
      </c>
      <c r="M852">
        <v>0.41839816998437201</v>
      </c>
      <c r="N852">
        <v>0.5</v>
      </c>
      <c r="O852" t="s">
        <v>23</v>
      </c>
      <c r="P852">
        <v>0</v>
      </c>
      <c r="Q852">
        <v>0.01</v>
      </c>
      <c r="R852" t="s">
        <v>21</v>
      </c>
      <c r="S852" t="s">
        <v>32</v>
      </c>
      <c r="T852" t="str">
        <f>IF(Table1[[#This Row],[auc]]&gt;=Table1[[#This Row],[knnauc]], "YES", "NO")</f>
        <v>NO</v>
      </c>
      <c r="U852" t="str">
        <f>IF(AND(I852 &gt; I851, K852 &lt; K851), "LOWER", "")</f>
        <v/>
      </c>
      <c r="V852" t="str">
        <f>IF(AND(I852&gt;=I853, I852 &lt; 5), "YES", "NO")</f>
        <v>YES</v>
      </c>
      <c r="W852" s="1" t="str">
        <f>IF(AND(Table1[[#This Row],[Last lower than 5]]="YES", Table1[[#This Row],[better or same as KNN]]="YES"), "YES", "NO")</f>
        <v>NO</v>
      </c>
      <c r="X852" s="1">
        <f>IF(AND(Table1[[#This Row],[Last lower than 5]]="YES", Table1[[#This Row],[last and better]]="NO"), Table1[[#This Row],[knnauc]], "")</f>
        <v>0.5</v>
      </c>
      <c r="Y852" s="1" t="str">
        <f>IF(AND(Table1[[#This Row],[Last lower than 5]]="YES", Table1[[#This Row],[last and better]]="YES"), Table1[[#This Row],[auc]], "")</f>
        <v/>
      </c>
      <c r="Z852" s="1" t="str">
        <f>IF(I852=5, "YES", "NO")</f>
        <v>NO</v>
      </c>
      <c r="AA852" s="1" t="str">
        <f>IF(AND(Table1[[#This Row],[5 anomalies]]="YES", Table1[[#This Row],[better or same as KNN]]="YES"), "YES", "NO")</f>
        <v>NO</v>
      </c>
      <c r="AB852" s="1" t="str">
        <f>IF(AND(Table1[[#This Row],[5 anomalies]]="YES", Table1[[#This Row],[5 anomalies and better]]="NO"), Table1[[#This Row],[knnauc]] - Table1[[#This Row],[auc]], "")</f>
        <v/>
      </c>
      <c r="AC852" s="1" t="str">
        <f>IF(AND(Table1[[#This Row],[5 anomalies]]="YES", Table1[[#This Row],[5 anomalies and better]]="YES"), Table1[[#This Row],[auc]] - Table1[[#This Row],[knnauc]], "")</f>
        <v/>
      </c>
    </row>
    <row r="853" spans="1:29" hidden="1" x14ac:dyDescent="0.25">
      <c r="A853">
        <v>32</v>
      </c>
      <c r="B853">
        <v>8</v>
      </c>
      <c r="C853">
        <v>3</v>
      </c>
      <c r="D853" t="s">
        <v>19</v>
      </c>
      <c r="E853" t="s">
        <v>20</v>
      </c>
      <c r="F853">
        <v>64</v>
      </c>
      <c r="G853">
        <v>32</v>
      </c>
      <c r="H853">
        <v>0.05</v>
      </c>
      <c r="I853">
        <v>1</v>
      </c>
      <c r="J853">
        <v>0</v>
      </c>
      <c r="K853">
        <v>0.22727272727272699</v>
      </c>
      <c r="L853">
        <v>0.24825459227045801</v>
      </c>
      <c r="M853">
        <v>0.442541215030195</v>
      </c>
      <c r="N853">
        <v>0.95454545454545403</v>
      </c>
      <c r="O853" t="s">
        <v>23</v>
      </c>
      <c r="P853">
        <v>0</v>
      </c>
      <c r="Q853">
        <v>0.05</v>
      </c>
      <c r="R853" t="s">
        <v>21</v>
      </c>
      <c r="S853" t="s">
        <v>32</v>
      </c>
      <c r="T853" t="str">
        <f>IF(Table1[[#This Row],[auc]]&gt;=Table1[[#This Row],[knnauc]], "YES", "NO")</f>
        <v>NO</v>
      </c>
      <c r="U853" t="str">
        <f>IF(AND(I853 &gt; I852, K853 &lt; K852), "LOWER", "")</f>
        <v/>
      </c>
      <c r="V853" t="str">
        <f>IF(AND(I853&gt;=I854, I853 &lt; 5), "YES", "NO")</f>
        <v>NO</v>
      </c>
      <c r="W853" s="1" t="str">
        <f>IF(AND(Table1[[#This Row],[Last lower than 5]]="YES", Table1[[#This Row],[better or same as KNN]]="YES"), "YES", "NO")</f>
        <v>NO</v>
      </c>
      <c r="X853" s="1" t="str">
        <f>IF(AND(Table1[[#This Row],[Last lower than 5]]="YES", Table1[[#This Row],[last and better]]="NO"), Table1[[#This Row],[knnauc]], "")</f>
        <v/>
      </c>
      <c r="Y853" s="1" t="str">
        <f>IF(AND(Table1[[#This Row],[Last lower than 5]]="YES", Table1[[#This Row],[last and better]]="YES"), Table1[[#This Row],[auc]], "")</f>
        <v/>
      </c>
      <c r="Z853" s="1" t="str">
        <f>IF(I853=5, "YES", "NO")</f>
        <v>NO</v>
      </c>
      <c r="AA853" s="1" t="str">
        <f>IF(AND(Table1[[#This Row],[5 anomalies]]="YES", Table1[[#This Row],[better or same as KNN]]="YES"), "YES", "NO")</f>
        <v>NO</v>
      </c>
      <c r="AB853" s="1" t="str">
        <f>IF(AND(Table1[[#This Row],[5 anomalies]]="YES", Table1[[#This Row],[5 anomalies and better]]="NO"), Table1[[#This Row],[knnauc]] - Table1[[#This Row],[auc]], "")</f>
        <v/>
      </c>
      <c r="AC853" s="1" t="str">
        <f>IF(AND(Table1[[#This Row],[5 anomalies]]="YES", Table1[[#This Row],[5 anomalies and better]]="YES"), Table1[[#This Row],[auc]] - Table1[[#This Row],[knnauc]], "")</f>
        <v/>
      </c>
    </row>
    <row r="854" spans="1:29" hidden="1" x14ac:dyDescent="0.25">
      <c r="A854">
        <v>32</v>
      </c>
      <c r="B854">
        <v>8</v>
      </c>
      <c r="C854">
        <v>3</v>
      </c>
      <c r="D854" t="s">
        <v>19</v>
      </c>
      <c r="E854" t="s">
        <v>20</v>
      </c>
      <c r="F854">
        <v>64</v>
      </c>
      <c r="G854">
        <v>32</v>
      </c>
      <c r="H854">
        <v>0.05</v>
      </c>
      <c r="I854">
        <v>2</v>
      </c>
      <c r="J854">
        <v>0</v>
      </c>
      <c r="K854">
        <v>0.68181818181818099</v>
      </c>
      <c r="L854">
        <v>0.24825459227045801</v>
      </c>
      <c r="M854">
        <v>0.442541215030195</v>
      </c>
      <c r="N854">
        <v>0.95454545454545403</v>
      </c>
      <c r="O854" t="s">
        <v>23</v>
      </c>
      <c r="P854">
        <v>0</v>
      </c>
      <c r="Q854">
        <v>0.05</v>
      </c>
      <c r="R854" t="s">
        <v>21</v>
      </c>
      <c r="S854" t="s">
        <v>32</v>
      </c>
      <c r="T854" t="str">
        <f>IF(Table1[[#This Row],[auc]]&gt;=Table1[[#This Row],[knnauc]], "YES", "NO")</f>
        <v>NO</v>
      </c>
      <c r="U854" t="str">
        <f>IF(AND(I854 &gt; I853, K854 &lt; K853), "LOWER", "")</f>
        <v/>
      </c>
      <c r="V854" t="str">
        <f>IF(AND(I854&gt;=I855, I854 &lt; 5), "YES", "NO")</f>
        <v>NO</v>
      </c>
      <c r="W854" s="1" t="str">
        <f>IF(AND(Table1[[#This Row],[Last lower than 5]]="YES", Table1[[#This Row],[better or same as KNN]]="YES"), "YES", "NO")</f>
        <v>NO</v>
      </c>
      <c r="X854" s="1" t="str">
        <f>IF(AND(Table1[[#This Row],[Last lower than 5]]="YES", Table1[[#This Row],[last and better]]="NO"), Table1[[#This Row],[knnauc]], "")</f>
        <v/>
      </c>
      <c r="Y854" s="1" t="str">
        <f>IF(AND(Table1[[#This Row],[Last lower than 5]]="YES", Table1[[#This Row],[last and better]]="YES"), Table1[[#This Row],[auc]], "")</f>
        <v/>
      </c>
      <c r="Z854" s="1" t="str">
        <f>IF(I854=5, "YES", "NO")</f>
        <v>NO</v>
      </c>
      <c r="AA854" s="1" t="str">
        <f>IF(AND(Table1[[#This Row],[5 anomalies]]="YES", Table1[[#This Row],[better or same as KNN]]="YES"), "YES", "NO")</f>
        <v>NO</v>
      </c>
      <c r="AB854" s="1" t="str">
        <f>IF(AND(Table1[[#This Row],[5 anomalies]]="YES", Table1[[#This Row],[5 anomalies and better]]="NO"), Table1[[#This Row],[knnauc]] - Table1[[#This Row],[auc]], "")</f>
        <v/>
      </c>
      <c r="AC854" s="1" t="str">
        <f>IF(AND(Table1[[#This Row],[5 anomalies]]="YES", Table1[[#This Row],[5 anomalies and better]]="YES"), Table1[[#This Row],[auc]] - Table1[[#This Row],[knnauc]], "")</f>
        <v/>
      </c>
    </row>
    <row r="855" spans="1:29" hidden="1" x14ac:dyDescent="0.25">
      <c r="A855">
        <v>32</v>
      </c>
      <c r="B855">
        <v>8</v>
      </c>
      <c r="C855">
        <v>3</v>
      </c>
      <c r="D855" t="s">
        <v>19</v>
      </c>
      <c r="E855" t="s">
        <v>20</v>
      </c>
      <c r="F855">
        <v>64</v>
      </c>
      <c r="G855">
        <v>32</v>
      </c>
      <c r="H855">
        <v>0.05</v>
      </c>
      <c r="I855">
        <v>3</v>
      </c>
      <c r="J855">
        <v>0</v>
      </c>
      <c r="K855">
        <v>0.81818181818181801</v>
      </c>
      <c r="L855">
        <v>0.24825459227045801</v>
      </c>
      <c r="M855">
        <v>0.442541215030195</v>
      </c>
      <c r="N855">
        <v>0.95454545454545403</v>
      </c>
      <c r="O855" t="s">
        <v>23</v>
      </c>
      <c r="P855">
        <v>0</v>
      </c>
      <c r="Q855">
        <v>0.05</v>
      </c>
      <c r="R855" t="s">
        <v>21</v>
      </c>
      <c r="S855" t="s">
        <v>32</v>
      </c>
      <c r="T855" t="str">
        <f>IF(Table1[[#This Row],[auc]]&gt;=Table1[[#This Row],[knnauc]], "YES", "NO")</f>
        <v>NO</v>
      </c>
      <c r="U855" t="str">
        <f>IF(AND(I855 &gt; I854, K855 &lt; K854), "LOWER", "")</f>
        <v/>
      </c>
      <c r="V855" t="str">
        <f>IF(AND(I855&gt;=I856, I855 &lt; 5), "YES", "NO")</f>
        <v>YES</v>
      </c>
      <c r="W855" s="1" t="str">
        <f>IF(AND(Table1[[#This Row],[Last lower than 5]]="YES", Table1[[#This Row],[better or same as KNN]]="YES"), "YES", "NO")</f>
        <v>NO</v>
      </c>
      <c r="X855" s="1">
        <f>IF(AND(Table1[[#This Row],[Last lower than 5]]="YES", Table1[[#This Row],[last and better]]="NO"), Table1[[#This Row],[knnauc]], "")</f>
        <v>0.95454545454545403</v>
      </c>
      <c r="Y855" s="1" t="str">
        <f>IF(AND(Table1[[#This Row],[Last lower than 5]]="YES", Table1[[#This Row],[last and better]]="YES"), Table1[[#This Row],[auc]], "")</f>
        <v/>
      </c>
      <c r="Z855" s="1" t="str">
        <f>IF(I855=5, "YES", "NO")</f>
        <v>NO</v>
      </c>
      <c r="AA855" s="1" t="str">
        <f>IF(AND(Table1[[#This Row],[5 anomalies]]="YES", Table1[[#This Row],[better or same as KNN]]="YES"), "YES", "NO")</f>
        <v>NO</v>
      </c>
      <c r="AB855" s="1" t="str">
        <f>IF(AND(Table1[[#This Row],[5 anomalies]]="YES", Table1[[#This Row],[5 anomalies and better]]="NO"), Table1[[#This Row],[knnauc]] - Table1[[#This Row],[auc]], "")</f>
        <v/>
      </c>
      <c r="AC855" s="1" t="str">
        <f>IF(AND(Table1[[#This Row],[5 anomalies]]="YES", Table1[[#This Row],[5 anomalies and better]]="YES"), Table1[[#This Row],[auc]] - Table1[[#This Row],[knnauc]], "")</f>
        <v/>
      </c>
    </row>
    <row r="856" spans="1:29" x14ac:dyDescent="0.25">
      <c r="A856">
        <v>32</v>
      </c>
      <c r="B856">
        <v>8</v>
      </c>
      <c r="C856">
        <v>3</v>
      </c>
      <c r="D856" t="s">
        <v>19</v>
      </c>
      <c r="E856" t="s">
        <v>20</v>
      </c>
      <c r="F856">
        <v>128</v>
      </c>
      <c r="G856">
        <v>16</v>
      </c>
      <c r="H856">
        <v>0.05</v>
      </c>
      <c r="I856">
        <v>1</v>
      </c>
      <c r="J856">
        <v>0</v>
      </c>
      <c r="K856">
        <v>1</v>
      </c>
      <c r="L856">
        <v>0.24584299548294899</v>
      </c>
      <c r="M856">
        <v>0.42758764646643799</v>
      </c>
      <c r="N856">
        <v>0.47727272727272702</v>
      </c>
      <c r="O856" t="s">
        <v>23</v>
      </c>
      <c r="P856">
        <v>0</v>
      </c>
      <c r="Q856">
        <v>5.0000000000000001E-3</v>
      </c>
      <c r="R856" t="s">
        <v>21</v>
      </c>
      <c r="S856" t="s">
        <v>32</v>
      </c>
      <c r="T856" t="str">
        <f>IF(Table1[[#This Row],[auc]]&gt;=Table1[[#This Row],[knnauc]], "YES", "NO")</f>
        <v>YES</v>
      </c>
      <c r="U856" t="str">
        <f>IF(AND(I856 &gt; I855, K856 &lt; K855), "LOWER", "")</f>
        <v/>
      </c>
      <c r="V856" t="str">
        <f>IF(AND(I856&gt;=I857, I856 &lt; 5), "YES", "NO")</f>
        <v>YES</v>
      </c>
      <c r="W856" s="1" t="str">
        <f>IF(AND(Table1[[#This Row],[Last lower than 5]]="YES", Table1[[#This Row],[better or same as KNN]]="YES"), "YES", "NO")</f>
        <v>YES</v>
      </c>
      <c r="X856" s="1" t="str">
        <f>IF(AND(Table1[[#This Row],[Last lower than 5]]="YES", Table1[[#This Row],[last and better]]="NO"), Table1[[#This Row],[knnauc]], "")</f>
        <v/>
      </c>
      <c r="Y856" s="1">
        <f>IF(AND(Table1[[#This Row],[Last lower than 5]]="YES", Table1[[#This Row],[last and better]]="YES"), Table1[[#This Row],[auc]], "")</f>
        <v>1</v>
      </c>
      <c r="Z856" s="1" t="str">
        <f>IF(I856=5, "YES", "NO")</f>
        <v>NO</v>
      </c>
      <c r="AA856" s="1" t="str">
        <f>IF(AND(Table1[[#This Row],[5 anomalies]]="YES", Table1[[#This Row],[better or same as KNN]]="YES"), "YES", "NO")</f>
        <v>NO</v>
      </c>
      <c r="AB856" s="1" t="str">
        <f>IF(AND(Table1[[#This Row],[5 anomalies]]="YES", Table1[[#This Row],[5 anomalies and better]]="NO"), Table1[[#This Row],[knnauc]] - Table1[[#This Row],[auc]], "")</f>
        <v/>
      </c>
      <c r="AC856" s="1" t="str">
        <f>IF(AND(Table1[[#This Row],[5 anomalies]]="YES", Table1[[#This Row],[5 anomalies and better]]="YES"), Table1[[#This Row],[auc]] - Table1[[#This Row],[knnauc]], "")</f>
        <v/>
      </c>
    </row>
    <row r="857" spans="1:29" hidden="1" x14ac:dyDescent="0.25">
      <c r="A857">
        <v>32</v>
      </c>
      <c r="B857">
        <v>8</v>
      </c>
      <c r="C857">
        <v>3</v>
      </c>
      <c r="D857" t="s">
        <v>19</v>
      </c>
      <c r="E857" t="s">
        <v>20</v>
      </c>
      <c r="F857">
        <v>128</v>
      </c>
      <c r="G857">
        <v>16</v>
      </c>
      <c r="H857">
        <v>0.05</v>
      </c>
      <c r="I857">
        <v>1</v>
      </c>
      <c r="J857">
        <v>0</v>
      </c>
      <c r="K857">
        <v>0.22727272727272699</v>
      </c>
      <c r="L857">
        <v>0.24676677869243099</v>
      </c>
      <c r="M857">
        <v>0.47017503999160398</v>
      </c>
      <c r="N857">
        <v>0.5</v>
      </c>
      <c r="O857" t="s">
        <v>23</v>
      </c>
      <c r="P857">
        <v>0</v>
      </c>
      <c r="Q857">
        <v>0.01</v>
      </c>
      <c r="R857" t="s">
        <v>21</v>
      </c>
      <c r="S857" t="s">
        <v>32</v>
      </c>
      <c r="T857" t="str">
        <f>IF(Table1[[#This Row],[auc]]&gt;=Table1[[#This Row],[knnauc]], "YES", "NO")</f>
        <v>NO</v>
      </c>
      <c r="U857" t="str">
        <f>IF(AND(I857 &gt; I856, K857 &lt; K856), "LOWER", "")</f>
        <v/>
      </c>
      <c r="V857" t="str">
        <f>IF(AND(I857&gt;=I858, I857 &lt; 5), "YES", "NO")</f>
        <v>YES</v>
      </c>
      <c r="W857" s="1" t="str">
        <f>IF(AND(Table1[[#This Row],[Last lower than 5]]="YES", Table1[[#This Row],[better or same as KNN]]="YES"), "YES", "NO")</f>
        <v>NO</v>
      </c>
      <c r="X857" s="1">
        <f>IF(AND(Table1[[#This Row],[Last lower than 5]]="YES", Table1[[#This Row],[last and better]]="NO"), Table1[[#This Row],[knnauc]], "")</f>
        <v>0.5</v>
      </c>
      <c r="Y857" s="1" t="str">
        <f>IF(AND(Table1[[#This Row],[Last lower than 5]]="YES", Table1[[#This Row],[last and better]]="YES"), Table1[[#This Row],[auc]], "")</f>
        <v/>
      </c>
      <c r="Z857" s="1" t="str">
        <f>IF(I857=5, "YES", "NO")</f>
        <v>NO</v>
      </c>
      <c r="AA857" s="1" t="str">
        <f>IF(AND(Table1[[#This Row],[5 anomalies]]="YES", Table1[[#This Row],[better or same as KNN]]="YES"), "YES", "NO")</f>
        <v>NO</v>
      </c>
      <c r="AB857" s="1" t="str">
        <f>IF(AND(Table1[[#This Row],[5 anomalies]]="YES", Table1[[#This Row],[5 anomalies and better]]="NO"), Table1[[#This Row],[knnauc]] - Table1[[#This Row],[auc]], "")</f>
        <v/>
      </c>
      <c r="AC857" s="1" t="str">
        <f>IF(AND(Table1[[#This Row],[5 anomalies]]="YES", Table1[[#This Row],[5 anomalies and better]]="YES"), Table1[[#This Row],[auc]] - Table1[[#This Row],[knnauc]], "")</f>
        <v/>
      </c>
    </row>
    <row r="858" spans="1:29" hidden="1" x14ac:dyDescent="0.25">
      <c r="A858">
        <v>32</v>
      </c>
      <c r="B858">
        <v>8</v>
      </c>
      <c r="C858">
        <v>3</v>
      </c>
      <c r="D858" t="s">
        <v>19</v>
      </c>
      <c r="E858" t="s">
        <v>20</v>
      </c>
      <c r="F858">
        <v>128</v>
      </c>
      <c r="G858">
        <v>16</v>
      </c>
      <c r="H858">
        <v>0.05</v>
      </c>
      <c r="I858">
        <v>1</v>
      </c>
      <c r="J858">
        <v>0</v>
      </c>
      <c r="K858">
        <v>1</v>
      </c>
      <c r="L858">
        <v>0.26062986001244098</v>
      </c>
      <c r="M858">
        <v>0.43557590184655098</v>
      </c>
      <c r="N858">
        <v>0.43181818181818099</v>
      </c>
      <c r="O858" t="s">
        <v>23</v>
      </c>
      <c r="P858">
        <v>0</v>
      </c>
      <c r="Q858">
        <v>0.05</v>
      </c>
      <c r="R858" t="s">
        <v>21</v>
      </c>
      <c r="S858" t="s">
        <v>32</v>
      </c>
      <c r="T858" t="str">
        <f>IF(Table1[[#This Row],[auc]]&gt;=Table1[[#This Row],[knnauc]], "YES", "NO")</f>
        <v>YES</v>
      </c>
      <c r="U858" t="str">
        <f>IF(AND(I858 &gt; I857, K858 &lt; K857), "LOWER", "")</f>
        <v/>
      </c>
      <c r="V858" t="str">
        <f>IF(AND(I858&gt;=I859, I858 &lt; 5), "YES", "NO")</f>
        <v>NO</v>
      </c>
      <c r="W858" s="1" t="str">
        <f>IF(AND(Table1[[#This Row],[Last lower than 5]]="YES", Table1[[#This Row],[better or same as KNN]]="YES"), "YES", "NO")</f>
        <v>NO</v>
      </c>
      <c r="X858" s="1" t="str">
        <f>IF(AND(Table1[[#This Row],[Last lower than 5]]="YES", Table1[[#This Row],[last and better]]="NO"), Table1[[#This Row],[knnauc]], "")</f>
        <v/>
      </c>
      <c r="Y858" s="1" t="str">
        <f>IF(AND(Table1[[#This Row],[Last lower than 5]]="YES", Table1[[#This Row],[last and better]]="YES"), Table1[[#This Row],[auc]], "")</f>
        <v/>
      </c>
      <c r="Z858" s="1" t="str">
        <f>IF(I858=5, "YES", "NO")</f>
        <v>NO</v>
      </c>
      <c r="AA858" s="1" t="str">
        <f>IF(AND(Table1[[#This Row],[5 anomalies]]="YES", Table1[[#This Row],[better or same as KNN]]="YES"), "YES", "NO")</f>
        <v>NO</v>
      </c>
      <c r="AB858" s="1" t="str">
        <f>IF(AND(Table1[[#This Row],[5 anomalies]]="YES", Table1[[#This Row],[5 anomalies and better]]="NO"), Table1[[#This Row],[knnauc]] - Table1[[#This Row],[auc]], "")</f>
        <v/>
      </c>
      <c r="AC858" s="1" t="str">
        <f>IF(AND(Table1[[#This Row],[5 anomalies]]="YES", Table1[[#This Row],[5 anomalies and better]]="YES"), Table1[[#This Row],[auc]] - Table1[[#This Row],[knnauc]], "")</f>
        <v/>
      </c>
    </row>
    <row r="859" spans="1:29" hidden="1" x14ac:dyDescent="0.25">
      <c r="A859">
        <v>32</v>
      </c>
      <c r="B859">
        <v>8</v>
      </c>
      <c r="C859">
        <v>3</v>
      </c>
      <c r="D859" t="s">
        <v>19</v>
      </c>
      <c r="E859" t="s">
        <v>20</v>
      </c>
      <c r="F859">
        <v>128</v>
      </c>
      <c r="G859">
        <v>16</v>
      </c>
      <c r="H859">
        <v>0.05</v>
      </c>
      <c r="I859">
        <v>2</v>
      </c>
      <c r="J859">
        <v>1</v>
      </c>
      <c r="K859">
        <v>1</v>
      </c>
      <c r="L859">
        <v>0.26062986001244098</v>
      </c>
      <c r="M859">
        <v>0.43557590184655098</v>
      </c>
      <c r="N859">
        <v>0.43181818181818099</v>
      </c>
      <c r="O859" t="s">
        <v>23</v>
      </c>
      <c r="P859">
        <v>0</v>
      </c>
      <c r="Q859">
        <v>0.05</v>
      </c>
      <c r="R859" t="s">
        <v>21</v>
      </c>
      <c r="S859" t="s">
        <v>32</v>
      </c>
      <c r="T859" t="str">
        <f>IF(Table1[[#This Row],[auc]]&gt;=Table1[[#This Row],[knnauc]], "YES", "NO")</f>
        <v>YES</v>
      </c>
      <c r="U859" t="str">
        <f>IF(AND(I859 &gt; I858, K859 &lt; K858), "LOWER", "")</f>
        <v/>
      </c>
      <c r="V859" t="str">
        <f>IF(AND(I859&gt;=I860, I859 &lt; 5), "YES", "NO")</f>
        <v>NO</v>
      </c>
      <c r="W859" s="1" t="str">
        <f>IF(AND(Table1[[#This Row],[Last lower than 5]]="YES", Table1[[#This Row],[better or same as KNN]]="YES"), "YES", "NO")</f>
        <v>NO</v>
      </c>
      <c r="X859" s="1" t="str">
        <f>IF(AND(Table1[[#This Row],[Last lower than 5]]="YES", Table1[[#This Row],[last and better]]="NO"), Table1[[#This Row],[knnauc]], "")</f>
        <v/>
      </c>
      <c r="Y859" s="1" t="str">
        <f>IF(AND(Table1[[#This Row],[Last lower than 5]]="YES", Table1[[#This Row],[last and better]]="YES"), Table1[[#This Row],[auc]], "")</f>
        <v/>
      </c>
      <c r="Z859" s="1" t="str">
        <f>IF(I859=5, "YES", "NO")</f>
        <v>NO</v>
      </c>
      <c r="AA859" s="1" t="str">
        <f>IF(AND(Table1[[#This Row],[5 anomalies]]="YES", Table1[[#This Row],[better or same as KNN]]="YES"), "YES", "NO")</f>
        <v>NO</v>
      </c>
      <c r="AB859" s="1" t="str">
        <f>IF(AND(Table1[[#This Row],[5 anomalies]]="YES", Table1[[#This Row],[5 anomalies and better]]="NO"), Table1[[#This Row],[knnauc]] - Table1[[#This Row],[auc]], "")</f>
        <v/>
      </c>
      <c r="AC859" s="1" t="str">
        <f>IF(AND(Table1[[#This Row],[5 anomalies]]="YES", Table1[[#This Row],[5 anomalies and better]]="YES"), Table1[[#This Row],[auc]] - Table1[[#This Row],[knnauc]], "")</f>
        <v/>
      </c>
    </row>
    <row r="860" spans="1:29" hidden="1" x14ac:dyDescent="0.25">
      <c r="A860">
        <v>32</v>
      </c>
      <c r="B860">
        <v>8</v>
      </c>
      <c r="C860">
        <v>3</v>
      </c>
      <c r="D860" t="s">
        <v>19</v>
      </c>
      <c r="E860" t="s">
        <v>20</v>
      </c>
      <c r="F860">
        <v>128</v>
      </c>
      <c r="G860">
        <v>16</v>
      </c>
      <c r="H860">
        <v>0.05</v>
      </c>
      <c r="I860">
        <v>4</v>
      </c>
      <c r="J860">
        <v>0</v>
      </c>
      <c r="K860">
        <v>1</v>
      </c>
      <c r="L860">
        <v>0.26062986001244098</v>
      </c>
      <c r="M860">
        <v>0.43557590184655098</v>
      </c>
      <c r="N860">
        <v>0.43181818181818099</v>
      </c>
      <c r="O860" t="s">
        <v>23</v>
      </c>
      <c r="P860">
        <v>0</v>
      </c>
      <c r="Q860">
        <v>0.05</v>
      </c>
      <c r="R860" t="s">
        <v>21</v>
      </c>
      <c r="S860" t="s">
        <v>32</v>
      </c>
      <c r="T860" t="str">
        <f>IF(Table1[[#This Row],[auc]]&gt;=Table1[[#This Row],[knnauc]], "YES", "NO")</f>
        <v>YES</v>
      </c>
      <c r="U860" t="str">
        <f>IF(AND(I860 &gt; I859, K860 &lt; K859), "LOWER", "")</f>
        <v/>
      </c>
      <c r="V860" t="str">
        <f>IF(AND(I860&gt;=I861, I860 &lt; 5), "YES", "NO")</f>
        <v>YES</v>
      </c>
      <c r="W860" s="1" t="str">
        <f>IF(AND(Table1[[#This Row],[Last lower than 5]]="YES", Table1[[#This Row],[better or same as KNN]]="YES"), "YES", "NO")</f>
        <v>YES</v>
      </c>
      <c r="X860" s="1" t="str">
        <f>IF(AND(Table1[[#This Row],[Last lower than 5]]="YES", Table1[[#This Row],[last and better]]="NO"), Table1[[#This Row],[knnauc]], "")</f>
        <v/>
      </c>
      <c r="Y860" s="1">
        <f>IF(AND(Table1[[#This Row],[Last lower than 5]]="YES", Table1[[#This Row],[last and better]]="YES"), Table1[[#This Row],[auc]], "")</f>
        <v>1</v>
      </c>
      <c r="Z860" s="1" t="str">
        <f>IF(I860=5, "YES", "NO")</f>
        <v>NO</v>
      </c>
      <c r="AA860" s="1" t="str">
        <f>IF(AND(Table1[[#This Row],[5 anomalies]]="YES", Table1[[#This Row],[better or same as KNN]]="YES"), "YES", "NO")</f>
        <v>NO</v>
      </c>
      <c r="AB860" s="1" t="str">
        <f>IF(AND(Table1[[#This Row],[5 anomalies]]="YES", Table1[[#This Row],[5 anomalies and better]]="NO"), Table1[[#This Row],[knnauc]] - Table1[[#This Row],[auc]], "")</f>
        <v/>
      </c>
      <c r="AC860" s="1" t="str">
        <f>IF(AND(Table1[[#This Row],[5 anomalies]]="YES", Table1[[#This Row],[5 anomalies and better]]="YES"), Table1[[#This Row],[auc]] - Table1[[#This Row],[knnauc]], "")</f>
        <v/>
      </c>
    </row>
    <row r="861" spans="1:29" x14ac:dyDescent="0.25">
      <c r="A861">
        <v>32</v>
      </c>
      <c r="B861">
        <v>8</v>
      </c>
      <c r="C861">
        <v>3</v>
      </c>
      <c r="D861" t="s">
        <v>19</v>
      </c>
      <c r="E861" t="s">
        <v>20</v>
      </c>
      <c r="F861">
        <v>128</v>
      </c>
      <c r="G861">
        <v>32</v>
      </c>
      <c r="H861">
        <v>0.05</v>
      </c>
      <c r="I861">
        <v>1</v>
      </c>
      <c r="J861">
        <v>0</v>
      </c>
      <c r="K861">
        <v>1</v>
      </c>
      <c r="L861">
        <v>0.24728176671971999</v>
      </c>
      <c r="M861">
        <v>0.45264026488185799</v>
      </c>
      <c r="N861">
        <v>0.5</v>
      </c>
      <c r="O861" t="s">
        <v>23</v>
      </c>
      <c r="P861">
        <v>0</v>
      </c>
      <c r="Q861">
        <v>5.0000000000000001E-3</v>
      </c>
      <c r="R861" t="s">
        <v>21</v>
      </c>
      <c r="S861" t="s">
        <v>32</v>
      </c>
      <c r="T861" t="str">
        <f>IF(Table1[[#This Row],[auc]]&gt;=Table1[[#This Row],[knnauc]], "YES", "NO")</f>
        <v>YES</v>
      </c>
      <c r="U861" t="str">
        <f>IF(AND(I861 &gt; I860, K861 &lt; K860), "LOWER", "")</f>
        <v/>
      </c>
      <c r="V861" t="str">
        <f>IF(AND(I861&gt;=I862, I861 &lt; 5), "YES", "NO")</f>
        <v>YES</v>
      </c>
      <c r="W861" s="1" t="str">
        <f>IF(AND(Table1[[#This Row],[Last lower than 5]]="YES", Table1[[#This Row],[better or same as KNN]]="YES"), "YES", "NO")</f>
        <v>YES</v>
      </c>
      <c r="X861" s="1" t="str">
        <f>IF(AND(Table1[[#This Row],[Last lower than 5]]="YES", Table1[[#This Row],[last and better]]="NO"), Table1[[#This Row],[knnauc]], "")</f>
        <v/>
      </c>
      <c r="Y861" s="1">
        <f>IF(AND(Table1[[#This Row],[Last lower than 5]]="YES", Table1[[#This Row],[last and better]]="YES"), Table1[[#This Row],[auc]], "")</f>
        <v>1</v>
      </c>
      <c r="Z861" s="1" t="str">
        <f>IF(I861=5, "YES", "NO")</f>
        <v>NO</v>
      </c>
      <c r="AA861" s="1" t="str">
        <f>IF(AND(Table1[[#This Row],[5 anomalies]]="YES", Table1[[#This Row],[better or same as KNN]]="YES"), "YES", "NO")</f>
        <v>NO</v>
      </c>
      <c r="AB861" s="1" t="str">
        <f>IF(AND(Table1[[#This Row],[5 anomalies]]="YES", Table1[[#This Row],[5 anomalies and better]]="NO"), Table1[[#This Row],[knnauc]] - Table1[[#This Row],[auc]], "")</f>
        <v/>
      </c>
      <c r="AC861" s="1" t="str">
        <f>IF(AND(Table1[[#This Row],[5 anomalies]]="YES", Table1[[#This Row],[5 anomalies and better]]="YES"), Table1[[#This Row],[auc]] - Table1[[#This Row],[knnauc]], "")</f>
        <v/>
      </c>
    </row>
    <row r="862" spans="1:29" hidden="1" x14ac:dyDescent="0.25">
      <c r="A862">
        <v>32</v>
      </c>
      <c r="B862">
        <v>8</v>
      </c>
      <c r="C862">
        <v>3</v>
      </c>
      <c r="D862" t="s">
        <v>19</v>
      </c>
      <c r="E862" t="s">
        <v>20</v>
      </c>
      <c r="F862">
        <v>128</v>
      </c>
      <c r="G862">
        <v>32</v>
      </c>
      <c r="H862">
        <v>0.05</v>
      </c>
      <c r="I862">
        <v>1</v>
      </c>
      <c r="J862">
        <v>0</v>
      </c>
      <c r="K862">
        <v>0.34090909090909</v>
      </c>
      <c r="L862">
        <v>0.26396961211634401</v>
      </c>
      <c r="M862">
        <v>0.43311218318267902</v>
      </c>
      <c r="N862">
        <v>0.5</v>
      </c>
      <c r="O862" t="s">
        <v>23</v>
      </c>
      <c r="P862">
        <v>0</v>
      </c>
      <c r="Q862">
        <v>0.01</v>
      </c>
      <c r="R862" t="s">
        <v>21</v>
      </c>
      <c r="S862" t="s">
        <v>32</v>
      </c>
      <c r="T862" t="str">
        <f>IF(Table1[[#This Row],[auc]]&gt;=Table1[[#This Row],[knnauc]], "YES", "NO")</f>
        <v>NO</v>
      </c>
      <c r="U862" t="str">
        <f>IF(AND(I862 &gt; I861, K862 &lt; K861), "LOWER", "")</f>
        <v/>
      </c>
      <c r="V862" t="str">
        <f>IF(AND(I862&gt;=I863, I862 &lt; 5), "YES", "NO")</f>
        <v>YES</v>
      </c>
      <c r="W862" s="1" t="str">
        <f>IF(AND(Table1[[#This Row],[Last lower than 5]]="YES", Table1[[#This Row],[better or same as KNN]]="YES"), "YES", "NO")</f>
        <v>NO</v>
      </c>
      <c r="X862" s="1">
        <f>IF(AND(Table1[[#This Row],[Last lower than 5]]="YES", Table1[[#This Row],[last and better]]="NO"), Table1[[#This Row],[knnauc]], "")</f>
        <v>0.5</v>
      </c>
      <c r="Y862" s="1" t="str">
        <f>IF(AND(Table1[[#This Row],[Last lower than 5]]="YES", Table1[[#This Row],[last and better]]="YES"), Table1[[#This Row],[auc]], "")</f>
        <v/>
      </c>
      <c r="Z862" s="1" t="str">
        <f>IF(I862=5, "YES", "NO")</f>
        <v>NO</v>
      </c>
      <c r="AA862" s="1" t="str">
        <f>IF(AND(Table1[[#This Row],[5 anomalies]]="YES", Table1[[#This Row],[better or same as KNN]]="YES"), "YES", "NO")</f>
        <v>NO</v>
      </c>
      <c r="AB862" s="1" t="str">
        <f>IF(AND(Table1[[#This Row],[5 anomalies]]="YES", Table1[[#This Row],[5 anomalies and better]]="NO"), Table1[[#This Row],[knnauc]] - Table1[[#This Row],[auc]], "")</f>
        <v/>
      </c>
      <c r="AC862" s="1" t="str">
        <f>IF(AND(Table1[[#This Row],[5 anomalies]]="YES", Table1[[#This Row],[5 anomalies and better]]="YES"), Table1[[#This Row],[auc]] - Table1[[#This Row],[knnauc]], "")</f>
        <v/>
      </c>
    </row>
    <row r="863" spans="1:29" hidden="1" x14ac:dyDescent="0.25">
      <c r="A863">
        <v>32</v>
      </c>
      <c r="B863">
        <v>8</v>
      </c>
      <c r="C863">
        <v>3</v>
      </c>
      <c r="D863" t="s">
        <v>19</v>
      </c>
      <c r="E863" t="s">
        <v>20</v>
      </c>
      <c r="F863">
        <v>128</v>
      </c>
      <c r="G863">
        <v>32</v>
      </c>
      <c r="H863">
        <v>0.05</v>
      </c>
      <c r="I863">
        <v>1</v>
      </c>
      <c r="J863">
        <v>1</v>
      </c>
      <c r="K863">
        <v>0.90909090909090895</v>
      </c>
      <c r="L863">
        <v>0.25008495036665102</v>
      </c>
      <c r="M863">
        <v>0.40895666603696601</v>
      </c>
      <c r="N863">
        <v>1</v>
      </c>
      <c r="O863" t="s">
        <v>23</v>
      </c>
      <c r="P863">
        <v>0</v>
      </c>
      <c r="Q863">
        <v>0.05</v>
      </c>
      <c r="R863" t="s">
        <v>21</v>
      </c>
      <c r="S863" t="s">
        <v>32</v>
      </c>
      <c r="T863" t="str">
        <f>IF(Table1[[#This Row],[auc]]&gt;=Table1[[#This Row],[knnauc]], "YES", "NO")</f>
        <v>NO</v>
      </c>
      <c r="U863" t="str">
        <f>IF(AND(I863 &gt; I862, K863 &lt; K862), "LOWER", "")</f>
        <v/>
      </c>
      <c r="V863" t="str">
        <f>IF(AND(I863&gt;=I864, I863 &lt; 5), "YES", "NO")</f>
        <v>NO</v>
      </c>
      <c r="W863" s="1" t="str">
        <f>IF(AND(Table1[[#This Row],[Last lower than 5]]="YES", Table1[[#This Row],[better or same as KNN]]="YES"), "YES", "NO")</f>
        <v>NO</v>
      </c>
      <c r="X863" s="1" t="str">
        <f>IF(AND(Table1[[#This Row],[Last lower than 5]]="YES", Table1[[#This Row],[last and better]]="NO"), Table1[[#This Row],[knnauc]], "")</f>
        <v/>
      </c>
      <c r="Y863" s="1" t="str">
        <f>IF(AND(Table1[[#This Row],[Last lower than 5]]="YES", Table1[[#This Row],[last and better]]="YES"), Table1[[#This Row],[auc]], "")</f>
        <v/>
      </c>
      <c r="Z863" s="1" t="str">
        <f>IF(I863=5, "YES", "NO")</f>
        <v>NO</v>
      </c>
      <c r="AA863" s="1" t="str">
        <f>IF(AND(Table1[[#This Row],[5 anomalies]]="YES", Table1[[#This Row],[better or same as KNN]]="YES"), "YES", "NO")</f>
        <v>NO</v>
      </c>
      <c r="AB863" s="1" t="str">
        <f>IF(AND(Table1[[#This Row],[5 anomalies]]="YES", Table1[[#This Row],[5 anomalies and better]]="NO"), Table1[[#This Row],[knnauc]] - Table1[[#This Row],[auc]], "")</f>
        <v/>
      </c>
      <c r="AC863" s="1" t="str">
        <f>IF(AND(Table1[[#This Row],[5 anomalies]]="YES", Table1[[#This Row],[5 anomalies and better]]="YES"), Table1[[#This Row],[auc]] - Table1[[#This Row],[knnauc]], "")</f>
        <v/>
      </c>
    </row>
    <row r="864" spans="1:29" hidden="1" x14ac:dyDescent="0.25">
      <c r="A864">
        <v>32</v>
      </c>
      <c r="B864">
        <v>8</v>
      </c>
      <c r="C864">
        <v>3</v>
      </c>
      <c r="D864" t="s">
        <v>19</v>
      </c>
      <c r="E864" t="s">
        <v>20</v>
      </c>
      <c r="F864">
        <v>128</v>
      </c>
      <c r="G864">
        <v>32</v>
      </c>
      <c r="H864">
        <v>0.05</v>
      </c>
      <c r="I864">
        <v>2</v>
      </c>
      <c r="J864">
        <v>0</v>
      </c>
      <c r="K864">
        <v>1</v>
      </c>
      <c r="L864">
        <v>0.25008495036665102</v>
      </c>
      <c r="M864">
        <v>0.40895666603696601</v>
      </c>
      <c r="N864">
        <v>1</v>
      </c>
      <c r="O864" t="s">
        <v>23</v>
      </c>
      <c r="P864">
        <v>0</v>
      </c>
      <c r="Q864">
        <v>0.05</v>
      </c>
      <c r="R864" t="s">
        <v>21</v>
      </c>
      <c r="S864" t="s">
        <v>32</v>
      </c>
      <c r="T864" t="str">
        <f>IF(Table1[[#This Row],[auc]]&gt;=Table1[[#This Row],[knnauc]], "YES", "NO")</f>
        <v>YES</v>
      </c>
      <c r="U864" t="str">
        <f>IF(AND(I864 &gt; I863, K864 &lt; K863), "LOWER", "")</f>
        <v/>
      </c>
      <c r="V864" t="str">
        <f>IF(AND(I864&gt;=I865, I864 &lt; 5), "YES", "NO")</f>
        <v>NO</v>
      </c>
      <c r="W864" s="1" t="str">
        <f>IF(AND(Table1[[#This Row],[Last lower than 5]]="YES", Table1[[#This Row],[better or same as KNN]]="YES"), "YES", "NO")</f>
        <v>NO</v>
      </c>
      <c r="X864" s="1" t="str">
        <f>IF(AND(Table1[[#This Row],[Last lower than 5]]="YES", Table1[[#This Row],[last and better]]="NO"), Table1[[#This Row],[knnauc]], "")</f>
        <v/>
      </c>
      <c r="Y864" s="1" t="str">
        <f>IF(AND(Table1[[#This Row],[Last lower than 5]]="YES", Table1[[#This Row],[last and better]]="YES"), Table1[[#This Row],[auc]], "")</f>
        <v/>
      </c>
      <c r="Z864" s="1" t="str">
        <f>IF(I864=5, "YES", "NO")</f>
        <v>NO</v>
      </c>
      <c r="AA864" s="1" t="str">
        <f>IF(AND(Table1[[#This Row],[5 anomalies]]="YES", Table1[[#This Row],[better or same as KNN]]="YES"), "YES", "NO")</f>
        <v>NO</v>
      </c>
      <c r="AB864" s="1" t="str">
        <f>IF(AND(Table1[[#This Row],[5 anomalies]]="YES", Table1[[#This Row],[5 anomalies and better]]="NO"), Table1[[#This Row],[knnauc]] - Table1[[#This Row],[auc]], "")</f>
        <v/>
      </c>
      <c r="AC864" s="1" t="str">
        <f>IF(AND(Table1[[#This Row],[5 anomalies]]="YES", Table1[[#This Row],[5 anomalies and better]]="YES"), Table1[[#This Row],[auc]] - Table1[[#This Row],[knnauc]], "")</f>
        <v/>
      </c>
    </row>
    <row r="865" spans="1:29" hidden="1" x14ac:dyDescent="0.25">
      <c r="A865">
        <v>32</v>
      </c>
      <c r="B865">
        <v>8</v>
      </c>
      <c r="C865">
        <v>3</v>
      </c>
      <c r="D865" t="s">
        <v>19</v>
      </c>
      <c r="E865" t="s">
        <v>20</v>
      </c>
      <c r="F865">
        <v>128</v>
      </c>
      <c r="G865">
        <v>32</v>
      </c>
      <c r="H865">
        <v>0.05</v>
      </c>
      <c r="I865">
        <v>3</v>
      </c>
      <c r="J865">
        <v>0</v>
      </c>
      <c r="K865">
        <v>1</v>
      </c>
      <c r="L865">
        <v>0.25008495036665102</v>
      </c>
      <c r="M865">
        <v>0.40895666603696601</v>
      </c>
      <c r="N865">
        <v>1</v>
      </c>
      <c r="O865" t="s">
        <v>23</v>
      </c>
      <c r="P865">
        <v>0</v>
      </c>
      <c r="Q865">
        <v>0.05</v>
      </c>
      <c r="R865" t="s">
        <v>21</v>
      </c>
      <c r="S865" t="s">
        <v>32</v>
      </c>
      <c r="T865" t="str">
        <f>IF(Table1[[#This Row],[auc]]&gt;=Table1[[#This Row],[knnauc]], "YES", "NO")</f>
        <v>YES</v>
      </c>
      <c r="U865" t="str">
        <f>IF(AND(I865 &gt; I864, K865 &lt; K864), "LOWER", "")</f>
        <v/>
      </c>
      <c r="V865" t="str">
        <f>IF(AND(I865&gt;=I866, I865 &lt; 5), "YES", "NO")</f>
        <v>YES</v>
      </c>
      <c r="W865" s="1" t="str">
        <f>IF(AND(Table1[[#This Row],[Last lower than 5]]="YES", Table1[[#This Row],[better or same as KNN]]="YES"), "YES", "NO")</f>
        <v>YES</v>
      </c>
      <c r="X865" s="1" t="str">
        <f>IF(AND(Table1[[#This Row],[Last lower than 5]]="YES", Table1[[#This Row],[last and better]]="NO"), Table1[[#This Row],[knnauc]], "")</f>
        <v/>
      </c>
      <c r="Y865" s="1">
        <f>IF(AND(Table1[[#This Row],[Last lower than 5]]="YES", Table1[[#This Row],[last and better]]="YES"), Table1[[#This Row],[auc]], "")</f>
        <v>1</v>
      </c>
      <c r="Z865" s="1" t="str">
        <f>IF(I865=5, "YES", "NO")</f>
        <v>NO</v>
      </c>
      <c r="AA865" s="1" t="str">
        <f>IF(AND(Table1[[#This Row],[5 anomalies]]="YES", Table1[[#This Row],[better or same as KNN]]="YES"), "YES", "NO")</f>
        <v>NO</v>
      </c>
      <c r="AB865" s="1" t="str">
        <f>IF(AND(Table1[[#This Row],[5 anomalies]]="YES", Table1[[#This Row],[5 anomalies and better]]="NO"), Table1[[#This Row],[knnauc]] - Table1[[#This Row],[auc]], "")</f>
        <v/>
      </c>
      <c r="AC865" s="1" t="str">
        <f>IF(AND(Table1[[#This Row],[5 anomalies]]="YES", Table1[[#This Row],[5 anomalies and better]]="YES"), Table1[[#This Row],[auc]] - Table1[[#This Row],[knnauc]], "")</f>
        <v/>
      </c>
    </row>
    <row r="866" spans="1:29" x14ac:dyDescent="0.25">
      <c r="A866">
        <v>32</v>
      </c>
      <c r="B866">
        <v>8</v>
      </c>
      <c r="C866">
        <v>3</v>
      </c>
      <c r="D866" t="s">
        <v>19</v>
      </c>
      <c r="E866" t="s">
        <v>20</v>
      </c>
      <c r="F866">
        <v>512</v>
      </c>
      <c r="G866">
        <v>16</v>
      </c>
      <c r="H866">
        <v>0.05</v>
      </c>
      <c r="I866">
        <v>1</v>
      </c>
      <c r="J866">
        <v>0</v>
      </c>
      <c r="K866">
        <v>0.95454545454545403</v>
      </c>
      <c r="L866">
        <v>0.24131406175126599</v>
      </c>
      <c r="M866">
        <v>0.43456228961975202</v>
      </c>
      <c r="N866">
        <v>1</v>
      </c>
      <c r="O866" t="s">
        <v>23</v>
      </c>
      <c r="P866">
        <v>0</v>
      </c>
      <c r="Q866">
        <v>5.0000000000000001E-3</v>
      </c>
      <c r="R866" t="s">
        <v>21</v>
      </c>
      <c r="S866" t="s">
        <v>32</v>
      </c>
      <c r="T866" t="str">
        <f>IF(Table1[[#This Row],[auc]]&gt;=Table1[[#This Row],[knnauc]], "YES", "NO")</f>
        <v>NO</v>
      </c>
      <c r="U866" t="str">
        <f>IF(AND(I866 &gt; I865, K866 &lt; K865), "LOWER", "")</f>
        <v/>
      </c>
      <c r="V866" t="str">
        <f>IF(AND(I866&gt;=I867, I866 &lt; 5), "YES", "NO")</f>
        <v>YES</v>
      </c>
      <c r="W866" s="1" t="str">
        <f>IF(AND(Table1[[#This Row],[Last lower than 5]]="YES", Table1[[#This Row],[better or same as KNN]]="YES"), "YES", "NO")</f>
        <v>NO</v>
      </c>
      <c r="X866" s="1">
        <f>IF(AND(Table1[[#This Row],[Last lower than 5]]="YES", Table1[[#This Row],[last and better]]="NO"), Table1[[#This Row],[knnauc]], "")</f>
        <v>1</v>
      </c>
      <c r="Y866" s="1" t="str">
        <f>IF(AND(Table1[[#This Row],[Last lower than 5]]="YES", Table1[[#This Row],[last and better]]="YES"), Table1[[#This Row],[auc]], "")</f>
        <v/>
      </c>
      <c r="Z866" s="1" t="str">
        <f>IF(I866=5, "YES", "NO")</f>
        <v>NO</v>
      </c>
      <c r="AA866" s="1" t="str">
        <f>IF(AND(Table1[[#This Row],[5 anomalies]]="YES", Table1[[#This Row],[better or same as KNN]]="YES"), "YES", "NO")</f>
        <v>NO</v>
      </c>
      <c r="AB866" s="1" t="str">
        <f>IF(AND(Table1[[#This Row],[5 anomalies]]="YES", Table1[[#This Row],[5 anomalies and better]]="NO"), Table1[[#This Row],[knnauc]] - Table1[[#This Row],[auc]], "")</f>
        <v/>
      </c>
      <c r="AC866" s="1" t="str">
        <f>IF(AND(Table1[[#This Row],[5 anomalies]]="YES", Table1[[#This Row],[5 anomalies and better]]="YES"), Table1[[#This Row],[auc]] - Table1[[#This Row],[knnauc]], "")</f>
        <v/>
      </c>
    </row>
    <row r="867" spans="1:29" hidden="1" x14ac:dyDescent="0.25">
      <c r="A867">
        <v>32</v>
      </c>
      <c r="B867">
        <v>8</v>
      </c>
      <c r="C867">
        <v>3</v>
      </c>
      <c r="D867" t="s">
        <v>19</v>
      </c>
      <c r="E867" t="s">
        <v>20</v>
      </c>
      <c r="F867">
        <v>512</v>
      </c>
      <c r="G867">
        <v>16</v>
      </c>
      <c r="H867">
        <v>0.05</v>
      </c>
      <c r="I867">
        <v>1</v>
      </c>
      <c r="J867">
        <v>0</v>
      </c>
      <c r="K867">
        <v>0.43181818181818099</v>
      </c>
      <c r="L867">
        <v>0.25110863670307698</v>
      </c>
      <c r="M867">
        <v>0.46626757765306298</v>
      </c>
      <c r="N867">
        <v>0.5</v>
      </c>
      <c r="O867" t="s">
        <v>23</v>
      </c>
      <c r="P867">
        <v>0</v>
      </c>
      <c r="Q867">
        <v>0.01</v>
      </c>
      <c r="R867" t="s">
        <v>21</v>
      </c>
      <c r="S867" t="s">
        <v>32</v>
      </c>
      <c r="T867" t="str">
        <f>IF(Table1[[#This Row],[auc]]&gt;=Table1[[#This Row],[knnauc]], "YES", "NO")</f>
        <v>NO</v>
      </c>
      <c r="U867" t="str">
        <f>IF(AND(I867 &gt; I866, K867 &lt; K866), "LOWER", "")</f>
        <v/>
      </c>
      <c r="V867" t="str">
        <f>IF(AND(I867&gt;=I868, I867 &lt; 5), "YES", "NO")</f>
        <v>YES</v>
      </c>
      <c r="W867" s="1" t="str">
        <f>IF(AND(Table1[[#This Row],[Last lower than 5]]="YES", Table1[[#This Row],[better or same as KNN]]="YES"), "YES", "NO")</f>
        <v>NO</v>
      </c>
      <c r="X867" s="1">
        <f>IF(AND(Table1[[#This Row],[Last lower than 5]]="YES", Table1[[#This Row],[last and better]]="NO"), Table1[[#This Row],[knnauc]], "")</f>
        <v>0.5</v>
      </c>
      <c r="Y867" s="1" t="str">
        <f>IF(AND(Table1[[#This Row],[Last lower than 5]]="YES", Table1[[#This Row],[last and better]]="YES"), Table1[[#This Row],[auc]], "")</f>
        <v/>
      </c>
      <c r="Z867" s="1" t="str">
        <f>IF(I867=5, "YES", "NO")</f>
        <v>NO</v>
      </c>
      <c r="AA867" s="1" t="str">
        <f>IF(AND(Table1[[#This Row],[5 anomalies]]="YES", Table1[[#This Row],[better or same as KNN]]="YES"), "YES", "NO")</f>
        <v>NO</v>
      </c>
      <c r="AB867" s="1" t="str">
        <f>IF(AND(Table1[[#This Row],[5 anomalies]]="YES", Table1[[#This Row],[5 anomalies and better]]="NO"), Table1[[#This Row],[knnauc]] - Table1[[#This Row],[auc]], "")</f>
        <v/>
      </c>
      <c r="AC867" s="1" t="str">
        <f>IF(AND(Table1[[#This Row],[5 anomalies]]="YES", Table1[[#This Row],[5 anomalies and better]]="YES"), Table1[[#This Row],[auc]] - Table1[[#This Row],[knnauc]], "")</f>
        <v/>
      </c>
    </row>
    <row r="868" spans="1:29" hidden="1" x14ac:dyDescent="0.25">
      <c r="A868">
        <v>32</v>
      </c>
      <c r="B868">
        <v>8</v>
      </c>
      <c r="C868">
        <v>3</v>
      </c>
      <c r="D868" t="s">
        <v>19</v>
      </c>
      <c r="E868" t="s">
        <v>20</v>
      </c>
      <c r="F868">
        <v>512</v>
      </c>
      <c r="G868">
        <v>16</v>
      </c>
      <c r="H868">
        <v>0.05</v>
      </c>
      <c r="I868">
        <v>1</v>
      </c>
      <c r="J868">
        <v>0</v>
      </c>
      <c r="K868">
        <v>0.47727272727272702</v>
      </c>
      <c r="L868">
        <v>0.25212099997917198</v>
      </c>
      <c r="M868">
        <v>0.41022546573963298</v>
      </c>
      <c r="N868">
        <v>0.47727272727272702</v>
      </c>
      <c r="O868" t="s">
        <v>23</v>
      </c>
      <c r="P868">
        <v>0</v>
      </c>
      <c r="Q868">
        <v>0.05</v>
      </c>
      <c r="R868" t="s">
        <v>21</v>
      </c>
      <c r="S868" t="s">
        <v>32</v>
      </c>
      <c r="T868" t="str">
        <f>IF(Table1[[#This Row],[auc]]&gt;=Table1[[#This Row],[knnauc]], "YES", "NO")</f>
        <v>YES</v>
      </c>
      <c r="U868" t="str">
        <f>IF(AND(I868 &gt; I867, K868 &lt; K867), "LOWER", "")</f>
        <v/>
      </c>
      <c r="V868" t="str">
        <f>IF(AND(I868&gt;=I869, I868 &lt; 5), "YES", "NO")</f>
        <v>NO</v>
      </c>
      <c r="W868" s="1" t="str">
        <f>IF(AND(Table1[[#This Row],[Last lower than 5]]="YES", Table1[[#This Row],[better or same as KNN]]="YES"), "YES", "NO")</f>
        <v>NO</v>
      </c>
      <c r="X868" s="1" t="str">
        <f>IF(AND(Table1[[#This Row],[Last lower than 5]]="YES", Table1[[#This Row],[last and better]]="NO"), Table1[[#This Row],[knnauc]], "")</f>
        <v/>
      </c>
      <c r="Y868" s="1" t="str">
        <f>IF(AND(Table1[[#This Row],[Last lower than 5]]="YES", Table1[[#This Row],[last and better]]="YES"), Table1[[#This Row],[auc]], "")</f>
        <v/>
      </c>
      <c r="Z868" s="1" t="str">
        <f>IF(I868=5, "YES", "NO")</f>
        <v>NO</v>
      </c>
      <c r="AA868" s="1" t="str">
        <f>IF(AND(Table1[[#This Row],[5 anomalies]]="YES", Table1[[#This Row],[better or same as KNN]]="YES"), "YES", "NO")</f>
        <v>NO</v>
      </c>
      <c r="AB868" s="1" t="str">
        <f>IF(AND(Table1[[#This Row],[5 anomalies]]="YES", Table1[[#This Row],[5 anomalies and better]]="NO"), Table1[[#This Row],[knnauc]] - Table1[[#This Row],[auc]], "")</f>
        <v/>
      </c>
      <c r="AC868" s="1" t="str">
        <f>IF(AND(Table1[[#This Row],[5 anomalies]]="YES", Table1[[#This Row],[5 anomalies and better]]="YES"), Table1[[#This Row],[auc]] - Table1[[#This Row],[knnauc]], "")</f>
        <v/>
      </c>
    </row>
    <row r="869" spans="1:29" hidden="1" x14ac:dyDescent="0.25">
      <c r="A869">
        <v>32</v>
      </c>
      <c r="B869">
        <v>8</v>
      </c>
      <c r="C869">
        <v>3</v>
      </c>
      <c r="D869" t="s">
        <v>19</v>
      </c>
      <c r="E869" t="s">
        <v>20</v>
      </c>
      <c r="F869">
        <v>512</v>
      </c>
      <c r="G869">
        <v>16</v>
      </c>
      <c r="H869">
        <v>0.05</v>
      </c>
      <c r="I869">
        <v>2</v>
      </c>
      <c r="J869">
        <v>0</v>
      </c>
      <c r="K869">
        <v>1</v>
      </c>
      <c r="L869">
        <v>0.25212099997917198</v>
      </c>
      <c r="M869">
        <v>0.41022546573963298</v>
      </c>
      <c r="N869">
        <v>0.47727272727272702</v>
      </c>
      <c r="O869" t="s">
        <v>23</v>
      </c>
      <c r="P869">
        <v>0</v>
      </c>
      <c r="Q869">
        <v>0.05</v>
      </c>
      <c r="R869" t="s">
        <v>21</v>
      </c>
      <c r="S869" t="s">
        <v>32</v>
      </c>
      <c r="T869" t="str">
        <f>IF(Table1[[#This Row],[auc]]&gt;=Table1[[#This Row],[knnauc]], "YES", "NO")</f>
        <v>YES</v>
      </c>
      <c r="U869" t="str">
        <f>IF(AND(I869 &gt; I868, K869 &lt; K868), "LOWER", "")</f>
        <v/>
      </c>
      <c r="V869" t="str">
        <f>IF(AND(I869&gt;=I870, I869 &lt; 5), "YES", "NO")</f>
        <v>NO</v>
      </c>
      <c r="W869" s="1" t="str">
        <f>IF(AND(Table1[[#This Row],[Last lower than 5]]="YES", Table1[[#This Row],[better or same as KNN]]="YES"), "YES", "NO")</f>
        <v>NO</v>
      </c>
      <c r="X869" s="1" t="str">
        <f>IF(AND(Table1[[#This Row],[Last lower than 5]]="YES", Table1[[#This Row],[last and better]]="NO"), Table1[[#This Row],[knnauc]], "")</f>
        <v/>
      </c>
      <c r="Y869" s="1" t="str">
        <f>IF(AND(Table1[[#This Row],[Last lower than 5]]="YES", Table1[[#This Row],[last and better]]="YES"), Table1[[#This Row],[auc]], "")</f>
        <v/>
      </c>
      <c r="Z869" s="1" t="str">
        <f>IF(I869=5, "YES", "NO")</f>
        <v>NO</v>
      </c>
      <c r="AA869" s="1" t="str">
        <f>IF(AND(Table1[[#This Row],[5 anomalies]]="YES", Table1[[#This Row],[better or same as KNN]]="YES"), "YES", "NO")</f>
        <v>NO</v>
      </c>
      <c r="AB869" s="1" t="str">
        <f>IF(AND(Table1[[#This Row],[5 anomalies]]="YES", Table1[[#This Row],[5 anomalies and better]]="NO"), Table1[[#This Row],[knnauc]] - Table1[[#This Row],[auc]], "")</f>
        <v/>
      </c>
      <c r="AC869" s="1" t="str">
        <f>IF(AND(Table1[[#This Row],[5 anomalies]]="YES", Table1[[#This Row],[5 anomalies and better]]="YES"), Table1[[#This Row],[auc]] - Table1[[#This Row],[knnauc]], "")</f>
        <v/>
      </c>
    </row>
    <row r="870" spans="1:29" hidden="1" x14ac:dyDescent="0.25">
      <c r="A870">
        <v>32</v>
      </c>
      <c r="B870">
        <v>8</v>
      </c>
      <c r="C870">
        <v>3</v>
      </c>
      <c r="D870" t="s">
        <v>19</v>
      </c>
      <c r="E870" t="s">
        <v>20</v>
      </c>
      <c r="F870">
        <v>512</v>
      </c>
      <c r="G870">
        <v>16</v>
      </c>
      <c r="H870">
        <v>0.05</v>
      </c>
      <c r="I870">
        <v>4</v>
      </c>
      <c r="J870">
        <v>0</v>
      </c>
      <c r="K870">
        <v>0.90909090909090895</v>
      </c>
      <c r="L870">
        <v>0.25212099997917198</v>
      </c>
      <c r="M870">
        <v>0.41022546573963298</v>
      </c>
      <c r="N870">
        <v>0.47727272727272702</v>
      </c>
      <c r="O870" t="s">
        <v>23</v>
      </c>
      <c r="P870">
        <v>0</v>
      </c>
      <c r="Q870">
        <v>0.05</v>
      </c>
      <c r="R870" t="s">
        <v>21</v>
      </c>
      <c r="S870" t="s">
        <v>32</v>
      </c>
      <c r="T870" t="str">
        <f>IF(Table1[[#This Row],[auc]]&gt;=Table1[[#This Row],[knnauc]], "YES", "NO")</f>
        <v>YES</v>
      </c>
      <c r="U870" t="str">
        <f>IF(AND(I870 &gt; I869, K870 &lt; K869), "LOWER", "")</f>
        <v>LOWER</v>
      </c>
      <c r="V870" t="str">
        <f>IF(AND(I870&gt;=I871, I870 &lt; 5), "YES", "NO")</f>
        <v>YES</v>
      </c>
      <c r="W870" s="1" t="str">
        <f>IF(AND(Table1[[#This Row],[Last lower than 5]]="YES", Table1[[#This Row],[better or same as KNN]]="YES"), "YES", "NO")</f>
        <v>YES</v>
      </c>
      <c r="X870" s="1" t="str">
        <f>IF(AND(Table1[[#This Row],[Last lower than 5]]="YES", Table1[[#This Row],[last and better]]="NO"), Table1[[#This Row],[knnauc]], "")</f>
        <v/>
      </c>
      <c r="Y870" s="1">
        <f>IF(AND(Table1[[#This Row],[Last lower than 5]]="YES", Table1[[#This Row],[last and better]]="YES"), Table1[[#This Row],[auc]], "")</f>
        <v>0.90909090909090895</v>
      </c>
      <c r="Z870" s="1" t="str">
        <f>IF(I870=5, "YES", "NO")</f>
        <v>NO</v>
      </c>
      <c r="AA870" s="1" t="str">
        <f>IF(AND(Table1[[#This Row],[5 anomalies]]="YES", Table1[[#This Row],[better or same as KNN]]="YES"), "YES", "NO")</f>
        <v>NO</v>
      </c>
      <c r="AB870" s="1" t="str">
        <f>IF(AND(Table1[[#This Row],[5 anomalies]]="YES", Table1[[#This Row],[5 anomalies and better]]="NO"), Table1[[#This Row],[knnauc]] - Table1[[#This Row],[auc]], "")</f>
        <v/>
      </c>
      <c r="AC870" s="1" t="str">
        <f>IF(AND(Table1[[#This Row],[5 anomalies]]="YES", Table1[[#This Row],[5 anomalies and better]]="YES"), Table1[[#This Row],[auc]] - Table1[[#This Row],[knnauc]], "")</f>
        <v/>
      </c>
    </row>
    <row r="871" spans="1:29" x14ac:dyDescent="0.25">
      <c r="A871">
        <v>32</v>
      </c>
      <c r="B871">
        <v>8</v>
      </c>
      <c r="C871">
        <v>3</v>
      </c>
      <c r="D871" t="s">
        <v>19</v>
      </c>
      <c r="E871" t="s">
        <v>20</v>
      </c>
      <c r="F871">
        <v>512</v>
      </c>
      <c r="G871">
        <v>32</v>
      </c>
      <c r="H871">
        <v>0.05</v>
      </c>
      <c r="I871">
        <v>1</v>
      </c>
      <c r="J871">
        <v>0</v>
      </c>
      <c r="K871">
        <v>0.45454545454545398</v>
      </c>
      <c r="L871">
        <v>0.25487169910087398</v>
      </c>
      <c r="M871">
        <v>0.42054394944897</v>
      </c>
      <c r="N871">
        <v>0.47727272727272702</v>
      </c>
      <c r="O871" t="s">
        <v>23</v>
      </c>
      <c r="P871">
        <v>0</v>
      </c>
      <c r="Q871">
        <v>5.0000000000000001E-3</v>
      </c>
      <c r="R871" t="s">
        <v>21</v>
      </c>
      <c r="S871" t="s">
        <v>32</v>
      </c>
      <c r="T871" t="str">
        <f>IF(Table1[[#This Row],[auc]]&gt;=Table1[[#This Row],[knnauc]], "YES", "NO")</f>
        <v>NO</v>
      </c>
      <c r="U871" t="str">
        <f>IF(AND(I871 &gt; I870, K871 &lt; K870), "LOWER", "")</f>
        <v/>
      </c>
      <c r="V871" t="str">
        <f>IF(AND(I871&gt;=I872, I871 &lt; 5), "YES", "NO")</f>
        <v>YES</v>
      </c>
      <c r="W871" s="1" t="str">
        <f>IF(AND(Table1[[#This Row],[Last lower than 5]]="YES", Table1[[#This Row],[better or same as KNN]]="YES"), "YES", "NO")</f>
        <v>NO</v>
      </c>
      <c r="X871" s="1">
        <f>IF(AND(Table1[[#This Row],[Last lower than 5]]="YES", Table1[[#This Row],[last and better]]="NO"), Table1[[#This Row],[knnauc]], "")</f>
        <v>0.47727272727272702</v>
      </c>
      <c r="Y871" s="1" t="str">
        <f>IF(AND(Table1[[#This Row],[Last lower than 5]]="YES", Table1[[#This Row],[last and better]]="YES"), Table1[[#This Row],[auc]], "")</f>
        <v/>
      </c>
      <c r="Z871" s="1" t="str">
        <f>IF(I871=5, "YES", "NO")</f>
        <v>NO</v>
      </c>
      <c r="AA871" s="1" t="str">
        <f>IF(AND(Table1[[#This Row],[5 anomalies]]="YES", Table1[[#This Row],[better or same as KNN]]="YES"), "YES", "NO")</f>
        <v>NO</v>
      </c>
      <c r="AB871" s="1" t="str">
        <f>IF(AND(Table1[[#This Row],[5 anomalies]]="YES", Table1[[#This Row],[5 anomalies and better]]="NO"), Table1[[#This Row],[knnauc]] - Table1[[#This Row],[auc]], "")</f>
        <v/>
      </c>
      <c r="AC871" s="1" t="str">
        <f>IF(AND(Table1[[#This Row],[5 anomalies]]="YES", Table1[[#This Row],[5 anomalies and better]]="YES"), Table1[[#This Row],[auc]] - Table1[[#This Row],[knnauc]], "")</f>
        <v/>
      </c>
    </row>
    <row r="872" spans="1:29" hidden="1" x14ac:dyDescent="0.25">
      <c r="A872">
        <v>32</v>
      </c>
      <c r="B872">
        <v>8</v>
      </c>
      <c r="C872">
        <v>3</v>
      </c>
      <c r="D872" t="s">
        <v>19</v>
      </c>
      <c r="E872" t="s">
        <v>20</v>
      </c>
      <c r="F872">
        <v>512</v>
      </c>
      <c r="G872">
        <v>32</v>
      </c>
      <c r="H872">
        <v>0.05</v>
      </c>
      <c r="I872">
        <v>1</v>
      </c>
      <c r="J872">
        <v>0</v>
      </c>
      <c r="K872">
        <v>0.5</v>
      </c>
      <c r="L872">
        <v>0.252460630464095</v>
      </c>
      <c r="M872">
        <v>0.43562630032504202</v>
      </c>
      <c r="N872">
        <v>0.5</v>
      </c>
      <c r="O872" t="s">
        <v>23</v>
      </c>
      <c r="P872">
        <v>0</v>
      </c>
      <c r="Q872">
        <v>0.01</v>
      </c>
      <c r="R872" t="s">
        <v>21</v>
      </c>
      <c r="S872" t="s">
        <v>32</v>
      </c>
      <c r="T872" t="str">
        <f>IF(Table1[[#This Row],[auc]]&gt;=Table1[[#This Row],[knnauc]], "YES", "NO")</f>
        <v>YES</v>
      </c>
      <c r="U872" t="str">
        <f>IF(AND(I872 &gt; I871, K872 &lt; K871), "LOWER", "")</f>
        <v/>
      </c>
      <c r="V872" t="str">
        <f>IF(AND(I872&gt;=I873, I872 &lt; 5), "YES", "NO")</f>
        <v>YES</v>
      </c>
      <c r="W872" s="1" t="str">
        <f>IF(AND(Table1[[#This Row],[Last lower than 5]]="YES", Table1[[#This Row],[better or same as KNN]]="YES"), "YES", "NO")</f>
        <v>YES</v>
      </c>
      <c r="X872" s="1" t="str">
        <f>IF(AND(Table1[[#This Row],[Last lower than 5]]="YES", Table1[[#This Row],[last and better]]="NO"), Table1[[#This Row],[knnauc]], "")</f>
        <v/>
      </c>
      <c r="Y872" s="1">
        <f>IF(AND(Table1[[#This Row],[Last lower than 5]]="YES", Table1[[#This Row],[last and better]]="YES"), Table1[[#This Row],[auc]], "")</f>
        <v>0.5</v>
      </c>
      <c r="Z872" s="1" t="str">
        <f>IF(I872=5, "YES", "NO")</f>
        <v>NO</v>
      </c>
      <c r="AA872" s="1" t="str">
        <f>IF(AND(Table1[[#This Row],[5 anomalies]]="YES", Table1[[#This Row],[better or same as KNN]]="YES"), "YES", "NO")</f>
        <v>NO</v>
      </c>
      <c r="AB872" s="1" t="str">
        <f>IF(AND(Table1[[#This Row],[5 anomalies]]="YES", Table1[[#This Row],[5 anomalies and better]]="NO"), Table1[[#This Row],[knnauc]] - Table1[[#This Row],[auc]], "")</f>
        <v/>
      </c>
      <c r="AC872" s="1" t="str">
        <f>IF(AND(Table1[[#This Row],[5 anomalies]]="YES", Table1[[#This Row],[5 anomalies and better]]="YES"), Table1[[#This Row],[auc]] - Table1[[#This Row],[knnauc]], "")</f>
        <v/>
      </c>
    </row>
    <row r="873" spans="1:29" hidden="1" x14ac:dyDescent="0.25">
      <c r="A873">
        <v>32</v>
      </c>
      <c r="B873">
        <v>8</v>
      </c>
      <c r="C873">
        <v>3</v>
      </c>
      <c r="D873" t="s">
        <v>19</v>
      </c>
      <c r="E873" t="s">
        <v>20</v>
      </c>
      <c r="F873">
        <v>512</v>
      </c>
      <c r="G873">
        <v>32</v>
      </c>
      <c r="H873">
        <v>0.05</v>
      </c>
      <c r="I873">
        <v>1</v>
      </c>
      <c r="J873">
        <v>0</v>
      </c>
      <c r="K873">
        <v>0.47727272727272702</v>
      </c>
      <c r="L873">
        <v>0.25386334198007798</v>
      </c>
      <c r="M873">
        <v>0.43380315499758698</v>
      </c>
      <c r="N873">
        <v>0.5</v>
      </c>
      <c r="O873" t="s">
        <v>23</v>
      </c>
      <c r="P873">
        <v>0</v>
      </c>
      <c r="Q873">
        <v>0.05</v>
      </c>
      <c r="R873" t="s">
        <v>21</v>
      </c>
      <c r="S873" t="s">
        <v>32</v>
      </c>
      <c r="T873" t="str">
        <f>IF(Table1[[#This Row],[auc]]&gt;=Table1[[#This Row],[knnauc]], "YES", "NO")</f>
        <v>NO</v>
      </c>
      <c r="U873" t="str">
        <f>IF(AND(I873 &gt; I872, K873 &lt; K872), "LOWER", "")</f>
        <v/>
      </c>
      <c r="V873" t="str">
        <f>IF(AND(I873&gt;=I874, I873 &lt; 5), "YES", "NO")</f>
        <v>NO</v>
      </c>
      <c r="W873" s="1" t="str">
        <f>IF(AND(Table1[[#This Row],[Last lower than 5]]="YES", Table1[[#This Row],[better or same as KNN]]="YES"), "YES", "NO")</f>
        <v>NO</v>
      </c>
      <c r="X873" s="1" t="str">
        <f>IF(AND(Table1[[#This Row],[Last lower than 5]]="YES", Table1[[#This Row],[last and better]]="NO"), Table1[[#This Row],[knnauc]], "")</f>
        <v/>
      </c>
      <c r="Y873" s="1" t="str">
        <f>IF(AND(Table1[[#This Row],[Last lower than 5]]="YES", Table1[[#This Row],[last and better]]="YES"), Table1[[#This Row],[auc]], "")</f>
        <v/>
      </c>
      <c r="Z873" s="1" t="str">
        <f>IF(I873=5, "YES", "NO")</f>
        <v>NO</v>
      </c>
      <c r="AA873" s="1" t="str">
        <f>IF(AND(Table1[[#This Row],[5 anomalies]]="YES", Table1[[#This Row],[better or same as KNN]]="YES"), "YES", "NO")</f>
        <v>NO</v>
      </c>
      <c r="AB873" s="1" t="str">
        <f>IF(AND(Table1[[#This Row],[5 anomalies]]="YES", Table1[[#This Row],[5 anomalies and better]]="NO"), Table1[[#This Row],[knnauc]] - Table1[[#This Row],[auc]], "")</f>
        <v/>
      </c>
      <c r="AC873" s="1" t="str">
        <f>IF(AND(Table1[[#This Row],[5 anomalies]]="YES", Table1[[#This Row],[5 anomalies and better]]="YES"), Table1[[#This Row],[auc]] - Table1[[#This Row],[knnauc]], "")</f>
        <v/>
      </c>
    </row>
    <row r="874" spans="1:29" hidden="1" x14ac:dyDescent="0.25">
      <c r="A874">
        <v>32</v>
      </c>
      <c r="B874">
        <v>8</v>
      </c>
      <c r="C874">
        <v>3</v>
      </c>
      <c r="D874" t="s">
        <v>19</v>
      </c>
      <c r="E874" t="s">
        <v>20</v>
      </c>
      <c r="F874">
        <v>128</v>
      </c>
      <c r="G874">
        <v>32</v>
      </c>
      <c r="H874">
        <v>0.05</v>
      </c>
      <c r="I874">
        <v>5</v>
      </c>
      <c r="J874">
        <v>0.22222222222222199</v>
      </c>
      <c r="K874">
        <v>0.86856745479833097</v>
      </c>
      <c r="L874">
        <v>7.9900020992405493E-2</v>
      </c>
      <c r="M874">
        <v>8.1131276228483096E-2</v>
      </c>
      <c r="N874">
        <v>0.78233657858136296</v>
      </c>
      <c r="O874">
        <v>0</v>
      </c>
      <c r="P874">
        <v>0</v>
      </c>
      <c r="Q874">
        <v>0.01</v>
      </c>
      <c r="R874" t="s">
        <v>21</v>
      </c>
      <c r="S874" t="s">
        <v>33</v>
      </c>
      <c r="T874" t="str">
        <f>IF(Table1[[#This Row],[auc]]&gt;=Table1[[#This Row],[knnauc]], "YES", "NO")</f>
        <v>YES</v>
      </c>
      <c r="U874" t="str">
        <f>IF(AND(I874 &gt; I873, K874 &lt; K873), "LOWER", "")</f>
        <v/>
      </c>
      <c r="V874" t="str">
        <f>IF(AND(I874&gt;=I875, I874 &lt; 5), "YES", "NO")</f>
        <v>NO</v>
      </c>
      <c r="W874" s="1" t="str">
        <f>IF(AND(Table1[[#This Row],[Last lower than 5]]="YES", Table1[[#This Row],[better or same as KNN]]="YES"), "YES", "NO")</f>
        <v>NO</v>
      </c>
      <c r="X874" s="1" t="str">
        <f>IF(AND(Table1[[#This Row],[Last lower than 5]]="YES", Table1[[#This Row],[last and better]]="NO"), Table1[[#This Row],[knnauc]], "")</f>
        <v/>
      </c>
      <c r="Y874" s="1" t="str">
        <f>IF(AND(Table1[[#This Row],[Last lower than 5]]="YES", Table1[[#This Row],[last and better]]="YES"), Table1[[#This Row],[auc]], "")</f>
        <v/>
      </c>
      <c r="Z874" s="1" t="str">
        <f>IF(I874=5, "YES", "NO")</f>
        <v>YES</v>
      </c>
      <c r="AA874" s="1" t="str">
        <f>IF(AND(Table1[[#This Row],[5 anomalies]]="YES", Table1[[#This Row],[better or same as KNN]]="YES"), "YES", "NO")</f>
        <v>YES</v>
      </c>
      <c r="AB874" s="1" t="str">
        <f>IF(AND(Table1[[#This Row],[5 anomalies]]="YES", Table1[[#This Row],[5 anomalies and better]]="NO"), Table1[[#This Row],[knnauc]] - Table1[[#This Row],[auc]], "")</f>
        <v/>
      </c>
      <c r="AC874" s="1">
        <f>IF(AND(Table1[[#This Row],[5 anomalies]]="YES", Table1[[#This Row],[5 anomalies and better]]="YES"), Table1[[#This Row],[auc]] - Table1[[#This Row],[knnauc]], "")</f>
        <v>8.6230876216968011E-2</v>
      </c>
    </row>
    <row r="875" spans="1:29" hidden="1" x14ac:dyDescent="0.25">
      <c r="A875">
        <v>32</v>
      </c>
      <c r="B875">
        <v>8</v>
      </c>
      <c r="C875">
        <v>3</v>
      </c>
      <c r="D875" t="s">
        <v>19</v>
      </c>
      <c r="E875" t="s">
        <v>20</v>
      </c>
      <c r="F875">
        <v>64</v>
      </c>
      <c r="G875">
        <v>16</v>
      </c>
      <c r="H875">
        <v>0.05</v>
      </c>
      <c r="I875">
        <v>5</v>
      </c>
      <c r="J875">
        <v>0.18181818181818099</v>
      </c>
      <c r="K875">
        <v>0.88625074508245505</v>
      </c>
      <c r="L875">
        <v>7.4675885862684199E-2</v>
      </c>
      <c r="M875">
        <v>7.9542276712573107E-2</v>
      </c>
      <c r="N875">
        <v>0.85396383866481196</v>
      </c>
      <c r="O875">
        <v>0.6</v>
      </c>
      <c r="P875">
        <v>0.42857142857142799</v>
      </c>
      <c r="Q875">
        <v>0.01</v>
      </c>
      <c r="R875" t="s">
        <v>21</v>
      </c>
      <c r="S875" t="s">
        <v>33</v>
      </c>
      <c r="T875" t="str">
        <f>IF(Table1[[#This Row],[auc]]&gt;=Table1[[#This Row],[knnauc]], "YES", "NO")</f>
        <v>YES</v>
      </c>
      <c r="U875" t="str">
        <f>IF(AND(I875 &gt; I874, K875 &lt; K874), "LOWER", "")</f>
        <v/>
      </c>
      <c r="V875" t="str">
        <f>IF(AND(I875&gt;=I876, I875 &lt; 5), "YES", "NO")</f>
        <v>NO</v>
      </c>
      <c r="W875" s="1" t="str">
        <f>IF(AND(Table1[[#This Row],[Last lower than 5]]="YES", Table1[[#This Row],[better or same as KNN]]="YES"), "YES", "NO")</f>
        <v>NO</v>
      </c>
      <c r="X875" s="1" t="str">
        <f>IF(AND(Table1[[#This Row],[Last lower than 5]]="YES", Table1[[#This Row],[last and better]]="NO"), Table1[[#This Row],[knnauc]], "")</f>
        <v/>
      </c>
      <c r="Y875" s="1" t="str">
        <f>IF(AND(Table1[[#This Row],[Last lower than 5]]="YES", Table1[[#This Row],[last and better]]="YES"), Table1[[#This Row],[auc]], "")</f>
        <v/>
      </c>
      <c r="Z875" s="1" t="str">
        <f>IF(I875=5, "YES", "NO")</f>
        <v>YES</v>
      </c>
      <c r="AA875" s="1" t="str">
        <f>IF(AND(Table1[[#This Row],[5 anomalies]]="YES", Table1[[#This Row],[better or same as KNN]]="YES"), "YES", "NO")</f>
        <v>YES</v>
      </c>
      <c r="AB875" s="1" t="str">
        <f>IF(AND(Table1[[#This Row],[5 anomalies]]="YES", Table1[[#This Row],[5 anomalies and better]]="NO"), Table1[[#This Row],[knnauc]] - Table1[[#This Row],[auc]], "")</f>
        <v/>
      </c>
      <c r="AC875" s="1">
        <f>IF(AND(Table1[[#This Row],[5 anomalies]]="YES", Table1[[#This Row],[5 anomalies and better]]="YES"), Table1[[#This Row],[auc]] - Table1[[#This Row],[knnauc]], "")</f>
        <v>3.2286906417643091E-2</v>
      </c>
    </row>
    <row r="876" spans="1:29" hidden="1" x14ac:dyDescent="0.25">
      <c r="A876">
        <v>32</v>
      </c>
      <c r="B876">
        <v>8</v>
      </c>
      <c r="C876">
        <v>3</v>
      </c>
      <c r="D876" t="s">
        <v>19</v>
      </c>
      <c r="E876" t="s">
        <v>20</v>
      </c>
      <c r="F876">
        <v>32</v>
      </c>
      <c r="G876">
        <v>32</v>
      </c>
      <c r="H876">
        <v>0.05</v>
      </c>
      <c r="I876">
        <v>5</v>
      </c>
      <c r="J876">
        <v>0.25</v>
      </c>
      <c r="K876">
        <v>0.89330419233061797</v>
      </c>
      <c r="L876">
        <v>8.14456291602208E-2</v>
      </c>
      <c r="M876">
        <v>8.3997525338138507E-2</v>
      </c>
      <c r="N876">
        <v>0.99841049076097699</v>
      </c>
      <c r="O876">
        <v>0.66666666666666596</v>
      </c>
      <c r="P876">
        <v>0.28571428571428498</v>
      </c>
      <c r="Q876">
        <v>0.01</v>
      </c>
      <c r="R876" t="s">
        <v>21</v>
      </c>
      <c r="S876" t="s">
        <v>33</v>
      </c>
      <c r="T876" t="str">
        <f>IF(Table1[[#This Row],[auc]]&gt;=Table1[[#This Row],[knnauc]], "YES", "NO")</f>
        <v>NO</v>
      </c>
      <c r="U876" t="str">
        <f>IF(AND(I876 &gt; I875, K876 &lt; K875), "LOWER", "")</f>
        <v/>
      </c>
      <c r="V876" t="str">
        <f>IF(AND(I876&gt;=I877, I876 &lt; 5), "YES", "NO")</f>
        <v>NO</v>
      </c>
      <c r="W876" s="1" t="str">
        <f>IF(AND(Table1[[#This Row],[Last lower than 5]]="YES", Table1[[#This Row],[better or same as KNN]]="YES"), "YES", "NO")</f>
        <v>NO</v>
      </c>
      <c r="X876" s="1" t="str">
        <f>IF(AND(Table1[[#This Row],[Last lower than 5]]="YES", Table1[[#This Row],[last and better]]="NO"), Table1[[#This Row],[knnauc]], "")</f>
        <v/>
      </c>
      <c r="Y876" s="1" t="str">
        <f>IF(AND(Table1[[#This Row],[Last lower than 5]]="YES", Table1[[#This Row],[last and better]]="YES"), Table1[[#This Row],[auc]], "")</f>
        <v/>
      </c>
      <c r="Z876" s="1" t="str">
        <f>IF(I876=5, "YES", "NO")</f>
        <v>YES</v>
      </c>
      <c r="AA876" s="1" t="str">
        <f>IF(AND(Table1[[#This Row],[5 anomalies]]="YES", Table1[[#This Row],[better or same as KNN]]="YES"), "YES", "NO")</f>
        <v>NO</v>
      </c>
      <c r="AB876" s="1">
        <f>IF(AND(Table1[[#This Row],[5 anomalies]]="YES", Table1[[#This Row],[5 anomalies and better]]="NO"), Table1[[#This Row],[knnauc]] - Table1[[#This Row],[auc]], "")</f>
        <v>0.10510629843035901</v>
      </c>
      <c r="AC876" s="1" t="str">
        <f>IF(AND(Table1[[#This Row],[5 anomalies]]="YES", Table1[[#This Row],[5 anomalies and better]]="YES"), Table1[[#This Row],[auc]] - Table1[[#This Row],[knnauc]], "")</f>
        <v/>
      </c>
    </row>
    <row r="877" spans="1:29" hidden="1" x14ac:dyDescent="0.25">
      <c r="A877">
        <v>32</v>
      </c>
      <c r="B877">
        <v>8</v>
      </c>
      <c r="C877">
        <v>3</v>
      </c>
      <c r="D877" t="s">
        <v>19</v>
      </c>
      <c r="E877" t="s">
        <v>20</v>
      </c>
      <c r="F877">
        <v>512</v>
      </c>
      <c r="G877">
        <v>16</v>
      </c>
      <c r="H877">
        <v>0.05</v>
      </c>
      <c r="I877">
        <v>5</v>
      </c>
      <c r="J877">
        <v>5.1282051282051197E-2</v>
      </c>
      <c r="K877">
        <v>0.89943594498531898</v>
      </c>
      <c r="L877">
        <v>8.8786460072185505E-2</v>
      </c>
      <c r="M877">
        <v>9.1264131926480502E-2</v>
      </c>
      <c r="N877">
        <v>0.92835342296399304</v>
      </c>
      <c r="O877">
        <v>0.6</v>
      </c>
      <c r="P877">
        <v>8.3333333333333301E-2</v>
      </c>
      <c r="Q877">
        <v>0.05</v>
      </c>
      <c r="R877" t="s">
        <v>21</v>
      </c>
      <c r="S877" t="s">
        <v>33</v>
      </c>
      <c r="T877" t="str">
        <f>IF(Table1[[#This Row],[auc]]&gt;=Table1[[#This Row],[knnauc]], "YES", "NO")</f>
        <v>NO</v>
      </c>
      <c r="U877" t="str">
        <f>IF(AND(I877 &gt; I876, K877 &lt; K876), "LOWER", "")</f>
        <v/>
      </c>
      <c r="V877" t="str">
        <f>IF(AND(I877&gt;=I878, I877 &lt; 5), "YES", "NO")</f>
        <v>NO</v>
      </c>
      <c r="W877" s="1" t="str">
        <f>IF(AND(Table1[[#This Row],[Last lower than 5]]="YES", Table1[[#This Row],[better or same as KNN]]="YES"), "YES", "NO")</f>
        <v>NO</v>
      </c>
      <c r="X877" s="1" t="str">
        <f>IF(AND(Table1[[#This Row],[Last lower than 5]]="YES", Table1[[#This Row],[last and better]]="NO"), Table1[[#This Row],[knnauc]], "")</f>
        <v/>
      </c>
      <c r="Y877" s="1" t="str">
        <f>IF(AND(Table1[[#This Row],[Last lower than 5]]="YES", Table1[[#This Row],[last and better]]="YES"), Table1[[#This Row],[auc]], "")</f>
        <v/>
      </c>
      <c r="Z877" s="1" t="str">
        <f>IF(I877=5, "YES", "NO")</f>
        <v>YES</v>
      </c>
      <c r="AA877" s="1" t="str">
        <f>IF(AND(Table1[[#This Row],[5 anomalies]]="YES", Table1[[#This Row],[better or same as KNN]]="YES"), "YES", "NO")</f>
        <v>NO</v>
      </c>
      <c r="AB877" s="1">
        <f>IF(AND(Table1[[#This Row],[5 anomalies]]="YES", Table1[[#This Row],[5 anomalies and better]]="NO"), Table1[[#This Row],[knnauc]] - Table1[[#This Row],[auc]], "")</f>
        <v>2.8917477978674055E-2</v>
      </c>
      <c r="AC877" s="1" t="str">
        <f>IF(AND(Table1[[#This Row],[5 anomalies]]="YES", Table1[[#This Row],[5 anomalies and better]]="YES"), Table1[[#This Row],[auc]] - Table1[[#This Row],[knnauc]], "")</f>
        <v/>
      </c>
    </row>
    <row r="878" spans="1:29" x14ac:dyDescent="0.25">
      <c r="A878">
        <v>32</v>
      </c>
      <c r="B878">
        <v>8</v>
      </c>
      <c r="C878">
        <v>3</v>
      </c>
      <c r="D878" t="s">
        <v>19</v>
      </c>
      <c r="E878" t="s">
        <v>20</v>
      </c>
      <c r="F878">
        <v>512</v>
      </c>
      <c r="G878">
        <v>16</v>
      </c>
      <c r="H878">
        <v>0.05</v>
      </c>
      <c r="I878">
        <v>5</v>
      </c>
      <c r="J878">
        <v>0.25</v>
      </c>
      <c r="K878">
        <v>0.71905424200278101</v>
      </c>
      <c r="L878">
        <v>7.4278941526348202E-2</v>
      </c>
      <c r="M878">
        <v>7.8080088268928802E-2</v>
      </c>
      <c r="N878">
        <v>0.74408901251738502</v>
      </c>
      <c r="O878" t="s">
        <v>23</v>
      </c>
      <c r="P878">
        <v>0</v>
      </c>
      <c r="Q878">
        <v>5.0000000000000001E-3</v>
      </c>
      <c r="R878" t="s">
        <v>21</v>
      </c>
      <c r="S878" t="s">
        <v>33</v>
      </c>
      <c r="T878" t="str">
        <f>IF(Table1[[#This Row],[auc]]&gt;=Table1[[#This Row],[knnauc]], "YES", "NO")</f>
        <v>NO</v>
      </c>
      <c r="U878" t="str">
        <f>IF(AND(I878 &gt; I877, K878 &lt; K877), "LOWER", "")</f>
        <v/>
      </c>
      <c r="V878" t="str">
        <f>IF(AND(I878&gt;=I879, I878 &lt; 5), "YES", "NO")</f>
        <v>NO</v>
      </c>
      <c r="W878" s="1" t="str">
        <f>IF(AND(Table1[[#This Row],[Last lower than 5]]="YES", Table1[[#This Row],[better or same as KNN]]="YES"), "YES", "NO")</f>
        <v>NO</v>
      </c>
      <c r="X878" s="1" t="str">
        <f>IF(AND(Table1[[#This Row],[Last lower than 5]]="YES", Table1[[#This Row],[last and better]]="NO"), Table1[[#This Row],[knnauc]], "")</f>
        <v/>
      </c>
      <c r="Y878" s="1" t="str">
        <f>IF(AND(Table1[[#This Row],[Last lower than 5]]="YES", Table1[[#This Row],[last and better]]="YES"), Table1[[#This Row],[auc]], "")</f>
        <v/>
      </c>
      <c r="Z878" s="1" t="str">
        <f>IF(I878=5, "YES", "NO")</f>
        <v>YES</v>
      </c>
      <c r="AA878" s="1" t="str">
        <f>IF(AND(Table1[[#This Row],[5 anomalies]]="YES", Table1[[#This Row],[better or same as KNN]]="YES"), "YES", "NO")</f>
        <v>NO</v>
      </c>
      <c r="AB878" s="1">
        <f>IF(AND(Table1[[#This Row],[5 anomalies]]="YES", Table1[[#This Row],[5 anomalies and better]]="NO"), Table1[[#This Row],[knnauc]] - Table1[[#This Row],[auc]], "")</f>
        <v>2.503477051460401E-2</v>
      </c>
      <c r="AC878" s="1" t="str">
        <f>IF(AND(Table1[[#This Row],[5 anomalies]]="YES", Table1[[#This Row],[5 anomalies and better]]="YES"), Table1[[#This Row],[auc]] - Table1[[#This Row],[knnauc]], "")</f>
        <v/>
      </c>
    </row>
    <row r="879" spans="1:29" x14ac:dyDescent="0.25">
      <c r="A879">
        <v>32</v>
      </c>
      <c r="B879">
        <v>8</v>
      </c>
      <c r="C879">
        <v>3</v>
      </c>
      <c r="D879" t="s">
        <v>19</v>
      </c>
      <c r="E879" t="s">
        <v>20</v>
      </c>
      <c r="F879">
        <v>32</v>
      </c>
      <c r="G879">
        <v>16</v>
      </c>
      <c r="H879">
        <v>0.05</v>
      </c>
      <c r="I879">
        <v>3</v>
      </c>
      <c r="J879">
        <v>0.17391304347826</v>
      </c>
      <c r="K879">
        <v>0.969401947148817</v>
      </c>
      <c r="L879">
        <v>7.0122342447801897E-2</v>
      </c>
      <c r="M879">
        <v>7.4171880047220307E-2</v>
      </c>
      <c r="N879">
        <v>0.87378303198887297</v>
      </c>
      <c r="O879">
        <v>0</v>
      </c>
      <c r="P879">
        <v>0</v>
      </c>
      <c r="Q879">
        <v>5.0000000000000001E-3</v>
      </c>
      <c r="R879" t="s">
        <v>21</v>
      </c>
      <c r="S879" t="s">
        <v>33</v>
      </c>
      <c r="T879" t="str">
        <f>IF(Table1[[#This Row],[auc]]&gt;=Table1[[#This Row],[knnauc]], "YES", "NO")</f>
        <v>YES</v>
      </c>
      <c r="U879" t="str">
        <f>IF(AND(I879 &gt; I878, K879 &lt; K878), "LOWER", "")</f>
        <v/>
      </c>
      <c r="V879" t="str">
        <f>IF(AND(I879&gt;=I880, I879 &lt; 5), "YES", "NO")</f>
        <v>NO</v>
      </c>
      <c r="W879" s="1" t="str">
        <f>IF(AND(Table1[[#This Row],[Last lower than 5]]="YES", Table1[[#This Row],[better or same as KNN]]="YES"), "YES", "NO")</f>
        <v>NO</v>
      </c>
      <c r="X879" s="1" t="str">
        <f>IF(AND(Table1[[#This Row],[Last lower than 5]]="YES", Table1[[#This Row],[last and better]]="NO"), Table1[[#This Row],[knnauc]], "")</f>
        <v/>
      </c>
      <c r="Y879" s="1" t="str">
        <f>IF(AND(Table1[[#This Row],[Last lower than 5]]="YES", Table1[[#This Row],[last and better]]="YES"), Table1[[#This Row],[auc]], "")</f>
        <v/>
      </c>
      <c r="Z879" s="1" t="str">
        <f>IF(I879=5, "YES", "NO")</f>
        <v>NO</v>
      </c>
      <c r="AA879" s="1" t="str">
        <f>IF(AND(Table1[[#This Row],[5 anomalies]]="YES", Table1[[#This Row],[better or same as KNN]]="YES"), "YES", "NO")</f>
        <v>NO</v>
      </c>
      <c r="AB879" s="1" t="str">
        <f>IF(AND(Table1[[#This Row],[5 anomalies]]="YES", Table1[[#This Row],[5 anomalies and better]]="NO"), Table1[[#This Row],[knnauc]] - Table1[[#This Row],[auc]], "")</f>
        <v/>
      </c>
      <c r="AC879" s="1" t="str">
        <f>IF(AND(Table1[[#This Row],[5 anomalies]]="YES", Table1[[#This Row],[5 anomalies and better]]="YES"), Table1[[#This Row],[auc]] - Table1[[#This Row],[knnauc]], "")</f>
        <v/>
      </c>
    </row>
    <row r="880" spans="1:29" x14ac:dyDescent="0.25">
      <c r="A880">
        <v>32</v>
      </c>
      <c r="B880">
        <v>8</v>
      </c>
      <c r="C880">
        <v>3</v>
      </c>
      <c r="D880" t="s">
        <v>19</v>
      </c>
      <c r="E880" t="s">
        <v>20</v>
      </c>
      <c r="F880">
        <v>32</v>
      </c>
      <c r="G880">
        <v>16</v>
      </c>
      <c r="H880">
        <v>0.05</v>
      </c>
      <c r="I880">
        <v>4</v>
      </c>
      <c r="J880">
        <v>0.15384615384615299</v>
      </c>
      <c r="K880">
        <v>0.89325452016689799</v>
      </c>
      <c r="L880">
        <v>7.0122342447801897E-2</v>
      </c>
      <c r="M880">
        <v>7.4171880047220307E-2</v>
      </c>
      <c r="N880">
        <v>0.87378303198887297</v>
      </c>
      <c r="O880">
        <v>0</v>
      </c>
      <c r="P880">
        <v>0</v>
      </c>
      <c r="Q880">
        <v>5.0000000000000001E-3</v>
      </c>
      <c r="R880" t="s">
        <v>21</v>
      </c>
      <c r="S880" t="s">
        <v>33</v>
      </c>
      <c r="T880" t="str">
        <f>IF(Table1[[#This Row],[auc]]&gt;=Table1[[#This Row],[knnauc]], "YES", "NO")</f>
        <v>YES</v>
      </c>
      <c r="U880" t="str">
        <f>IF(AND(I880 &gt; I879, K880 &lt; K879), "LOWER", "")</f>
        <v>LOWER</v>
      </c>
      <c r="V880" t="str">
        <f>IF(AND(I880&gt;=I881, I880 &lt; 5), "YES", "NO")</f>
        <v>YES</v>
      </c>
      <c r="W880" s="1" t="str">
        <f>IF(AND(Table1[[#This Row],[Last lower than 5]]="YES", Table1[[#This Row],[better or same as KNN]]="YES"), "YES", "NO")</f>
        <v>YES</v>
      </c>
      <c r="X880" s="1" t="str">
        <f>IF(AND(Table1[[#This Row],[Last lower than 5]]="YES", Table1[[#This Row],[last and better]]="NO"), Table1[[#This Row],[knnauc]], "")</f>
        <v/>
      </c>
      <c r="Y880" s="1">
        <f>IF(AND(Table1[[#This Row],[Last lower than 5]]="YES", Table1[[#This Row],[last and better]]="YES"), Table1[[#This Row],[auc]], "")</f>
        <v>0.89325452016689799</v>
      </c>
      <c r="Z880" s="1" t="str">
        <f>IF(I880=5, "YES", "NO")</f>
        <v>NO</v>
      </c>
      <c r="AA880" s="1" t="str">
        <f>IF(AND(Table1[[#This Row],[5 anomalies]]="YES", Table1[[#This Row],[better or same as KNN]]="YES"), "YES", "NO")</f>
        <v>NO</v>
      </c>
      <c r="AB880" s="1" t="str">
        <f>IF(AND(Table1[[#This Row],[5 anomalies]]="YES", Table1[[#This Row],[5 anomalies and better]]="NO"), Table1[[#This Row],[knnauc]] - Table1[[#This Row],[auc]], "")</f>
        <v/>
      </c>
      <c r="AC880" s="1" t="str">
        <f>IF(AND(Table1[[#This Row],[5 anomalies]]="YES", Table1[[#This Row],[5 anomalies and better]]="YES"), Table1[[#This Row],[auc]] - Table1[[#This Row],[knnauc]], "")</f>
        <v/>
      </c>
    </row>
    <row r="881" spans="1:29" hidden="1" x14ac:dyDescent="0.25">
      <c r="A881">
        <v>32</v>
      </c>
      <c r="B881">
        <v>8</v>
      </c>
      <c r="C881">
        <v>3</v>
      </c>
      <c r="D881" t="s">
        <v>19</v>
      </c>
      <c r="E881" t="s">
        <v>20</v>
      </c>
      <c r="F881">
        <v>32</v>
      </c>
      <c r="G881">
        <v>16</v>
      </c>
      <c r="H881">
        <v>0.05</v>
      </c>
      <c r="I881">
        <v>2</v>
      </c>
      <c r="J881">
        <v>0.146341463414634</v>
      </c>
      <c r="K881">
        <v>0.928237521248647</v>
      </c>
      <c r="L881">
        <v>0.13416640852821701</v>
      </c>
      <c r="M881">
        <v>0.14573130514326599</v>
      </c>
      <c r="N881">
        <v>0.940928759078967</v>
      </c>
      <c r="O881">
        <v>0.9</v>
      </c>
      <c r="P881">
        <v>0.25</v>
      </c>
      <c r="Q881">
        <v>0.05</v>
      </c>
      <c r="R881" t="s">
        <v>21</v>
      </c>
      <c r="S881" t="s">
        <v>33</v>
      </c>
      <c r="T881" t="str">
        <f>IF(Table1[[#This Row],[auc]]&gt;=Table1[[#This Row],[knnauc]], "YES", "NO")</f>
        <v>NO</v>
      </c>
      <c r="U881" t="str">
        <f>IF(AND(I881 &gt; I880, K881 &lt; K880), "LOWER", "")</f>
        <v/>
      </c>
      <c r="V881" t="str">
        <f>IF(AND(I881&gt;=I882, I881 &lt; 5), "YES", "NO")</f>
        <v>NO</v>
      </c>
      <c r="W881" s="1" t="str">
        <f>IF(AND(Table1[[#This Row],[Last lower than 5]]="YES", Table1[[#This Row],[better or same as KNN]]="YES"), "YES", "NO")</f>
        <v>NO</v>
      </c>
      <c r="X881" s="1" t="str">
        <f>IF(AND(Table1[[#This Row],[Last lower than 5]]="YES", Table1[[#This Row],[last and better]]="NO"), Table1[[#This Row],[knnauc]], "")</f>
        <v/>
      </c>
      <c r="Y881" s="1" t="str">
        <f>IF(AND(Table1[[#This Row],[Last lower than 5]]="YES", Table1[[#This Row],[last and better]]="YES"), Table1[[#This Row],[auc]], "")</f>
        <v/>
      </c>
      <c r="Z881" s="1" t="str">
        <f>IF(I881=5, "YES", "NO")</f>
        <v>NO</v>
      </c>
      <c r="AA881" s="1" t="str">
        <f>IF(AND(Table1[[#This Row],[5 anomalies]]="YES", Table1[[#This Row],[better or same as KNN]]="YES"), "YES", "NO")</f>
        <v>NO</v>
      </c>
      <c r="AB881" s="1" t="str">
        <f>IF(AND(Table1[[#This Row],[5 anomalies]]="YES", Table1[[#This Row],[5 anomalies and better]]="NO"), Table1[[#This Row],[knnauc]] - Table1[[#This Row],[auc]], "")</f>
        <v/>
      </c>
      <c r="AC881" s="1" t="str">
        <f>IF(AND(Table1[[#This Row],[5 anomalies]]="YES", Table1[[#This Row],[5 anomalies and better]]="YES"), Table1[[#This Row],[auc]] - Table1[[#This Row],[knnauc]], "")</f>
        <v/>
      </c>
    </row>
    <row r="882" spans="1:29" hidden="1" x14ac:dyDescent="0.25">
      <c r="A882">
        <v>32</v>
      </c>
      <c r="B882">
        <v>8</v>
      </c>
      <c r="C882">
        <v>3</v>
      </c>
      <c r="D882" t="s">
        <v>19</v>
      </c>
      <c r="E882" t="s">
        <v>20</v>
      </c>
      <c r="F882">
        <v>32</v>
      </c>
      <c r="G882">
        <v>16</v>
      </c>
      <c r="H882">
        <v>0.05</v>
      </c>
      <c r="I882">
        <v>3</v>
      </c>
      <c r="J882">
        <v>5.2631578947368397E-2</v>
      </c>
      <c r="K882">
        <v>0.92758074486168995</v>
      </c>
      <c r="L882">
        <v>0.13416640852821701</v>
      </c>
      <c r="M882">
        <v>0.14573130514326599</v>
      </c>
      <c r="N882">
        <v>0.940928759078967</v>
      </c>
      <c r="O882">
        <v>0.9</v>
      </c>
      <c r="P882">
        <v>0.25</v>
      </c>
      <c r="Q882">
        <v>0.05</v>
      </c>
      <c r="R882" t="s">
        <v>21</v>
      </c>
      <c r="S882" t="s">
        <v>33</v>
      </c>
      <c r="T882" t="str">
        <f>IF(Table1[[#This Row],[auc]]&gt;=Table1[[#This Row],[knnauc]], "YES", "NO")</f>
        <v>NO</v>
      </c>
      <c r="U882" t="str">
        <f>IF(AND(I882 &gt; I881, K882 &lt; K881), "LOWER", "")</f>
        <v>LOWER</v>
      </c>
      <c r="V882" t="str">
        <f>IF(AND(I882&gt;=I883, I882 &lt; 5), "YES", "NO")</f>
        <v>NO</v>
      </c>
      <c r="W882" s="1" t="str">
        <f>IF(AND(Table1[[#This Row],[Last lower than 5]]="YES", Table1[[#This Row],[better or same as KNN]]="YES"), "YES", "NO")</f>
        <v>NO</v>
      </c>
      <c r="X882" s="1" t="str">
        <f>IF(AND(Table1[[#This Row],[Last lower than 5]]="YES", Table1[[#This Row],[last and better]]="NO"), Table1[[#This Row],[knnauc]], "")</f>
        <v/>
      </c>
      <c r="Y882" s="1" t="str">
        <f>IF(AND(Table1[[#This Row],[Last lower than 5]]="YES", Table1[[#This Row],[last and better]]="YES"), Table1[[#This Row],[auc]], "")</f>
        <v/>
      </c>
      <c r="Z882" s="1" t="str">
        <f>IF(I882=5, "YES", "NO")</f>
        <v>NO</v>
      </c>
      <c r="AA882" s="1" t="str">
        <f>IF(AND(Table1[[#This Row],[5 anomalies]]="YES", Table1[[#This Row],[better or same as KNN]]="YES"), "YES", "NO")</f>
        <v>NO</v>
      </c>
      <c r="AB882" s="1" t="str">
        <f>IF(AND(Table1[[#This Row],[5 anomalies]]="YES", Table1[[#This Row],[5 anomalies and better]]="NO"), Table1[[#This Row],[knnauc]] - Table1[[#This Row],[auc]], "")</f>
        <v/>
      </c>
      <c r="AC882" s="1" t="str">
        <f>IF(AND(Table1[[#This Row],[5 anomalies]]="YES", Table1[[#This Row],[5 anomalies and better]]="YES"), Table1[[#This Row],[auc]] - Table1[[#This Row],[knnauc]], "")</f>
        <v/>
      </c>
    </row>
    <row r="883" spans="1:29" hidden="1" x14ac:dyDescent="0.25">
      <c r="A883">
        <v>32</v>
      </c>
      <c r="B883">
        <v>8</v>
      </c>
      <c r="C883">
        <v>3</v>
      </c>
      <c r="D883" t="s">
        <v>19</v>
      </c>
      <c r="E883" t="s">
        <v>20</v>
      </c>
      <c r="F883">
        <v>32</v>
      </c>
      <c r="G883">
        <v>16</v>
      </c>
      <c r="H883">
        <v>0.05</v>
      </c>
      <c r="I883">
        <v>4</v>
      </c>
      <c r="J883">
        <v>0.170212765957446</v>
      </c>
      <c r="K883">
        <v>0.89790990573327101</v>
      </c>
      <c r="L883">
        <v>0.13416640852821701</v>
      </c>
      <c r="M883">
        <v>0.14573130514326599</v>
      </c>
      <c r="N883">
        <v>0.940928759078967</v>
      </c>
      <c r="O883">
        <v>0.9</v>
      </c>
      <c r="P883">
        <v>0.25</v>
      </c>
      <c r="Q883">
        <v>0.05</v>
      </c>
      <c r="R883" t="s">
        <v>21</v>
      </c>
      <c r="S883" t="s">
        <v>33</v>
      </c>
      <c r="T883" t="str">
        <f>IF(Table1[[#This Row],[auc]]&gt;=Table1[[#This Row],[knnauc]], "YES", "NO")</f>
        <v>NO</v>
      </c>
      <c r="U883" t="str">
        <f>IF(AND(I883 &gt; I882, K883 &lt; K882), "LOWER", "")</f>
        <v>LOWER</v>
      </c>
      <c r="V883" t="str">
        <f>IF(AND(I883&gt;=I884, I883 &lt; 5), "YES", "NO")</f>
        <v>YES</v>
      </c>
      <c r="W883" s="1" t="str">
        <f>IF(AND(Table1[[#This Row],[Last lower than 5]]="YES", Table1[[#This Row],[better or same as KNN]]="YES"), "YES", "NO")</f>
        <v>NO</v>
      </c>
      <c r="X883" s="1">
        <f>IF(AND(Table1[[#This Row],[Last lower than 5]]="YES", Table1[[#This Row],[last and better]]="NO"), Table1[[#This Row],[knnauc]], "")</f>
        <v>0.940928759078967</v>
      </c>
      <c r="Y883" s="1" t="str">
        <f>IF(AND(Table1[[#This Row],[Last lower than 5]]="YES", Table1[[#This Row],[last and better]]="YES"), Table1[[#This Row],[auc]], "")</f>
        <v/>
      </c>
      <c r="Z883" s="1" t="str">
        <f>IF(I883=5, "YES", "NO")</f>
        <v>NO</v>
      </c>
      <c r="AA883" s="1" t="str">
        <f>IF(AND(Table1[[#This Row],[5 anomalies]]="YES", Table1[[#This Row],[better or same as KNN]]="YES"), "YES", "NO")</f>
        <v>NO</v>
      </c>
      <c r="AB883" s="1" t="str">
        <f>IF(AND(Table1[[#This Row],[5 anomalies]]="YES", Table1[[#This Row],[5 anomalies and better]]="NO"), Table1[[#This Row],[knnauc]] - Table1[[#This Row],[auc]], "")</f>
        <v/>
      </c>
      <c r="AC883" s="1" t="str">
        <f>IF(AND(Table1[[#This Row],[5 anomalies]]="YES", Table1[[#This Row],[5 anomalies and better]]="YES"), Table1[[#This Row],[auc]] - Table1[[#This Row],[knnauc]], "")</f>
        <v/>
      </c>
    </row>
    <row r="884" spans="1:29" x14ac:dyDescent="0.25">
      <c r="A884">
        <v>32</v>
      </c>
      <c r="B884">
        <v>8</v>
      </c>
      <c r="C884">
        <v>3</v>
      </c>
      <c r="D884" t="s">
        <v>19</v>
      </c>
      <c r="E884" t="s">
        <v>20</v>
      </c>
      <c r="F884">
        <v>32</v>
      </c>
      <c r="G884">
        <v>32</v>
      </c>
      <c r="H884">
        <v>0.05</v>
      </c>
      <c r="I884">
        <v>4</v>
      </c>
      <c r="J884">
        <v>8.6956521739130405E-2</v>
      </c>
      <c r="K884">
        <v>0.95236439499304504</v>
      </c>
      <c r="L884">
        <v>8.0162443857198895E-2</v>
      </c>
      <c r="M884">
        <v>8.4109610133311002E-2</v>
      </c>
      <c r="N884">
        <v>0.87343532684283698</v>
      </c>
      <c r="O884">
        <v>0.5</v>
      </c>
      <c r="P884">
        <v>0.25</v>
      </c>
      <c r="Q884">
        <v>5.0000000000000001E-3</v>
      </c>
      <c r="R884" t="s">
        <v>21</v>
      </c>
      <c r="S884" t="s">
        <v>33</v>
      </c>
      <c r="T884" t="str">
        <f>IF(Table1[[#This Row],[auc]]&gt;=Table1[[#This Row],[knnauc]], "YES", "NO")</f>
        <v>YES</v>
      </c>
      <c r="U884" t="str">
        <f>IF(AND(I884 &gt; I883, K884 &lt; K883), "LOWER", "")</f>
        <v/>
      </c>
      <c r="V884" t="str">
        <f>IF(AND(I884&gt;=I885, I884 &lt; 5), "YES", "NO")</f>
        <v>YES</v>
      </c>
      <c r="W884" s="1" t="str">
        <f>IF(AND(Table1[[#This Row],[Last lower than 5]]="YES", Table1[[#This Row],[better or same as KNN]]="YES"), "YES", "NO")</f>
        <v>YES</v>
      </c>
      <c r="X884" s="1" t="str">
        <f>IF(AND(Table1[[#This Row],[Last lower than 5]]="YES", Table1[[#This Row],[last and better]]="NO"), Table1[[#This Row],[knnauc]], "")</f>
        <v/>
      </c>
      <c r="Y884" s="1">
        <f>IF(AND(Table1[[#This Row],[Last lower than 5]]="YES", Table1[[#This Row],[last and better]]="YES"), Table1[[#This Row],[auc]], "")</f>
        <v>0.95236439499304504</v>
      </c>
      <c r="Z884" s="1" t="str">
        <f>IF(I884=5, "YES", "NO")</f>
        <v>NO</v>
      </c>
      <c r="AA884" s="1" t="str">
        <f>IF(AND(Table1[[#This Row],[5 anomalies]]="YES", Table1[[#This Row],[better or same as KNN]]="YES"), "YES", "NO")</f>
        <v>NO</v>
      </c>
      <c r="AB884" s="1" t="str">
        <f>IF(AND(Table1[[#This Row],[5 anomalies]]="YES", Table1[[#This Row],[5 anomalies and better]]="NO"), Table1[[#This Row],[knnauc]] - Table1[[#This Row],[auc]], "")</f>
        <v/>
      </c>
      <c r="AC884" s="1" t="str">
        <f>IF(AND(Table1[[#This Row],[5 anomalies]]="YES", Table1[[#This Row],[5 anomalies and better]]="YES"), Table1[[#This Row],[auc]] - Table1[[#This Row],[knnauc]], "")</f>
        <v/>
      </c>
    </row>
    <row r="885" spans="1:29" x14ac:dyDescent="0.25">
      <c r="A885">
        <v>32</v>
      </c>
      <c r="B885">
        <v>8</v>
      </c>
      <c r="C885">
        <v>3</v>
      </c>
      <c r="D885" t="s">
        <v>19</v>
      </c>
      <c r="E885" t="s">
        <v>20</v>
      </c>
      <c r="F885">
        <v>32</v>
      </c>
      <c r="G885">
        <v>32</v>
      </c>
      <c r="H885">
        <v>0.05</v>
      </c>
      <c r="I885">
        <v>2</v>
      </c>
      <c r="J885">
        <v>0</v>
      </c>
      <c r="K885">
        <v>0.92280945757997201</v>
      </c>
      <c r="L885">
        <v>8.0162443857198895E-2</v>
      </c>
      <c r="M885">
        <v>8.4109610133311002E-2</v>
      </c>
      <c r="N885">
        <v>0.87343532684283698</v>
      </c>
      <c r="O885">
        <v>0.5</v>
      </c>
      <c r="P885">
        <v>0.25</v>
      </c>
      <c r="Q885">
        <v>5.0000000000000001E-3</v>
      </c>
      <c r="R885" t="s">
        <v>21</v>
      </c>
      <c r="S885" t="s">
        <v>33</v>
      </c>
      <c r="T885" t="str">
        <f>IF(Table1[[#This Row],[auc]]&gt;=Table1[[#This Row],[knnauc]], "YES", "NO")</f>
        <v>YES</v>
      </c>
      <c r="U885" t="str">
        <f>IF(AND(I885 &gt; I884, K885 &lt; K884), "LOWER", "")</f>
        <v/>
      </c>
      <c r="V885" t="str">
        <f>IF(AND(I885&gt;=I886, I885 &lt; 5), "YES", "NO")</f>
        <v>NO</v>
      </c>
      <c r="W885" s="1" t="str">
        <f>IF(AND(Table1[[#This Row],[Last lower than 5]]="YES", Table1[[#This Row],[better or same as KNN]]="YES"), "YES", "NO")</f>
        <v>NO</v>
      </c>
      <c r="X885" s="1" t="str">
        <f>IF(AND(Table1[[#This Row],[Last lower than 5]]="YES", Table1[[#This Row],[last and better]]="NO"), Table1[[#This Row],[knnauc]], "")</f>
        <v/>
      </c>
      <c r="Y885" s="1" t="str">
        <f>IF(AND(Table1[[#This Row],[Last lower than 5]]="YES", Table1[[#This Row],[last and better]]="YES"), Table1[[#This Row],[auc]], "")</f>
        <v/>
      </c>
      <c r="Z885" s="1" t="str">
        <f>IF(I885=5, "YES", "NO")</f>
        <v>NO</v>
      </c>
      <c r="AA885" s="1" t="str">
        <f>IF(AND(Table1[[#This Row],[5 anomalies]]="YES", Table1[[#This Row],[better or same as KNN]]="YES"), "YES", "NO")</f>
        <v>NO</v>
      </c>
      <c r="AB885" s="1" t="str">
        <f>IF(AND(Table1[[#This Row],[5 anomalies]]="YES", Table1[[#This Row],[5 anomalies and better]]="NO"), Table1[[#This Row],[knnauc]] - Table1[[#This Row],[auc]], "")</f>
        <v/>
      </c>
      <c r="AC885" s="1" t="str">
        <f>IF(AND(Table1[[#This Row],[5 anomalies]]="YES", Table1[[#This Row],[5 anomalies and better]]="YES"), Table1[[#This Row],[auc]] - Table1[[#This Row],[knnauc]], "")</f>
        <v/>
      </c>
    </row>
    <row r="886" spans="1:29" hidden="1" x14ac:dyDescent="0.25">
      <c r="A886">
        <v>32</v>
      </c>
      <c r="B886">
        <v>8</v>
      </c>
      <c r="C886">
        <v>3</v>
      </c>
      <c r="D886" t="s">
        <v>19</v>
      </c>
      <c r="E886" t="s">
        <v>20</v>
      </c>
      <c r="F886">
        <v>32</v>
      </c>
      <c r="G886">
        <v>16</v>
      </c>
      <c r="H886">
        <v>0.05</v>
      </c>
      <c r="I886">
        <v>5</v>
      </c>
      <c r="J886">
        <v>5.7142857142857099E-2</v>
      </c>
      <c r="K886">
        <v>0.91237830319888702</v>
      </c>
      <c r="L886">
        <v>8.9284116658427795E-2</v>
      </c>
      <c r="M886">
        <v>9.3905534260836698E-2</v>
      </c>
      <c r="N886">
        <v>0.71051062984303603</v>
      </c>
      <c r="O886">
        <v>0</v>
      </c>
      <c r="P886">
        <v>0</v>
      </c>
      <c r="Q886">
        <v>0.01</v>
      </c>
      <c r="R886" t="s">
        <v>21</v>
      </c>
      <c r="S886" t="s">
        <v>33</v>
      </c>
      <c r="T886" t="str">
        <f>IF(Table1[[#This Row],[auc]]&gt;=Table1[[#This Row],[knnauc]], "YES", "NO")</f>
        <v>YES</v>
      </c>
      <c r="U886" t="str">
        <f>IF(AND(I886 &gt; I885, K886 &lt; K885), "LOWER", "")</f>
        <v>LOWER</v>
      </c>
      <c r="V886" t="str">
        <f>IF(AND(I886&gt;=I887, I886 &lt; 5), "YES", "NO")</f>
        <v>NO</v>
      </c>
      <c r="W886" s="1" t="str">
        <f>IF(AND(Table1[[#This Row],[Last lower than 5]]="YES", Table1[[#This Row],[better or same as KNN]]="YES"), "YES", "NO")</f>
        <v>NO</v>
      </c>
      <c r="X886" s="1" t="str">
        <f>IF(AND(Table1[[#This Row],[Last lower than 5]]="YES", Table1[[#This Row],[last and better]]="NO"), Table1[[#This Row],[knnauc]], "")</f>
        <v/>
      </c>
      <c r="Y886" s="1" t="str">
        <f>IF(AND(Table1[[#This Row],[Last lower than 5]]="YES", Table1[[#This Row],[last and better]]="YES"), Table1[[#This Row],[auc]], "")</f>
        <v/>
      </c>
      <c r="Z886" s="1" t="str">
        <f>IF(I886=5, "YES", "NO")</f>
        <v>YES</v>
      </c>
      <c r="AA886" s="1" t="str">
        <f>IF(AND(Table1[[#This Row],[5 anomalies]]="YES", Table1[[#This Row],[better or same as KNN]]="YES"), "YES", "NO")</f>
        <v>YES</v>
      </c>
      <c r="AB886" s="1" t="str">
        <f>IF(AND(Table1[[#This Row],[5 anomalies]]="YES", Table1[[#This Row],[5 anomalies and better]]="NO"), Table1[[#This Row],[knnauc]] - Table1[[#This Row],[auc]], "")</f>
        <v/>
      </c>
      <c r="AC886" s="1">
        <f>IF(AND(Table1[[#This Row],[5 anomalies]]="YES", Table1[[#This Row],[5 anomalies and better]]="YES"), Table1[[#This Row],[auc]] - Table1[[#This Row],[knnauc]], "")</f>
        <v>0.20186767335585099</v>
      </c>
    </row>
    <row r="887" spans="1:29" hidden="1" x14ac:dyDescent="0.25">
      <c r="A887">
        <v>32</v>
      </c>
      <c r="B887">
        <v>8</v>
      </c>
      <c r="C887">
        <v>3</v>
      </c>
      <c r="D887" t="s">
        <v>19</v>
      </c>
      <c r="E887" t="s">
        <v>20</v>
      </c>
      <c r="F887">
        <v>64</v>
      </c>
      <c r="G887">
        <v>16</v>
      </c>
      <c r="H887">
        <v>0.05</v>
      </c>
      <c r="I887">
        <v>3</v>
      </c>
      <c r="J887">
        <v>0</v>
      </c>
      <c r="K887">
        <v>0.89181402741903404</v>
      </c>
      <c r="L887">
        <v>7.4675885862684199E-2</v>
      </c>
      <c r="M887">
        <v>7.9542276712573107E-2</v>
      </c>
      <c r="N887">
        <v>0.85396383866481196</v>
      </c>
      <c r="O887">
        <v>0.6</v>
      </c>
      <c r="P887">
        <v>0.42857142857142799</v>
      </c>
      <c r="Q887">
        <v>0.01</v>
      </c>
      <c r="R887" t="s">
        <v>21</v>
      </c>
      <c r="S887" t="s">
        <v>33</v>
      </c>
      <c r="T887" t="str">
        <f>IF(Table1[[#This Row],[auc]]&gt;=Table1[[#This Row],[knnauc]], "YES", "NO")</f>
        <v>YES</v>
      </c>
      <c r="U887" t="str">
        <f>IF(AND(I887 &gt; I886, K887 &lt; K886), "LOWER", "")</f>
        <v/>
      </c>
      <c r="V887" t="str">
        <f>IF(AND(I887&gt;=I888, I887 &lt; 5), "YES", "NO")</f>
        <v>NO</v>
      </c>
      <c r="W887" s="1" t="str">
        <f>IF(AND(Table1[[#This Row],[Last lower than 5]]="YES", Table1[[#This Row],[better or same as KNN]]="YES"), "YES", "NO")</f>
        <v>NO</v>
      </c>
      <c r="X887" s="1" t="str">
        <f>IF(AND(Table1[[#This Row],[Last lower than 5]]="YES", Table1[[#This Row],[last and better]]="NO"), Table1[[#This Row],[knnauc]], "")</f>
        <v/>
      </c>
      <c r="Y887" s="1" t="str">
        <f>IF(AND(Table1[[#This Row],[Last lower than 5]]="YES", Table1[[#This Row],[last and better]]="YES"), Table1[[#This Row],[auc]], "")</f>
        <v/>
      </c>
      <c r="Z887" s="1" t="str">
        <f>IF(I887=5, "YES", "NO")</f>
        <v>NO</v>
      </c>
      <c r="AA887" s="1" t="str">
        <f>IF(AND(Table1[[#This Row],[5 anomalies]]="YES", Table1[[#This Row],[better or same as KNN]]="YES"), "YES", "NO")</f>
        <v>NO</v>
      </c>
      <c r="AB887" s="1" t="str">
        <f>IF(AND(Table1[[#This Row],[5 anomalies]]="YES", Table1[[#This Row],[5 anomalies and better]]="NO"), Table1[[#This Row],[knnauc]] - Table1[[#This Row],[auc]], "")</f>
        <v/>
      </c>
      <c r="AC887" s="1" t="str">
        <f>IF(AND(Table1[[#This Row],[5 anomalies]]="YES", Table1[[#This Row],[5 anomalies and better]]="YES"), Table1[[#This Row],[auc]] - Table1[[#This Row],[knnauc]], "")</f>
        <v/>
      </c>
    </row>
    <row r="888" spans="1:29" hidden="1" x14ac:dyDescent="0.25">
      <c r="A888">
        <v>32</v>
      </c>
      <c r="B888">
        <v>8</v>
      </c>
      <c r="C888">
        <v>3</v>
      </c>
      <c r="D888" t="s">
        <v>19</v>
      </c>
      <c r="E888" t="s">
        <v>20</v>
      </c>
      <c r="F888">
        <v>32</v>
      </c>
      <c r="G888">
        <v>32</v>
      </c>
      <c r="H888">
        <v>0.05</v>
      </c>
      <c r="I888">
        <v>4</v>
      </c>
      <c r="J888">
        <v>0.28947368421052599</v>
      </c>
      <c r="K888">
        <v>0.95533920568691</v>
      </c>
      <c r="L888">
        <v>8.2643342406376205E-2</v>
      </c>
      <c r="M888">
        <v>8.6638448870441101E-2</v>
      </c>
      <c r="N888">
        <v>0.91384639159326198</v>
      </c>
      <c r="O888">
        <v>0.8</v>
      </c>
      <c r="P888">
        <v>0.11111111111111099</v>
      </c>
      <c r="Q888">
        <v>0.05</v>
      </c>
      <c r="R888" t="s">
        <v>21</v>
      </c>
      <c r="S888" t="s">
        <v>33</v>
      </c>
      <c r="T888" t="str">
        <f>IF(Table1[[#This Row],[auc]]&gt;=Table1[[#This Row],[knnauc]], "YES", "NO")</f>
        <v>YES</v>
      </c>
      <c r="U888" t="str">
        <f>IF(AND(I888 &gt; I887, K888 &lt; K887), "LOWER", "")</f>
        <v/>
      </c>
      <c r="V888" t="str">
        <f>IF(AND(I888&gt;=I889, I888 &lt; 5), "YES", "NO")</f>
        <v>YES</v>
      </c>
      <c r="W888" s="1" t="str">
        <f>IF(AND(Table1[[#This Row],[Last lower than 5]]="YES", Table1[[#This Row],[better or same as KNN]]="YES"), "YES", "NO")</f>
        <v>YES</v>
      </c>
      <c r="X888" s="1" t="str">
        <f>IF(AND(Table1[[#This Row],[Last lower than 5]]="YES", Table1[[#This Row],[last and better]]="NO"), Table1[[#This Row],[knnauc]], "")</f>
        <v/>
      </c>
      <c r="Y888" s="1">
        <f>IF(AND(Table1[[#This Row],[Last lower than 5]]="YES", Table1[[#This Row],[last and better]]="YES"), Table1[[#This Row],[auc]], "")</f>
        <v>0.95533920568691</v>
      </c>
      <c r="Z888" s="1" t="str">
        <f>IF(I888=5, "YES", "NO")</f>
        <v>NO</v>
      </c>
      <c r="AA888" s="1" t="str">
        <f>IF(AND(Table1[[#This Row],[5 anomalies]]="YES", Table1[[#This Row],[better or same as KNN]]="YES"), "YES", "NO")</f>
        <v>NO</v>
      </c>
      <c r="AB888" s="1" t="str">
        <f>IF(AND(Table1[[#This Row],[5 anomalies]]="YES", Table1[[#This Row],[5 anomalies and better]]="NO"), Table1[[#This Row],[knnauc]] - Table1[[#This Row],[auc]], "")</f>
        <v/>
      </c>
      <c r="AC888" s="1" t="str">
        <f>IF(AND(Table1[[#This Row],[5 anomalies]]="YES", Table1[[#This Row],[5 anomalies and better]]="YES"), Table1[[#This Row],[auc]] - Table1[[#This Row],[knnauc]], "")</f>
        <v/>
      </c>
    </row>
    <row r="889" spans="1:29" x14ac:dyDescent="0.25">
      <c r="A889">
        <v>32</v>
      </c>
      <c r="B889">
        <v>8</v>
      </c>
      <c r="C889">
        <v>3</v>
      </c>
      <c r="D889" t="s">
        <v>19</v>
      </c>
      <c r="E889" t="s">
        <v>20</v>
      </c>
      <c r="F889">
        <v>64</v>
      </c>
      <c r="G889">
        <v>16</v>
      </c>
      <c r="H889">
        <v>0.05</v>
      </c>
      <c r="I889">
        <v>3</v>
      </c>
      <c r="J889">
        <v>0</v>
      </c>
      <c r="K889">
        <v>0.95305980528511802</v>
      </c>
      <c r="L889">
        <v>8.7418621026028903E-2</v>
      </c>
      <c r="M889">
        <v>8.9917197389671202E-2</v>
      </c>
      <c r="N889">
        <v>0.74860917941585503</v>
      </c>
      <c r="O889" t="s">
        <v>23</v>
      </c>
      <c r="P889">
        <v>0</v>
      </c>
      <c r="Q889">
        <v>5.0000000000000001E-3</v>
      </c>
      <c r="R889" t="s">
        <v>21</v>
      </c>
      <c r="S889" t="s">
        <v>33</v>
      </c>
      <c r="T889" t="str">
        <f>IF(Table1[[#This Row],[auc]]&gt;=Table1[[#This Row],[knnauc]], "YES", "NO")</f>
        <v>YES</v>
      </c>
      <c r="U889" t="str">
        <f>IF(AND(I889 &gt; I888, K889 &lt; K888), "LOWER", "")</f>
        <v/>
      </c>
      <c r="V889" t="str">
        <f>IF(AND(I889&gt;=I890, I889 &lt; 5), "YES", "NO")</f>
        <v>NO</v>
      </c>
      <c r="W889" s="1" t="str">
        <f>IF(AND(Table1[[#This Row],[Last lower than 5]]="YES", Table1[[#This Row],[better or same as KNN]]="YES"), "YES", "NO")</f>
        <v>NO</v>
      </c>
      <c r="X889" s="1" t="str">
        <f>IF(AND(Table1[[#This Row],[Last lower than 5]]="YES", Table1[[#This Row],[last and better]]="NO"), Table1[[#This Row],[knnauc]], "")</f>
        <v/>
      </c>
      <c r="Y889" s="1" t="str">
        <f>IF(AND(Table1[[#This Row],[Last lower than 5]]="YES", Table1[[#This Row],[last and better]]="YES"), Table1[[#This Row],[auc]], "")</f>
        <v/>
      </c>
      <c r="Z889" s="1" t="str">
        <f>IF(I889=5, "YES", "NO")</f>
        <v>NO</v>
      </c>
      <c r="AA889" s="1" t="str">
        <f>IF(AND(Table1[[#This Row],[5 anomalies]]="YES", Table1[[#This Row],[better or same as KNN]]="YES"), "YES", "NO")</f>
        <v>NO</v>
      </c>
      <c r="AB889" s="1" t="str">
        <f>IF(AND(Table1[[#This Row],[5 anomalies]]="YES", Table1[[#This Row],[5 anomalies and better]]="NO"), Table1[[#This Row],[knnauc]] - Table1[[#This Row],[auc]], "")</f>
        <v/>
      </c>
      <c r="AC889" s="1" t="str">
        <f>IF(AND(Table1[[#This Row],[5 anomalies]]="YES", Table1[[#This Row],[5 anomalies and better]]="YES"), Table1[[#This Row],[auc]] - Table1[[#This Row],[knnauc]], "")</f>
        <v/>
      </c>
    </row>
    <row r="890" spans="1:29" x14ac:dyDescent="0.25">
      <c r="A890">
        <v>32</v>
      </c>
      <c r="B890">
        <v>8</v>
      </c>
      <c r="C890">
        <v>3</v>
      </c>
      <c r="D890" t="s">
        <v>19</v>
      </c>
      <c r="E890" t="s">
        <v>20</v>
      </c>
      <c r="F890">
        <v>64</v>
      </c>
      <c r="G890">
        <v>32</v>
      </c>
      <c r="H890">
        <v>0.05</v>
      </c>
      <c r="I890">
        <v>4</v>
      </c>
      <c r="J890">
        <v>0.125</v>
      </c>
      <c r="K890">
        <v>0.95236439499304504</v>
      </c>
      <c r="L890">
        <v>7.7615132454251695E-2</v>
      </c>
      <c r="M890">
        <v>7.99132675544066E-2</v>
      </c>
      <c r="N890">
        <v>0.872392211404728</v>
      </c>
      <c r="O890">
        <v>0.5</v>
      </c>
      <c r="P890">
        <v>0.25</v>
      </c>
      <c r="Q890">
        <v>5.0000000000000001E-3</v>
      </c>
      <c r="R890" t="s">
        <v>21</v>
      </c>
      <c r="S890" t="s">
        <v>33</v>
      </c>
      <c r="T890" t="str">
        <f>IF(Table1[[#This Row],[auc]]&gt;=Table1[[#This Row],[knnauc]], "YES", "NO")</f>
        <v>YES</v>
      </c>
      <c r="U890" t="str">
        <f>IF(AND(I890 &gt; I889, K890 &lt; K889), "LOWER", "")</f>
        <v>LOWER</v>
      </c>
      <c r="V890" t="str">
        <f>IF(AND(I890&gt;=I891, I890 &lt; 5), "YES", "NO")</f>
        <v>YES</v>
      </c>
      <c r="W890" s="1" t="str">
        <f>IF(AND(Table1[[#This Row],[Last lower than 5]]="YES", Table1[[#This Row],[better or same as KNN]]="YES"), "YES", "NO")</f>
        <v>YES</v>
      </c>
      <c r="X890" s="1" t="str">
        <f>IF(AND(Table1[[#This Row],[Last lower than 5]]="YES", Table1[[#This Row],[last and better]]="NO"), Table1[[#This Row],[knnauc]], "")</f>
        <v/>
      </c>
      <c r="Y890" s="1">
        <f>IF(AND(Table1[[#This Row],[Last lower than 5]]="YES", Table1[[#This Row],[last and better]]="YES"), Table1[[#This Row],[auc]], "")</f>
        <v>0.95236439499304504</v>
      </c>
      <c r="Z890" s="1" t="str">
        <f>IF(I890=5, "YES", "NO")</f>
        <v>NO</v>
      </c>
      <c r="AA890" s="1" t="str">
        <f>IF(AND(Table1[[#This Row],[5 anomalies]]="YES", Table1[[#This Row],[better or same as KNN]]="YES"), "YES", "NO")</f>
        <v>NO</v>
      </c>
      <c r="AB890" s="1" t="str">
        <f>IF(AND(Table1[[#This Row],[5 anomalies]]="YES", Table1[[#This Row],[5 anomalies and better]]="NO"), Table1[[#This Row],[knnauc]] - Table1[[#This Row],[auc]], "")</f>
        <v/>
      </c>
      <c r="AC890" s="1" t="str">
        <f>IF(AND(Table1[[#This Row],[5 anomalies]]="YES", Table1[[#This Row],[5 anomalies and better]]="YES"), Table1[[#This Row],[auc]] - Table1[[#This Row],[knnauc]], "")</f>
        <v/>
      </c>
    </row>
    <row r="891" spans="1:29" x14ac:dyDescent="0.25">
      <c r="A891">
        <v>32</v>
      </c>
      <c r="B891">
        <v>8</v>
      </c>
      <c r="C891">
        <v>3</v>
      </c>
      <c r="D891" t="s">
        <v>19</v>
      </c>
      <c r="E891" t="s">
        <v>20</v>
      </c>
      <c r="F891">
        <v>64</v>
      </c>
      <c r="G891">
        <v>32</v>
      </c>
      <c r="H891">
        <v>0.05</v>
      </c>
      <c r="I891">
        <v>3</v>
      </c>
      <c r="J891">
        <v>0</v>
      </c>
      <c r="K891">
        <v>0.96905424200278101</v>
      </c>
      <c r="L891">
        <v>7.7615132454251695E-2</v>
      </c>
      <c r="M891">
        <v>7.99132675544066E-2</v>
      </c>
      <c r="N891">
        <v>0.872392211404728</v>
      </c>
      <c r="O891">
        <v>0.5</v>
      </c>
      <c r="P891">
        <v>0.25</v>
      </c>
      <c r="Q891">
        <v>5.0000000000000001E-3</v>
      </c>
      <c r="R891" t="s">
        <v>21</v>
      </c>
      <c r="S891" t="s">
        <v>33</v>
      </c>
      <c r="T891" t="str">
        <f>IF(Table1[[#This Row],[auc]]&gt;=Table1[[#This Row],[knnauc]], "YES", "NO")</f>
        <v>YES</v>
      </c>
      <c r="U891" t="str">
        <f>IF(AND(I891 &gt; I890, K891 &lt; K890), "LOWER", "")</f>
        <v/>
      </c>
      <c r="V891" t="str">
        <f>IF(AND(I891&gt;=I892, I891 &lt; 5), "YES", "NO")</f>
        <v>NO</v>
      </c>
      <c r="W891" s="1" t="str">
        <f>IF(AND(Table1[[#This Row],[Last lower than 5]]="YES", Table1[[#This Row],[better or same as KNN]]="YES"), "YES", "NO")</f>
        <v>NO</v>
      </c>
      <c r="X891" s="1" t="str">
        <f>IF(AND(Table1[[#This Row],[Last lower than 5]]="YES", Table1[[#This Row],[last and better]]="NO"), Table1[[#This Row],[knnauc]], "")</f>
        <v/>
      </c>
      <c r="Y891" s="1" t="str">
        <f>IF(AND(Table1[[#This Row],[Last lower than 5]]="YES", Table1[[#This Row],[last and better]]="YES"), Table1[[#This Row],[auc]], "")</f>
        <v/>
      </c>
      <c r="Z891" s="1" t="str">
        <f>IF(I891=5, "YES", "NO")</f>
        <v>NO</v>
      </c>
      <c r="AA891" s="1" t="str">
        <f>IF(AND(Table1[[#This Row],[5 anomalies]]="YES", Table1[[#This Row],[better or same as KNN]]="YES"), "YES", "NO")</f>
        <v>NO</v>
      </c>
      <c r="AB891" s="1" t="str">
        <f>IF(AND(Table1[[#This Row],[5 anomalies]]="YES", Table1[[#This Row],[5 anomalies and better]]="NO"), Table1[[#This Row],[knnauc]] - Table1[[#This Row],[auc]], "")</f>
        <v/>
      </c>
      <c r="AC891" s="1" t="str">
        <f>IF(AND(Table1[[#This Row],[5 anomalies]]="YES", Table1[[#This Row],[5 anomalies and better]]="YES"), Table1[[#This Row],[auc]] - Table1[[#This Row],[knnauc]], "")</f>
        <v/>
      </c>
    </row>
    <row r="892" spans="1:29" hidden="1" x14ac:dyDescent="0.25">
      <c r="A892">
        <v>32</v>
      </c>
      <c r="B892">
        <v>8</v>
      </c>
      <c r="C892">
        <v>3</v>
      </c>
      <c r="D892" t="s">
        <v>19</v>
      </c>
      <c r="E892" t="s">
        <v>20</v>
      </c>
      <c r="F892">
        <v>64</v>
      </c>
      <c r="G892">
        <v>32</v>
      </c>
      <c r="H892">
        <v>0.05</v>
      </c>
      <c r="I892">
        <v>4</v>
      </c>
      <c r="J892">
        <v>0.29166666666666602</v>
      </c>
      <c r="K892">
        <v>0.96223535774996105</v>
      </c>
      <c r="L892">
        <v>8.7439141034809195E-2</v>
      </c>
      <c r="M892">
        <v>9.32216521385765E-2</v>
      </c>
      <c r="N892">
        <v>0.95504945139854702</v>
      </c>
      <c r="O892">
        <v>1</v>
      </c>
      <c r="P892">
        <v>0.13888888888888801</v>
      </c>
      <c r="Q892">
        <v>0.05</v>
      </c>
      <c r="R892" t="s">
        <v>21</v>
      </c>
      <c r="S892" t="s">
        <v>33</v>
      </c>
      <c r="T892" t="str">
        <f>IF(Table1[[#This Row],[auc]]&gt;=Table1[[#This Row],[knnauc]], "YES", "NO")</f>
        <v>YES</v>
      </c>
      <c r="U892" t="str">
        <f>IF(AND(I892 &gt; I891, K892 &lt; K891), "LOWER", "")</f>
        <v>LOWER</v>
      </c>
      <c r="V892" t="str">
        <f>IF(AND(I892&gt;=I893, I892 &lt; 5), "YES", "NO")</f>
        <v>YES</v>
      </c>
      <c r="W892" s="1" t="str">
        <f>IF(AND(Table1[[#This Row],[Last lower than 5]]="YES", Table1[[#This Row],[better or same as KNN]]="YES"), "YES", "NO")</f>
        <v>YES</v>
      </c>
      <c r="X892" s="1" t="str">
        <f>IF(AND(Table1[[#This Row],[Last lower than 5]]="YES", Table1[[#This Row],[last and better]]="NO"), Table1[[#This Row],[knnauc]], "")</f>
        <v/>
      </c>
      <c r="Y892" s="1">
        <f>IF(AND(Table1[[#This Row],[Last lower than 5]]="YES", Table1[[#This Row],[last and better]]="YES"), Table1[[#This Row],[auc]], "")</f>
        <v>0.96223535774996105</v>
      </c>
      <c r="Z892" s="1" t="str">
        <f>IF(I892=5, "YES", "NO")</f>
        <v>NO</v>
      </c>
      <c r="AA892" s="1" t="str">
        <f>IF(AND(Table1[[#This Row],[5 anomalies]]="YES", Table1[[#This Row],[better or same as KNN]]="YES"), "YES", "NO")</f>
        <v>NO</v>
      </c>
      <c r="AB892" s="1" t="str">
        <f>IF(AND(Table1[[#This Row],[5 anomalies]]="YES", Table1[[#This Row],[5 anomalies and better]]="NO"), Table1[[#This Row],[knnauc]] - Table1[[#This Row],[auc]], "")</f>
        <v/>
      </c>
      <c r="AC892" s="1" t="str">
        <f>IF(AND(Table1[[#This Row],[5 anomalies]]="YES", Table1[[#This Row],[5 anomalies and better]]="YES"), Table1[[#This Row],[auc]] - Table1[[#This Row],[knnauc]], "")</f>
        <v/>
      </c>
    </row>
    <row r="893" spans="1:29" hidden="1" x14ac:dyDescent="0.25">
      <c r="A893">
        <v>32</v>
      </c>
      <c r="B893">
        <v>8</v>
      </c>
      <c r="C893">
        <v>3</v>
      </c>
      <c r="D893" t="s">
        <v>19</v>
      </c>
      <c r="E893" t="s">
        <v>20</v>
      </c>
      <c r="F893">
        <v>64</v>
      </c>
      <c r="G893">
        <v>32</v>
      </c>
      <c r="H893">
        <v>0.05</v>
      </c>
      <c r="I893">
        <v>2</v>
      </c>
      <c r="J893">
        <v>0.22222222222222199</v>
      </c>
      <c r="K893">
        <v>0.92986290482813405</v>
      </c>
      <c r="L893">
        <v>7.9693721687988203E-2</v>
      </c>
      <c r="M893">
        <v>8.2616059809054898E-2</v>
      </c>
      <c r="N893">
        <v>0.92509437711106601</v>
      </c>
      <c r="O893">
        <v>0.8</v>
      </c>
      <c r="P893">
        <v>0.57142857142857095</v>
      </c>
      <c r="Q893">
        <v>0.01</v>
      </c>
      <c r="R893" t="s">
        <v>21</v>
      </c>
      <c r="S893" t="s">
        <v>33</v>
      </c>
      <c r="T893" t="str">
        <f>IF(Table1[[#This Row],[auc]]&gt;=Table1[[#This Row],[knnauc]], "YES", "NO")</f>
        <v>YES</v>
      </c>
      <c r="U893" t="str">
        <f>IF(AND(I893 &gt; I892, K893 &lt; K892), "LOWER", "")</f>
        <v/>
      </c>
      <c r="V893" t="str">
        <f>IF(AND(I893&gt;=I894, I893 &lt; 5), "YES", "NO")</f>
        <v>YES</v>
      </c>
      <c r="W893" s="1" t="str">
        <f>IF(AND(Table1[[#This Row],[Last lower than 5]]="YES", Table1[[#This Row],[better or same as KNN]]="YES"), "YES", "NO")</f>
        <v>YES</v>
      </c>
      <c r="X893" s="1" t="str">
        <f>IF(AND(Table1[[#This Row],[Last lower than 5]]="YES", Table1[[#This Row],[last and better]]="NO"), Table1[[#This Row],[knnauc]], "")</f>
        <v/>
      </c>
      <c r="Y893" s="1">
        <f>IF(AND(Table1[[#This Row],[Last lower than 5]]="YES", Table1[[#This Row],[last and better]]="YES"), Table1[[#This Row],[auc]], "")</f>
        <v>0.92986290482813405</v>
      </c>
      <c r="Z893" s="1" t="str">
        <f>IF(I893=5, "YES", "NO")</f>
        <v>NO</v>
      </c>
      <c r="AA893" s="1" t="str">
        <f>IF(AND(Table1[[#This Row],[5 anomalies]]="YES", Table1[[#This Row],[better or same as KNN]]="YES"), "YES", "NO")</f>
        <v>NO</v>
      </c>
      <c r="AB893" s="1" t="str">
        <f>IF(AND(Table1[[#This Row],[5 anomalies]]="YES", Table1[[#This Row],[5 anomalies and better]]="NO"), Table1[[#This Row],[knnauc]] - Table1[[#This Row],[auc]], "")</f>
        <v/>
      </c>
      <c r="AC893" s="1" t="str">
        <f>IF(AND(Table1[[#This Row],[5 anomalies]]="YES", Table1[[#This Row],[5 anomalies and better]]="YES"), Table1[[#This Row],[auc]] - Table1[[#This Row],[knnauc]], "")</f>
        <v/>
      </c>
    </row>
    <row r="894" spans="1:29" hidden="1" x14ac:dyDescent="0.25">
      <c r="A894">
        <v>32</v>
      </c>
      <c r="B894">
        <v>8</v>
      </c>
      <c r="C894">
        <v>3</v>
      </c>
      <c r="D894" t="s">
        <v>19</v>
      </c>
      <c r="E894" t="s">
        <v>20</v>
      </c>
      <c r="F894">
        <v>128</v>
      </c>
      <c r="G894">
        <v>16</v>
      </c>
      <c r="H894">
        <v>0.05</v>
      </c>
      <c r="I894">
        <v>2</v>
      </c>
      <c r="J894">
        <v>0.41666666666666602</v>
      </c>
      <c r="K894">
        <v>0.83858754442899097</v>
      </c>
      <c r="L894">
        <v>7.9612881268689997E-2</v>
      </c>
      <c r="M894">
        <v>8.2864322444219096E-2</v>
      </c>
      <c r="N894">
        <v>0.91427136454952795</v>
      </c>
      <c r="O894">
        <v>0.64285714285714202</v>
      </c>
      <c r="P894">
        <v>0.25</v>
      </c>
      <c r="Q894">
        <v>0.05</v>
      </c>
      <c r="R894" t="s">
        <v>21</v>
      </c>
      <c r="S894" t="s">
        <v>33</v>
      </c>
      <c r="T894" t="str">
        <f>IF(Table1[[#This Row],[auc]]&gt;=Table1[[#This Row],[knnauc]], "YES", "NO")</f>
        <v>NO</v>
      </c>
      <c r="U894" t="str">
        <f>IF(AND(I894 &gt; I893, K894 &lt; K893), "LOWER", "")</f>
        <v/>
      </c>
      <c r="V894" t="str">
        <f>IF(AND(I894&gt;=I895, I894 &lt; 5), "YES", "NO")</f>
        <v>NO</v>
      </c>
      <c r="W894" s="1" t="str">
        <f>IF(AND(Table1[[#This Row],[Last lower than 5]]="YES", Table1[[#This Row],[better or same as KNN]]="YES"), "YES", "NO")</f>
        <v>NO</v>
      </c>
      <c r="X894" s="1" t="str">
        <f>IF(AND(Table1[[#This Row],[Last lower than 5]]="YES", Table1[[#This Row],[last and better]]="NO"), Table1[[#This Row],[knnauc]], "")</f>
        <v/>
      </c>
      <c r="Y894" s="1" t="str">
        <f>IF(AND(Table1[[#This Row],[Last lower than 5]]="YES", Table1[[#This Row],[last and better]]="YES"), Table1[[#This Row],[auc]], "")</f>
        <v/>
      </c>
      <c r="Z894" s="1" t="str">
        <f>IF(I894=5, "YES", "NO")</f>
        <v>NO</v>
      </c>
      <c r="AA894" s="1" t="str">
        <f>IF(AND(Table1[[#This Row],[5 anomalies]]="YES", Table1[[#This Row],[better or same as KNN]]="YES"), "YES", "NO")</f>
        <v>NO</v>
      </c>
      <c r="AB894" s="1" t="str">
        <f>IF(AND(Table1[[#This Row],[5 anomalies]]="YES", Table1[[#This Row],[5 anomalies and better]]="NO"), Table1[[#This Row],[knnauc]] - Table1[[#This Row],[auc]], "")</f>
        <v/>
      </c>
      <c r="AC894" s="1" t="str">
        <f>IF(AND(Table1[[#This Row],[5 anomalies]]="YES", Table1[[#This Row],[5 anomalies and better]]="YES"), Table1[[#This Row],[auc]] - Table1[[#This Row],[knnauc]], "")</f>
        <v/>
      </c>
    </row>
    <row r="895" spans="1:29" hidden="1" x14ac:dyDescent="0.25">
      <c r="A895">
        <v>32</v>
      </c>
      <c r="B895">
        <v>8</v>
      </c>
      <c r="C895">
        <v>3</v>
      </c>
      <c r="D895" t="s">
        <v>19</v>
      </c>
      <c r="E895" t="s">
        <v>20</v>
      </c>
      <c r="F895">
        <v>64</v>
      </c>
      <c r="G895">
        <v>32</v>
      </c>
      <c r="H895">
        <v>0.05</v>
      </c>
      <c r="I895">
        <v>3</v>
      </c>
      <c r="J895">
        <v>0.18181818181818099</v>
      </c>
      <c r="K895">
        <v>0.96859063514139998</v>
      </c>
      <c r="L895">
        <v>8.7439141034809195E-2</v>
      </c>
      <c r="M895">
        <v>9.32216521385765E-2</v>
      </c>
      <c r="N895">
        <v>0.95504945139854702</v>
      </c>
      <c r="O895">
        <v>1</v>
      </c>
      <c r="P895">
        <v>0.13888888888888801</v>
      </c>
      <c r="Q895">
        <v>0.05</v>
      </c>
      <c r="R895" t="s">
        <v>21</v>
      </c>
      <c r="S895" t="s">
        <v>33</v>
      </c>
      <c r="T895" t="str">
        <f>IF(Table1[[#This Row],[auc]]&gt;=Table1[[#This Row],[knnauc]], "YES", "NO")</f>
        <v>YES</v>
      </c>
      <c r="U895" t="str">
        <f>IF(AND(I895 &gt; I894, K895 &lt; K894), "LOWER", "")</f>
        <v/>
      </c>
      <c r="V895" t="str">
        <f>IF(AND(I895&gt;=I896, I895 &lt; 5), "YES", "NO")</f>
        <v>YES</v>
      </c>
      <c r="W895" s="1" t="str">
        <f>IF(AND(Table1[[#This Row],[Last lower than 5]]="YES", Table1[[#This Row],[better or same as KNN]]="YES"), "YES", "NO")</f>
        <v>YES</v>
      </c>
      <c r="X895" s="1" t="str">
        <f>IF(AND(Table1[[#This Row],[Last lower than 5]]="YES", Table1[[#This Row],[last and better]]="NO"), Table1[[#This Row],[knnauc]], "")</f>
        <v/>
      </c>
      <c r="Y895" s="1">
        <f>IF(AND(Table1[[#This Row],[Last lower than 5]]="YES", Table1[[#This Row],[last and better]]="YES"), Table1[[#This Row],[auc]], "")</f>
        <v>0.96859063514139998</v>
      </c>
      <c r="Z895" s="1" t="str">
        <f>IF(I895=5, "YES", "NO")</f>
        <v>NO</v>
      </c>
      <c r="AA895" s="1" t="str">
        <f>IF(AND(Table1[[#This Row],[5 anomalies]]="YES", Table1[[#This Row],[better or same as KNN]]="YES"), "YES", "NO")</f>
        <v>NO</v>
      </c>
      <c r="AB895" s="1" t="str">
        <f>IF(AND(Table1[[#This Row],[5 anomalies]]="YES", Table1[[#This Row],[5 anomalies and better]]="NO"), Table1[[#This Row],[knnauc]] - Table1[[#This Row],[auc]], "")</f>
        <v/>
      </c>
      <c r="AC895" s="1" t="str">
        <f>IF(AND(Table1[[#This Row],[5 anomalies]]="YES", Table1[[#This Row],[5 anomalies and better]]="YES"), Table1[[#This Row],[auc]] - Table1[[#This Row],[knnauc]], "")</f>
        <v/>
      </c>
    </row>
    <row r="896" spans="1:29" x14ac:dyDescent="0.25">
      <c r="A896">
        <v>32</v>
      </c>
      <c r="B896">
        <v>8</v>
      </c>
      <c r="C896">
        <v>3</v>
      </c>
      <c r="D896" t="s">
        <v>19</v>
      </c>
      <c r="E896" t="s">
        <v>20</v>
      </c>
      <c r="F896">
        <v>32</v>
      </c>
      <c r="G896">
        <v>16</v>
      </c>
      <c r="H896">
        <v>0.05</v>
      </c>
      <c r="I896">
        <v>1</v>
      </c>
      <c r="J896">
        <v>0.25</v>
      </c>
      <c r="K896">
        <v>0.98226703755215505</v>
      </c>
      <c r="L896">
        <v>7.0122342447801897E-2</v>
      </c>
      <c r="M896">
        <v>7.4171880047220307E-2</v>
      </c>
      <c r="N896">
        <v>0.87378303198887297</v>
      </c>
      <c r="O896">
        <v>0</v>
      </c>
      <c r="P896">
        <v>0</v>
      </c>
      <c r="Q896">
        <v>5.0000000000000001E-3</v>
      </c>
      <c r="R896" t="s">
        <v>21</v>
      </c>
      <c r="S896" t="s">
        <v>33</v>
      </c>
      <c r="T896" t="str">
        <f>IF(Table1[[#This Row],[auc]]&gt;=Table1[[#This Row],[knnauc]], "YES", "NO")</f>
        <v>YES</v>
      </c>
      <c r="U896" t="str">
        <f>IF(AND(I896 &gt; I895, K896 &lt; K895), "LOWER", "")</f>
        <v/>
      </c>
      <c r="V896" t="str">
        <f>IF(AND(I896&gt;=I897, I896 &lt; 5), "YES", "NO")</f>
        <v>NO</v>
      </c>
      <c r="W896" s="1" t="str">
        <f>IF(AND(Table1[[#This Row],[Last lower than 5]]="YES", Table1[[#This Row],[better or same as KNN]]="YES"), "YES", "NO")</f>
        <v>NO</v>
      </c>
      <c r="X896" s="1" t="str">
        <f>IF(AND(Table1[[#This Row],[Last lower than 5]]="YES", Table1[[#This Row],[last and better]]="NO"), Table1[[#This Row],[knnauc]], "")</f>
        <v/>
      </c>
      <c r="Y896" s="1" t="str">
        <f>IF(AND(Table1[[#This Row],[Last lower than 5]]="YES", Table1[[#This Row],[last and better]]="YES"), Table1[[#This Row],[auc]], "")</f>
        <v/>
      </c>
      <c r="Z896" s="1" t="str">
        <f>IF(I896=5, "YES", "NO")</f>
        <v>NO</v>
      </c>
      <c r="AA896" s="1" t="str">
        <f>IF(AND(Table1[[#This Row],[5 anomalies]]="YES", Table1[[#This Row],[better or same as KNN]]="YES"), "YES", "NO")</f>
        <v>NO</v>
      </c>
      <c r="AB896" s="1" t="str">
        <f>IF(AND(Table1[[#This Row],[5 anomalies]]="YES", Table1[[#This Row],[5 anomalies and better]]="NO"), Table1[[#This Row],[knnauc]] - Table1[[#This Row],[auc]], "")</f>
        <v/>
      </c>
      <c r="AC896" s="1" t="str">
        <f>IF(AND(Table1[[#This Row],[5 anomalies]]="YES", Table1[[#This Row],[5 anomalies and better]]="YES"), Table1[[#This Row],[auc]] - Table1[[#This Row],[knnauc]], "")</f>
        <v/>
      </c>
    </row>
    <row r="897" spans="1:29" x14ac:dyDescent="0.25">
      <c r="A897">
        <v>32</v>
      </c>
      <c r="B897">
        <v>8</v>
      </c>
      <c r="C897">
        <v>3</v>
      </c>
      <c r="D897" t="s">
        <v>19</v>
      </c>
      <c r="E897" t="s">
        <v>20</v>
      </c>
      <c r="F897">
        <v>32</v>
      </c>
      <c r="G897">
        <v>16</v>
      </c>
      <c r="H897">
        <v>0.05</v>
      </c>
      <c r="I897">
        <v>2</v>
      </c>
      <c r="J897">
        <v>0.5</v>
      </c>
      <c r="K897">
        <v>0.99374130737134903</v>
      </c>
      <c r="L897">
        <v>7.0122342447801897E-2</v>
      </c>
      <c r="M897">
        <v>7.4171880047220307E-2</v>
      </c>
      <c r="N897">
        <v>0.87378303198887297</v>
      </c>
      <c r="O897">
        <v>0</v>
      </c>
      <c r="P897">
        <v>0</v>
      </c>
      <c r="Q897">
        <v>5.0000000000000001E-3</v>
      </c>
      <c r="R897" t="s">
        <v>21</v>
      </c>
      <c r="S897" t="s">
        <v>33</v>
      </c>
      <c r="T897" t="str">
        <f>IF(Table1[[#This Row],[auc]]&gt;=Table1[[#This Row],[knnauc]], "YES", "NO")</f>
        <v>YES</v>
      </c>
      <c r="U897" t="str">
        <f>IF(AND(I897 &gt; I896, K897 &lt; K896), "LOWER", "")</f>
        <v/>
      </c>
      <c r="V897" t="str">
        <f>IF(AND(I897&gt;=I898, I897 &lt; 5), "YES", "NO")</f>
        <v>NO</v>
      </c>
      <c r="W897" s="1" t="str">
        <f>IF(AND(Table1[[#This Row],[Last lower than 5]]="YES", Table1[[#This Row],[better or same as KNN]]="YES"), "YES", "NO")</f>
        <v>NO</v>
      </c>
      <c r="X897" s="1" t="str">
        <f>IF(AND(Table1[[#This Row],[Last lower than 5]]="YES", Table1[[#This Row],[last and better]]="NO"), Table1[[#This Row],[knnauc]], "")</f>
        <v/>
      </c>
      <c r="Y897" s="1" t="str">
        <f>IF(AND(Table1[[#This Row],[Last lower than 5]]="YES", Table1[[#This Row],[last and better]]="YES"), Table1[[#This Row],[auc]], "")</f>
        <v/>
      </c>
      <c r="Z897" s="1" t="str">
        <f>IF(I897=5, "YES", "NO")</f>
        <v>NO</v>
      </c>
      <c r="AA897" s="1" t="str">
        <f>IF(AND(Table1[[#This Row],[5 anomalies]]="YES", Table1[[#This Row],[better or same as KNN]]="YES"), "YES", "NO")</f>
        <v>NO</v>
      </c>
      <c r="AB897" s="1" t="str">
        <f>IF(AND(Table1[[#This Row],[5 anomalies]]="YES", Table1[[#This Row],[5 anomalies and better]]="NO"), Table1[[#This Row],[knnauc]] - Table1[[#This Row],[auc]], "")</f>
        <v/>
      </c>
      <c r="AC897" s="1" t="str">
        <f>IF(AND(Table1[[#This Row],[5 anomalies]]="YES", Table1[[#This Row],[5 anomalies and better]]="YES"), Table1[[#This Row],[auc]] - Table1[[#This Row],[knnauc]], "")</f>
        <v/>
      </c>
    </row>
    <row r="898" spans="1:29" hidden="1" x14ac:dyDescent="0.25">
      <c r="A898">
        <v>32</v>
      </c>
      <c r="B898">
        <v>8</v>
      </c>
      <c r="C898">
        <v>3</v>
      </c>
      <c r="D898" t="s">
        <v>19</v>
      </c>
      <c r="E898" t="s">
        <v>20</v>
      </c>
      <c r="F898">
        <v>32</v>
      </c>
      <c r="G898">
        <v>16</v>
      </c>
      <c r="H898">
        <v>0.05</v>
      </c>
      <c r="I898">
        <v>5</v>
      </c>
      <c r="J898">
        <v>0.214285714285714</v>
      </c>
      <c r="K898">
        <v>0.92195951166743895</v>
      </c>
      <c r="L898">
        <v>0.13416640852821701</v>
      </c>
      <c r="M898">
        <v>0.14573130514326599</v>
      </c>
      <c r="N898">
        <v>0.940928759078967</v>
      </c>
      <c r="O898">
        <v>0.9</v>
      </c>
      <c r="P898">
        <v>0.25</v>
      </c>
      <c r="Q898">
        <v>0.05</v>
      </c>
      <c r="R898" t="s">
        <v>21</v>
      </c>
      <c r="S898" t="s">
        <v>33</v>
      </c>
      <c r="T898" t="str">
        <f>IF(Table1[[#This Row],[auc]]&gt;=Table1[[#This Row],[knnauc]], "YES", "NO")</f>
        <v>NO</v>
      </c>
      <c r="U898" t="str">
        <f>IF(AND(I898 &gt; I897, K898 &lt; K897), "LOWER", "")</f>
        <v>LOWER</v>
      </c>
      <c r="V898" t="str">
        <f>IF(AND(I898&gt;=I899, I898 &lt; 5), "YES", "NO")</f>
        <v>NO</v>
      </c>
      <c r="W898" s="1" t="str">
        <f>IF(AND(Table1[[#This Row],[Last lower than 5]]="YES", Table1[[#This Row],[better or same as KNN]]="YES"), "YES", "NO")</f>
        <v>NO</v>
      </c>
      <c r="X898" s="1" t="str">
        <f>IF(AND(Table1[[#This Row],[Last lower than 5]]="YES", Table1[[#This Row],[last and better]]="NO"), Table1[[#This Row],[knnauc]], "")</f>
        <v/>
      </c>
      <c r="Y898" s="1" t="str">
        <f>IF(AND(Table1[[#This Row],[Last lower than 5]]="YES", Table1[[#This Row],[last and better]]="YES"), Table1[[#This Row],[auc]], "")</f>
        <v/>
      </c>
      <c r="Z898" s="1" t="str">
        <f>IF(I898=5, "YES", "NO")</f>
        <v>YES</v>
      </c>
      <c r="AA898" s="1" t="str">
        <f>IF(AND(Table1[[#This Row],[5 anomalies]]="YES", Table1[[#This Row],[better or same as KNN]]="YES"), "YES", "NO")</f>
        <v>NO</v>
      </c>
      <c r="AB898" s="1">
        <f>IF(AND(Table1[[#This Row],[5 anomalies]]="YES", Table1[[#This Row],[5 anomalies and better]]="NO"), Table1[[#This Row],[knnauc]] - Table1[[#This Row],[auc]], "")</f>
        <v>1.8969247411528056E-2</v>
      </c>
      <c r="AC898" s="1" t="str">
        <f>IF(AND(Table1[[#This Row],[5 anomalies]]="YES", Table1[[#This Row],[5 anomalies and better]]="YES"), Table1[[#This Row],[auc]] - Table1[[#This Row],[knnauc]], "")</f>
        <v/>
      </c>
    </row>
    <row r="899" spans="1:29" x14ac:dyDescent="0.25">
      <c r="A899">
        <v>32</v>
      </c>
      <c r="B899">
        <v>8</v>
      </c>
      <c r="C899">
        <v>3</v>
      </c>
      <c r="D899" t="s">
        <v>19</v>
      </c>
      <c r="E899" t="s">
        <v>20</v>
      </c>
      <c r="F899">
        <v>128</v>
      </c>
      <c r="G899">
        <v>16</v>
      </c>
      <c r="H899">
        <v>0.05</v>
      </c>
      <c r="I899">
        <v>4</v>
      </c>
      <c r="J899">
        <v>0</v>
      </c>
      <c r="K899">
        <v>0.71696801112656405</v>
      </c>
      <c r="L899">
        <v>7.8203298841304905E-2</v>
      </c>
      <c r="M899">
        <v>8.06318103682888E-2</v>
      </c>
      <c r="N899">
        <v>0.74826147426981904</v>
      </c>
      <c r="O899">
        <v>0</v>
      </c>
      <c r="P899">
        <v>0</v>
      </c>
      <c r="Q899">
        <v>5.0000000000000001E-3</v>
      </c>
      <c r="R899" t="s">
        <v>21</v>
      </c>
      <c r="S899" t="s">
        <v>33</v>
      </c>
      <c r="T899" t="str">
        <f>IF(Table1[[#This Row],[auc]]&gt;=Table1[[#This Row],[knnauc]], "YES", "NO")</f>
        <v>NO</v>
      </c>
      <c r="U899" t="str">
        <f>IF(AND(I899 &gt; I898, K899 &lt; K898), "LOWER", "")</f>
        <v/>
      </c>
      <c r="V899" t="str">
        <f>IF(AND(I899&gt;=I900, I899 &lt; 5), "YES", "NO")</f>
        <v>YES</v>
      </c>
      <c r="W899" s="1" t="str">
        <f>IF(AND(Table1[[#This Row],[Last lower than 5]]="YES", Table1[[#This Row],[better or same as KNN]]="YES"), "YES", "NO")</f>
        <v>NO</v>
      </c>
      <c r="X899" s="1">
        <f>IF(AND(Table1[[#This Row],[Last lower than 5]]="YES", Table1[[#This Row],[last and better]]="NO"), Table1[[#This Row],[knnauc]], "")</f>
        <v>0.74826147426981904</v>
      </c>
      <c r="Y899" s="1" t="str">
        <f>IF(AND(Table1[[#This Row],[Last lower than 5]]="YES", Table1[[#This Row],[last and better]]="YES"), Table1[[#This Row],[auc]], "")</f>
        <v/>
      </c>
      <c r="Z899" s="1" t="str">
        <f>IF(I899=5, "YES", "NO")</f>
        <v>NO</v>
      </c>
      <c r="AA899" s="1" t="str">
        <f>IF(AND(Table1[[#This Row],[5 anomalies]]="YES", Table1[[#This Row],[better or same as KNN]]="YES"), "YES", "NO")</f>
        <v>NO</v>
      </c>
      <c r="AB899" s="1" t="str">
        <f>IF(AND(Table1[[#This Row],[5 anomalies]]="YES", Table1[[#This Row],[5 anomalies and better]]="NO"), Table1[[#This Row],[knnauc]] - Table1[[#This Row],[auc]], "")</f>
        <v/>
      </c>
      <c r="AC899" s="1" t="str">
        <f>IF(AND(Table1[[#This Row],[5 anomalies]]="YES", Table1[[#This Row],[5 anomalies and better]]="YES"), Table1[[#This Row],[auc]] - Table1[[#This Row],[knnauc]], "")</f>
        <v/>
      </c>
    </row>
    <row r="900" spans="1:29" hidden="1" x14ac:dyDescent="0.25">
      <c r="A900">
        <v>32</v>
      </c>
      <c r="B900">
        <v>8</v>
      </c>
      <c r="C900">
        <v>3</v>
      </c>
      <c r="D900" t="s">
        <v>19</v>
      </c>
      <c r="E900" t="s">
        <v>20</v>
      </c>
      <c r="F900">
        <v>32</v>
      </c>
      <c r="G900">
        <v>16</v>
      </c>
      <c r="H900">
        <v>0.05</v>
      </c>
      <c r="I900">
        <v>1</v>
      </c>
      <c r="J900">
        <v>0</v>
      </c>
      <c r="K900">
        <v>0.86707728988674704</v>
      </c>
      <c r="L900">
        <v>8.9284116658427795E-2</v>
      </c>
      <c r="M900">
        <v>9.3905534260836698E-2</v>
      </c>
      <c r="N900">
        <v>0.71051062984303603</v>
      </c>
      <c r="O900">
        <v>0</v>
      </c>
      <c r="P900">
        <v>0</v>
      </c>
      <c r="Q900">
        <v>0.01</v>
      </c>
      <c r="R900" t="s">
        <v>21</v>
      </c>
      <c r="S900" t="s">
        <v>33</v>
      </c>
      <c r="T900" t="str">
        <f>IF(Table1[[#This Row],[auc]]&gt;=Table1[[#This Row],[knnauc]], "YES", "NO")</f>
        <v>YES</v>
      </c>
      <c r="U900" t="str">
        <f>IF(AND(I900 &gt; I899, K900 &lt; K899), "LOWER", "")</f>
        <v/>
      </c>
      <c r="V900" t="str">
        <f>IF(AND(I900&gt;=I901, I900 &lt; 5), "YES", "NO")</f>
        <v>NO</v>
      </c>
      <c r="W900" s="1" t="str">
        <f>IF(AND(Table1[[#This Row],[Last lower than 5]]="YES", Table1[[#This Row],[better or same as KNN]]="YES"), "YES", "NO")</f>
        <v>NO</v>
      </c>
      <c r="X900" s="1" t="str">
        <f>IF(AND(Table1[[#This Row],[Last lower than 5]]="YES", Table1[[#This Row],[last and better]]="NO"), Table1[[#This Row],[knnauc]], "")</f>
        <v/>
      </c>
      <c r="Y900" s="1" t="str">
        <f>IF(AND(Table1[[#This Row],[Last lower than 5]]="YES", Table1[[#This Row],[last and better]]="YES"), Table1[[#This Row],[auc]], "")</f>
        <v/>
      </c>
      <c r="Z900" s="1" t="str">
        <f>IF(I900=5, "YES", "NO")</f>
        <v>NO</v>
      </c>
      <c r="AA900" s="1" t="str">
        <f>IF(AND(Table1[[#This Row],[5 anomalies]]="YES", Table1[[#This Row],[better or same as KNN]]="YES"), "YES", "NO")</f>
        <v>NO</v>
      </c>
      <c r="AB900" s="1" t="str">
        <f>IF(AND(Table1[[#This Row],[5 anomalies]]="YES", Table1[[#This Row],[5 anomalies and better]]="NO"), Table1[[#This Row],[knnauc]] - Table1[[#This Row],[auc]], "")</f>
        <v/>
      </c>
      <c r="AC900" s="1" t="str">
        <f>IF(AND(Table1[[#This Row],[5 anomalies]]="YES", Table1[[#This Row],[5 anomalies and better]]="YES"), Table1[[#This Row],[auc]] - Table1[[#This Row],[knnauc]], "")</f>
        <v/>
      </c>
    </row>
    <row r="901" spans="1:29" hidden="1" x14ac:dyDescent="0.25">
      <c r="A901">
        <v>32</v>
      </c>
      <c r="B901">
        <v>8</v>
      </c>
      <c r="C901">
        <v>3</v>
      </c>
      <c r="D901" t="s">
        <v>19</v>
      </c>
      <c r="E901" t="s">
        <v>20</v>
      </c>
      <c r="F901">
        <v>32</v>
      </c>
      <c r="G901">
        <v>16</v>
      </c>
      <c r="H901">
        <v>0.05</v>
      </c>
      <c r="I901">
        <v>2</v>
      </c>
      <c r="J901">
        <v>0</v>
      </c>
      <c r="K901">
        <v>0.87065368567454804</v>
      </c>
      <c r="L901">
        <v>8.9284116658427795E-2</v>
      </c>
      <c r="M901">
        <v>9.3905534260836698E-2</v>
      </c>
      <c r="N901">
        <v>0.71051062984303603</v>
      </c>
      <c r="O901">
        <v>0</v>
      </c>
      <c r="P901">
        <v>0</v>
      </c>
      <c r="Q901">
        <v>0.01</v>
      </c>
      <c r="R901" t="s">
        <v>21</v>
      </c>
      <c r="S901" t="s">
        <v>33</v>
      </c>
      <c r="T901" t="str">
        <f>IF(Table1[[#This Row],[auc]]&gt;=Table1[[#This Row],[knnauc]], "YES", "NO")</f>
        <v>YES</v>
      </c>
      <c r="U901" t="str">
        <f>IF(AND(I901 &gt; I900, K901 &lt; K900), "LOWER", "")</f>
        <v/>
      </c>
      <c r="V901" t="str">
        <f>IF(AND(I901&gt;=I902, I901 &lt; 5), "YES", "NO")</f>
        <v>NO</v>
      </c>
      <c r="W901" s="1" t="str">
        <f>IF(AND(Table1[[#This Row],[Last lower than 5]]="YES", Table1[[#This Row],[better or same as KNN]]="YES"), "YES", "NO")</f>
        <v>NO</v>
      </c>
      <c r="X901" s="1" t="str">
        <f>IF(AND(Table1[[#This Row],[Last lower than 5]]="YES", Table1[[#This Row],[last and better]]="NO"), Table1[[#This Row],[knnauc]], "")</f>
        <v/>
      </c>
      <c r="Y901" s="1" t="str">
        <f>IF(AND(Table1[[#This Row],[Last lower than 5]]="YES", Table1[[#This Row],[last and better]]="YES"), Table1[[#This Row],[auc]], "")</f>
        <v/>
      </c>
      <c r="Z901" s="1" t="str">
        <f>IF(I901=5, "YES", "NO")</f>
        <v>NO</v>
      </c>
      <c r="AA901" s="1" t="str">
        <f>IF(AND(Table1[[#This Row],[5 anomalies]]="YES", Table1[[#This Row],[better or same as KNN]]="YES"), "YES", "NO")</f>
        <v>NO</v>
      </c>
      <c r="AB901" s="1" t="str">
        <f>IF(AND(Table1[[#This Row],[5 anomalies]]="YES", Table1[[#This Row],[5 anomalies and better]]="NO"), Table1[[#This Row],[knnauc]] - Table1[[#This Row],[auc]], "")</f>
        <v/>
      </c>
      <c r="AC901" s="1" t="str">
        <f>IF(AND(Table1[[#This Row],[5 anomalies]]="YES", Table1[[#This Row],[5 anomalies and better]]="YES"), Table1[[#This Row],[auc]] - Table1[[#This Row],[knnauc]], "")</f>
        <v/>
      </c>
    </row>
    <row r="902" spans="1:29" hidden="1" x14ac:dyDescent="0.25">
      <c r="A902">
        <v>32</v>
      </c>
      <c r="B902">
        <v>8</v>
      </c>
      <c r="C902">
        <v>3</v>
      </c>
      <c r="D902" t="s">
        <v>19</v>
      </c>
      <c r="E902" t="s">
        <v>20</v>
      </c>
      <c r="F902">
        <v>32</v>
      </c>
      <c r="G902">
        <v>16</v>
      </c>
      <c r="H902">
        <v>0.05</v>
      </c>
      <c r="I902">
        <v>3</v>
      </c>
      <c r="J902">
        <v>0</v>
      </c>
      <c r="K902">
        <v>0.89628452215378496</v>
      </c>
      <c r="L902">
        <v>8.9284116658427795E-2</v>
      </c>
      <c r="M902">
        <v>9.3905534260836698E-2</v>
      </c>
      <c r="N902">
        <v>0.71051062984303603</v>
      </c>
      <c r="O902">
        <v>0</v>
      </c>
      <c r="P902">
        <v>0</v>
      </c>
      <c r="Q902">
        <v>0.01</v>
      </c>
      <c r="R902" t="s">
        <v>21</v>
      </c>
      <c r="S902" t="s">
        <v>33</v>
      </c>
      <c r="T902" t="str">
        <f>IF(Table1[[#This Row],[auc]]&gt;=Table1[[#This Row],[knnauc]], "YES", "NO")</f>
        <v>YES</v>
      </c>
      <c r="U902" t="str">
        <f>IF(AND(I902 &gt; I901, K902 &lt; K901), "LOWER", "")</f>
        <v/>
      </c>
      <c r="V902" t="str">
        <f>IF(AND(I902&gt;=I903, I902 &lt; 5), "YES", "NO")</f>
        <v>NO</v>
      </c>
      <c r="W902" s="1" t="str">
        <f>IF(AND(Table1[[#This Row],[Last lower than 5]]="YES", Table1[[#This Row],[better or same as KNN]]="YES"), "YES", "NO")</f>
        <v>NO</v>
      </c>
      <c r="X902" s="1" t="str">
        <f>IF(AND(Table1[[#This Row],[Last lower than 5]]="YES", Table1[[#This Row],[last and better]]="NO"), Table1[[#This Row],[knnauc]], "")</f>
        <v/>
      </c>
      <c r="Y902" s="1" t="str">
        <f>IF(AND(Table1[[#This Row],[Last lower than 5]]="YES", Table1[[#This Row],[last and better]]="YES"), Table1[[#This Row],[auc]], "")</f>
        <v/>
      </c>
      <c r="Z902" s="1" t="str">
        <f>IF(I902=5, "YES", "NO")</f>
        <v>NO</v>
      </c>
      <c r="AA902" s="1" t="str">
        <f>IF(AND(Table1[[#This Row],[5 anomalies]]="YES", Table1[[#This Row],[better or same as KNN]]="YES"), "YES", "NO")</f>
        <v>NO</v>
      </c>
      <c r="AB902" s="1" t="str">
        <f>IF(AND(Table1[[#This Row],[5 anomalies]]="YES", Table1[[#This Row],[5 anomalies and better]]="NO"), Table1[[#This Row],[knnauc]] - Table1[[#This Row],[auc]], "")</f>
        <v/>
      </c>
      <c r="AC902" s="1" t="str">
        <f>IF(AND(Table1[[#This Row],[5 anomalies]]="YES", Table1[[#This Row],[5 anomalies and better]]="YES"), Table1[[#This Row],[auc]] - Table1[[#This Row],[knnauc]], "")</f>
        <v/>
      </c>
    </row>
    <row r="903" spans="1:29" hidden="1" x14ac:dyDescent="0.25">
      <c r="A903">
        <v>32</v>
      </c>
      <c r="B903">
        <v>8</v>
      </c>
      <c r="C903">
        <v>3</v>
      </c>
      <c r="D903" t="s">
        <v>19</v>
      </c>
      <c r="E903" t="s">
        <v>20</v>
      </c>
      <c r="F903">
        <v>32</v>
      </c>
      <c r="G903">
        <v>16</v>
      </c>
      <c r="H903">
        <v>0.05</v>
      </c>
      <c r="I903">
        <v>4</v>
      </c>
      <c r="J903">
        <v>0</v>
      </c>
      <c r="K903">
        <v>0.94496324259884701</v>
      </c>
      <c r="L903">
        <v>8.9284116658427795E-2</v>
      </c>
      <c r="M903">
        <v>9.3905534260836698E-2</v>
      </c>
      <c r="N903">
        <v>0.71051062984303603</v>
      </c>
      <c r="O903">
        <v>0</v>
      </c>
      <c r="P903">
        <v>0</v>
      </c>
      <c r="Q903">
        <v>0.01</v>
      </c>
      <c r="R903" t="s">
        <v>21</v>
      </c>
      <c r="S903" t="s">
        <v>33</v>
      </c>
      <c r="T903" t="str">
        <f>IF(Table1[[#This Row],[auc]]&gt;=Table1[[#This Row],[knnauc]], "YES", "NO")</f>
        <v>YES</v>
      </c>
      <c r="U903" t="str">
        <f>IF(AND(I903 &gt; I902, K903 &lt; K902), "LOWER", "")</f>
        <v/>
      </c>
      <c r="V903" t="str">
        <f>IF(AND(I903&gt;=I904, I903 &lt; 5), "YES", "NO")</f>
        <v>YES</v>
      </c>
      <c r="W903" s="1" t="str">
        <f>IF(AND(Table1[[#This Row],[Last lower than 5]]="YES", Table1[[#This Row],[better or same as KNN]]="YES"), "YES", "NO")</f>
        <v>YES</v>
      </c>
      <c r="X903" s="1" t="str">
        <f>IF(AND(Table1[[#This Row],[Last lower than 5]]="YES", Table1[[#This Row],[last and better]]="NO"), Table1[[#This Row],[knnauc]], "")</f>
        <v/>
      </c>
      <c r="Y903" s="1">
        <f>IF(AND(Table1[[#This Row],[Last lower than 5]]="YES", Table1[[#This Row],[last and better]]="YES"), Table1[[#This Row],[auc]], "")</f>
        <v>0.94496324259884701</v>
      </c>
      <c r="Z903" s="1" t="str">
        <f>IF(I903=5, "YES", "NO")</f>
        <v>NO</v>
      </c>
      <c r="AA903" s="1" t="str">
        <f>IF(AND(Table1[[#This Row],[5 anomalies]]="YES", Table1[[#This Row],[better or same as KNN]]="YES"), "YES", "NO")</f>
        <v>NO</v>
      </c>
      <c r="AB903" s="1" t="str">
        <f>IF(AND(Table1[[#This Row],[5 anomalies]]="YES", Table1[[#This Row],[5 anomalies and better]]="NO"), Table1[[#This Row],[knnauc]] - Table1[[#This Row],[auc]], "")</f>
        <v/>
      </c>
      <c r="AC903" s="1" t="str">
        <f>IF(AND(Table1[[#This Row],[5 anomalies]]="YES", Table1[[#This Row],[5 anomalies and better]]="YES"), Table1[[#This Row],[auc]] - Table1[[#This Row],[knnauc]], "")</f>
        <v/>
      </c>
    </row>
    <row r="904" spans="1:29" hidden="1" x14ac:dyDescent="0.25">
      <c r="A904">
        <v>32</v>
      </c>
      <c r="B904">
        <v>8</v>
      </c>
      <c r="C904">
        <v>3</v>
      </c>
      <c r="D904" t="s">
        <v>19</v>
      </c>
      <c r="E904" t="s">
        <v>20</v>
      </c>
      <c r="F904">
        <v>128</v>
      </c>
      <c r="G904">
        <v>16</v>
      </c>
      <c r="H904">
        <v>0.05</v>
      </c>
      <c r="I904">
        <v>4</v>
      </c>
      <c r="J904">
        <v>0.25</v>
      </c>
      <c r="K904">
        <v>0.91754420822571003</v>
      </c>
      <c r="L904">
        <v>6.9406041074419E-2</v>
      </c>
      <c r="M904">
        <v>7.3577589607555199E-2</v>
      </c>
      <c r="N904">
        <v>0.92648519769521098</v>
      </c>
      <c r="O904">
        <v>0.8</v>
      </c>
      <c r="P904">
        <v>0.57142857142857095</v>
      </c>
      <c r="Q904">
        <v>0.01</v>
      </c>
      <c r="R904" t="s">
        <v>21</v>
      </c>
      <c r="S904" t="s">
        <v>33</v>
      </c>
      <c r="T904" t="str">
        <f>IF(Table1[[#This Row],[auc]]&gt;=Table1[[#This Row],[knnauc]], "YES", "NO")</f>
        <v>NO</v>
      </c>
      <c r="U904" t="str">
        <f>IF(AND(I904 &gt; I903, K904 &lt; K903), "LOWER", "")</f>
        <v/>
      </c>
      <c r="V904" t="str">
        <f>IF(AND(I904&gt;=I905, I904 &lt; 5), "YES", "NO")</f>
        <v>YES</v>
      </c>
      <c r="W904" s="1" t="str">
        <f>IF(AND(Table1[[#This Row],[Last lower than 5]]="YES", Table1[[#This Row],[better or same as KNN]]="YES"), "YES", "NO")</f>
        <v>NO</v>
      </c>
      <c r="X904" s="1">
        <f>IF(AND(Table1[[#This Row],[Last lower than 5]]="YES", Table1[[#This Row],[last and better]]="NO"), Table1[[#This Row],[knnauc]], "")</f>
        <v>0.92648519769521098</v>
      </c>
      <c r="Y904" s="1" t="str">
        <f>IF(AND(Table1[[#This Row],[Last lower than 5]]="YES", Table1[[#This Row],[last and better]]="YES"), Table1[[#This Row],[auc]], "")</f>
        <v/>
      </c>
      <c r="Z904" s="1" t="str">
        <f>IF(I904=5, "YES", "NO")</f>
        <v>NO</v>
      </c>
      <c r="AA904" s="1" t="str">
        <f>IF(AND(Table1[[#This Row],[5 anomalies]]="YES", Table1[[#This Row],[better or same as KNN]]="YES"), "YES", "NO")</f>
        <v>NO</v>
      </c>
      <c r="AB904" s="1" t="str">
        <f>IF(AND(Table1[[#This Row],[5 anomalies]]="YES", Table1[[#This Row],[5 anomalies and better]]="NO"), Table1[[#This Row],[knnauc]] - Table1[[#This Row],[auc]], "")</f>
        <v/>
      </c>
      <c r="AC904" s="1" t="str">
        <f>IF(AND(Table1[[#This Row],[5 anomalies]]="YES", Table1[[#This Row],[5 anomalies and better]]="YES"), Table1[[#This Row],[auc]] - Table1[[#This Row],[knnauc]], "")</f>
        <v/>
      </c>
    </row>
    <row r="905" spans="1:29" hidden="1" x14ac:dyDescent="0.25">
      <c r="A905">
        <v>32</v>
      </c>
      <c r="B905">
        <v>8</v>
      </c>
      <c r="C905">
        <v>3</v>
      </c>
      <c r="D905" t="s">
        <v>19</v>
      </c>
      <c r="E905" t="s">
        <v>20</v>
      </c>
      <c r="F905">
        <v>32</v>
      </c>
      <c r="G905">
        <v>16</v>
      </c>
      <c r="H905">
        <v>0.05</v>
      </c>
      <c r="I905">
        <v>1</v>
      </c>
      <c r="J905">
        <v>0.10256410256410201</v>
      </c>
      <c r="K905">
        <v>0.95574486169061901</v>
      </c>
      <c r="L905">
        <v>0.13416640852821701</v>
      </c>
      <c r="M905">
        <v>0.14573130514326599</v>
      </c>
      <c r="N905">
        <v>0.940928759078967</v>
      </c>
      <c r="O905">
        <v>0.9</v>
      </c>
      <c r="P905">
        <v>0.25</v>
      </c>
      <c r="Q905">
        <v>0.05</v>
      </c>
      <c r="R905" t="s">
        <v>21</v>
      </c>
      <c r="S905" t="s">
        <v>33</v>
      </c>
      <c r="T905" t="str">
        <f>IF(Table1[[#This Row],[auc]]&gt;=Table1[[#This Row],[knnauc]], "YES", "NO")</f>
        <v>YES</v>
      </c>
      <c r="U905" t="str">
        <f>IF(AND(I905 &gt; I904, K905 &lt; K904), "LOWER", "")</f>
        <v/>
      </c>
      <c r="V905" t="str">
        <f>IF(AND(I905&gt;=I906, I905 &lt; 5), "YES", "NO")</f>
        <v>NO</v>
      </c>
      <c r="W905" s="1" t="str">
        <f>IF(AND(Table1[[#This Row],[Last lower than 5]]="YES", Table1[[#This Row],[better or same as KNN]]="YES"), "YES", "NO")</f>
        <v>NO</v>
      </c>
      <c r="X905" s="1" t="str">
        <f>IF(AND(Table1[[#This Row],[Last lower than 5]]="YES", Table1[[#This Row],[last and better]]="NO"), Table1[[#This Row],[knnauc]], "")</f>
        <v/>
      </c>
      <c r="Y905" s="1" t="str">
        <f>IF(AND(Table1[[#This Row],[Last lower than 5]]="YES", Table1[[#This Row],[last and better]]="YES"), Table1[[#This Row],[auc]], "")</f>
        <v/>
      </c>
      <c r="Z905" s="1" t="str">
        <f>IF(I905=5, "YES", "NO")</f>
        <v>NO</v>
      </c>
      <c r="AA905" s="1" t="str">
        <f>IF(AND(Table1[[#This Row],[5 anomalies]]="YES", Table1[[#This Row],[better or same as KNN]]="YES"), "YES", "NO")</f>
        <v>NO</v>
      </c>
      <c r="AB905" s="1" t="str">
        <f>IF(AND(Table1[[#This Row],[5 anomalies]]="YES", Table1[[#This Row],[5 anomalies and better]]="NO"), Table1[[#This Row],[knnauc]] - Table1[[#This Row],[auc]], "")</f>
        <v/>
      </c>
      <c r="AC905" s="1" t="str">
        <f>IF(AND(Table1[[#This Row],[5 anomalies]]="YES", Table1[[#This Row],[5 anomalies and better]]="YES"), Table1[[#This Row],[auc]] - Table1[[#This Row],[knnauc]], "")</f>
        <v/>
      </c>
    </row>
    <row r="906" spans="1:29" x14ac:dyDescent="0.25">
      <c r="A906">
        <v>32</v>
      </c>
      <c r="B906">
        <v>8</v>
      </c>
      <c r="C906">
        <v>3</v>
      </c>
      <c r="D906" t="s">
        <v>19</v>
      </c>
      <c r="E906" t="s">
        <v>20</v>
      </c>
      <c r="F906">
        <v>128</v>
      </c>
      <c r="G906">
        <v>32</v>
      </c>
      <c r="H906">
        <v>0.05</v>
      </c>
      <c r="I906">
        <v>2</v>
      </c>
      <c r="J906">
        <v>0</v>
      </c>
      <c r="K906">
        <v>0.91550764951321195</v>
      </c>
      <c r="L906">
        <v>9.0340170599589195E-2</v>
      </c>
      <c r="M906">
        <v>9.3330487752071797E-2</v>
      </c>
      <c r="N906">
        <v>0.74860917941585503</v>
      </c>
      <c r="O906" t="s">
        <v>23</v>
      </c>
      <c r="P906">
        <v>0</v>
      </c>
      <c r="Q906">
        <v>5.0000000000000001E-3</v>
      </c>
      <c r="R906" t="s">
        <v>21</v>
      </c>
      <c r="S906" t="s">
        <v>33</v>
      </c>
      <c r="T906" t="str">
        <f>IF(Table1[[#This Row],[auc]]&gt;=Table1[[#This Row],[knnauc]], "YES", "NO")</f>
        <v>YES</v>
      </c>
      <c r="U906" t="str">
        <f>IF(AND(I906 &gt; I905, K906 &lt; K905), "LOWER", "")</f>
        <v>LOWER</v>
      </c>
      <c r="V906" t="str">
        <f>IF(AND(I906&gt;=I907, I906 &lt; 5), "YES", "NO")</f>
        <v>NO</v>
      </c>
      <c r="W906" s="1" t="str">
        <f>IF(AND(Table1[[#This Row],[Last lower than 5]]="YES", Table1[[#This Row],[better or same as KNN]]="YES"), "YES", "NO")</f>
        <v>NO</v>
      </c>
      <c r="X906" s="1" t="str">
        <f>IF(AND(Table1[[#This Row],[Last lower than 5]]="YES", Table1[[#This Row],[last and better]]="NO"), Table1[[#This Row],[knnauc]], "")</f>
        <v/>
      </c>
      <c r="Y906" s="1" t="str">
        <f>IF(AND(Table1[[#This Row],[Last lower than 5]]="YES", Table1[[#This Row],[last and better]]="YES"), Table1[[#This Row],[auc]], "")</f>
        <v/>
      </c>
      <c r="Z906" s="1" t="str">
        <f>IF(I906=5, "YES", "NO")</f>
        <v>NO</v>
      </c>
      <c r="AA906" s="1" t="str">
        <f>IF(AND(Table1[[#This Row],[5 anomalies]]="YES", Table1[[#This Row],[better or same as KNN]]="YES"), "YES", "NO")</f>
        <v>NO</v>
      </c>
      <c r="AB906" s="1" t="str">
        <f>IF(AND(Table1[[#This Row],[5 anomalies]]="YES", Table1[[#This Row],[5 anomalies and better]]="NO"), Table1[[#This Row],[knnauc]] - Table1[[#This Row],[auc]], "")</f>
        <v/>
      </c>
      <c r="AC906" s="1" t="str">
        <f>IF(AND(Table1[[#This Row],[5 anomalies]]="YES", Table1[[#This Row],[5 anomalies and better]]="YES"), Table1[[#This Row],[auc]] - Table1[[#This Row],[knnauc]], "")</f>
        <v/>
      </c>
    </row>
    <row r="907" spans="1:29" hidden="1" x14ac:dyDescent="0.25">
      <c r="A907">
        <v>32</v>
      </c>
      <c r="B907">
        <v>8</v>
      </c>
      <c r="C907">
        <v>3</v>
      </c>
      <c r="D907" t="s">
        <v>19</v>
      </c>
      <c r="E907" t="s">
        <v>20</v>
      </c>
      <c r="F907">
        <v>128</v>
      </c>
      <c r="G907">
        <v>16</v>
      </c>
      <c r="H907">
        <v>0.05</v>
      </c>
      <c r="I907">
        <v>4</v>
      </c>
      <c r="J907">
        <v>0.22727272727272699</v>
      </c>
      <c r="K907">
        <v>0.93567454798330996</v>
      </c>
      <c r="L907">
        <v>7.9612881268689997E-2</v>
      </c>
      <c r="M907">
        <v>8.2864322444219096E-2</v>
      </c>
      <c r="N907">
        <v>0.91427136454952795</v>
      </c>
      <c r="O907">
        <v>0.64285714285714202</v>
      </c>
      <c r="P907">
        <v>0.25</v>
      </c>
      <c r="Q907">
        <v>0.05</v>
      </c>
      <c r="R907" t="s">
        <v>21</v>
      </c>
      <c r="S907" t="s">
        <v>33</v>
      </c>
      <c r="T907" t="str">
        <f>IF(Table1[[#This Row],[auc]]&gt;=Table1[[#This Row],[knnauc]], "YES", "NO")</f>
        <v>YES</v>
      </c>
      <c r="U907" t="str">
        <f>IF(AND(I907 &gt; I906, K907 &lt; K906), "LOWER", "")</f>
        <v/>
      </c>
      <c r="V907" t="str">
        <f>IF(AND(I907&gt;=I908, I907 &lt; 5), "YES", "NO")</f>
        <v>YES</v>
      </c>
      <c r="W907" s="1" t="str">
        <f>IF(AND(Table1[[#This Row],[Last lower than 5]]="YES", Table1[[#This Row],[better or same as KNN]]="YES"), "YES", "NO")</f>
        <v>YES</v>
      </c>
      <c r="X907" s="1" t="str">
        <f>IF(AND(Table1[[#This Row],[Last lower than 5]]="YES", Table1[[#This Row],[last and better]]="NO"), Table1[[#This Row],[knnauc]], "")</f>
        <v/>
      </c>
      <c r="Y907" s="1">
        <f>IF(AND(Table1[[#This Row],[Last lower than 5]]="YES", Table1[[#This Row],[last and better]]="YES"), Table1[[#This Row],[auc]], "")</f>
        <v>0.93567454798330996</v>
      </c>
      <c r="Z907" s="1" t="str">
        <f>IF(I907=5, "YES", "NO")</f>
        <v>NO</v>
      </c>
      <c r="AA907" s="1" t="str">
        <f>IF(AND(Table1[[#This Row],[5 anomalies]]="YES", Table1[[#This Row],[better or same as KNN]]="YES"), "YES", "NO")</f>
        <v>NO</v>
      </c>
      <c r="AB907" s="1" t="str">
        <f>IF(AND(Table1[[#This Row],[5 anomalies]]="YES", Table1[[#This Row],[5 anomalies and better]]="NO"), Table1[[#This Row],[knnauc]] - Table1[[#This Row],[auc]], "")</f>
        <v/>
      </c>
      <c r="AC907" s="1" t="str">
        <f>IF(AND(Table1[[#This Row],[5 anomalies]]="YES", Table1[[#This Row],[5 anomalies and better]]="YES"), Table1[[#This Row],[auc]] - Table1[[#This Row],[knnauc]], "")</f>
        <v/>
      </c>
    </row>
    <row r="908" spans="1:29" hidden="1" x14ac:dyDescent="0.25">
      <c r="A908">
        <v>32</v>
      </c>
      <c r="B908">
        <v>8</v>
      </c>
      <c r="C908">
        <v>3</v>
      </c>
      <c r="D908" t="s">
        <v>19</v>
      </c>
      <c r="E908" t="s">
        <v>20</v>
      </c>
      <c r="F908">
        <v>128</v>
      </c>
      <c r="G908">
        <v>32</v>
      </c>
      <c r="H908">
        <v>0.05</v>
      </c>
      <c r="I908">
        <v>4</v>
      </c>
      <c r="J908">
        <v>0.44444444444444398</v>
      </c>
      <c r="K908">
        <v>0.80369560898072701</v>
      </c>
      <c r="L908">
        <v>7.9900020992405493E-2</v>
      </c>
      <c r="M908">
        <v>8.1131276228483096E-2</v>
      </c>
      <c r="N908">
        <v>0.78233657858136296</v>
      </c>
      <c r="O908">
        <v>0</v>
      </c>
      <c r="P908">
        <v>0</v>
      </c>
      <c r="Q908">
        <v>0.01</v>
      </c>
      <c r="R908" t="s">
        <v>21</v>
      </c>
      <c r="S908" t="s">
        <v>33</v>
      </c>
      <c r="T908" t="str">
        <f>IF(Table1[[#This Row],[auc]]&gt;=Table1[[#This Row],[knnauc]], "YES", "NO")</f>
        <v>YES</v>
      </c>
      <c r="U908" t="str">
        <f>IF(AND(I908 &gt; I907, K908 &lt; K907), "LOWER", "")</f>
        <v/>
      </c>
      <c r="V908" t="str">
        <f>IF(AND(I908&gt;=I909, I908 &lt; 5), "YES", "NO")</f>
        <v>YES</v>
      </c>
      <c r="W908" s="1" t="str">
        <f>IF(AND(Table1[[#This Row],[Last lower than 5]]="YES", Table1[[#This Row],[better or same as KNN]]="YES"), "YES", "NO")</f>
        <v>YES</v>
      </c>
      <c r="X908" s="1" t="str">
        <f>IF(AND(Table1[[#This Row],[Last lower than 5]]="YES", Table1[[#This Row],[last and better]]="NO"), Table1[[#This Row],[knnauc]], "")</f>
        <v/>
      </c>
      <c r="Y908" s="1">
        <f>IF(AND(Table1[[#This Row],[Last lower than 5]]="YES", Table1[[#This Row],[last and better]]="YES"), Table1[[#This Row],[auc]], "")</f>
        <v>0.80369560898072701</v>
      </c>
      <c r="Z908" s="1" t="str">
        <f>IF(I908=5, "YES", "NO")</f>
        <v>NO</v>
      </c>
      <c r="AA908" s="1" t="str">
        <f>IF(AND(Table1[[#This Row],[5 anomalies]]="YES", Table1[[#This Row],[better or same as KNN]]="YES"), "YES", "NO")</f>
        <v>NO</v>
      </c>
      <c r="AB908" s="1" t="str">
        <f>IF(AND(Table1[[#This Row],[5 anomalies]]="YES", Table1[[#This Row],[5 anomalies and better]]="NO"), Table1[[#This Row],[knnauc]] - Table1[[#This Row],[auc]], "")</f>
        <v/>
      </c>
      <c r="AC908" s="1" t="str">
        <f>IF(AND(Table1[[#This Row],[5 anomalies]]="YES", Table1[[#This Row],[5 anomalies and better]]="YES"), Table1[[#This Row],[auc]] - Table1[[#This Row],[knnauc]], "")</f>
        <v/>
      </c>
    </row>
    <row r="909" spans="1:29" x14ac:dyDescent="0.25">
      <c r="A909">
        <v>32</v>
      </c>
      <c r="B909">
        <v>8</v>
      </c>
      <c r="C909">
        <v>3</v>
      </c>
      <c r="D909" t="s">
        <v>19</v>
      </c>
      <c r="E909" t="s">
        <v>20</v>
      </c>
      <c r="F909">
        <v>32</v>
      </c>
      <c r="G909">
        <v>32</v>
      </c>
      <c r="H909">
        <v>0.05</v>
      </c>
      <c r="I909">
        <v>1</v>
      </c>
      <c r="J909">
        <v>0</v>
      </c>
      <c r="K909">
        <v>0.93636995827538205</v>
      </c>
      <c r="L909">
        <v>8.0162443857198895E-2</v>
      </c>
      <c r="M909">
        <v>8.4109610133311002E-2</v>
      </c>
      <c r="N909">
        <v>0.87343532684283698</v>
      </c>
      <c r="O909">
        <v>0.5</v>
      </c>
      <c r="P909">
        <v>0.25</v>
      </c>
      <c r="Q909">
        <v>5.0000000000000001E-3</v>
      </c>
      <c r="R909" t="s">
        <v>21</v>
      </c>
      <c r="S909" t="s">
        <v>33</v>
      </c>
      <c r="T909" t="str">
        <f>IF(Table1[[#This Row],[auc]]&gt;=Table1[[#This Row],[knnauc]], "YES", "NO")</f>
        <v>YES</v>
      </c>
      <c r="U909" t="str">
        <f>IF(AND(I909 &gt; I908, K909 &lt; K908), "LOWER", "")</f>
        <v/>
      </c>
      <c r="V909" t="str">
        <f>IF(AND(I909&gt;=I910, I909 &lt; 5), "YES", "NO")</f>
        <v>NO</v>
      </c>
      <c r="W909" s="1" t="str">
        <f>IF(AND(Table1[[#This Row],[Last lower than 5]]="YES", Table1[[#This Row],[better or same as KNN]]="YES"), "YES", "NO")</f>
        <v>NO</v>
      </c>
      <c r="X909" s="1" t="str">
        <f>IF(AND(Table1[[#This Row],[Last lower than 5]]="YES", Table1[[#This Row],[last and better]]="NO"), Table1[[#This Row],[knnauc]], "")</f>
        <v/>
      </c>
      <c r="Y909" s="1" t="str">
        <f>IF(AND(Table1[[#This Row],[Last lower than 5]]="YES", Table1[[#This Row],[last and better]]="YES"), Table1[[#This Row],[auc]], "")</f>
        <v/>
      </c>
      <c r="Z909" s="1" t="str">
        <f>IF(I909=5, "YES", "NO")</f>
        <v>NO</v>
      </c>
      <c r="AA909" s="1" t="str">
        <f>IF(AND(Table1[[#This Row],[5 anomalies]]="YES", Table1[[#This Row],[better or same as KNN]]="YES"), "YES", "NO")</f>
        <v>NO</v>
      </c>
      <c r="AB909" s="1" t="str">
        <f>IF(AND(Table1[[#This Row],[5 anomalies]]="YES", Table1[[#This Row],[5 anomalies and better]]="NO"), Table1[[#This Row],[knnauc]] - Table1[[#This Row],[auc]], "")</f>
        <v/>
      </c>
      <c r="AC909" s="1" t="str">
        <f>IF(AND(Table1[[#This Row],[5 anomalies]]="YES", Table1[[#This Row],[5 anomalies and better]]="YES"), Table1[[#This Row],[auc]] - Table1[[#This Row],[knnauc]], "")</f>
        <v/>
      </c>
    </row>
    <row r="910" spans="1:29" x14ac:dyDescent="0.25">
      <c r="A910">
        <v>32</v>
      </c>
      <c r="B910">
        <v>8</v>
      </c>
      <c r="C910">
        <v>3</v>
      </c>
      <c r="D910" t="s">
        <v>19</v>
      </c>
      <c r="E910" t="s">
        <v>20</v>
      </c>
      <c r="F910">
        <v>128</v>
      </c>
      <c r="G910">
        <v>32</v>
      </c>
      <c r="H910">
        <v>0.05</v>
      </c>
      <c r="I910">
        <v>5</v>
      </c>
      <c r="J910">
        <v>8.3333333333333301E-2</v>
      </c>
      <c r="K910">
        <v>0.93115438108484005</v>
      </c>
      <c r="L910">
        <v>9.0340170599589195E-2</v>
      </c>
      <c r="M910">
        <v>9.3330487752071797E-2</v>
      </c>
      <c r="N910">
        <v>0.74860917941585503</v>
      </c>
      <c r="O910" t="s">
        <v>23</v>
      </c>
      <c r="P910">
        <v>0</v>
      </c>
      <c r="Q910">
        <v>5.0000000000000001E-3</v>
      </c>
      <c r="R910" t="s">
        <v>21</v>
      </c>
      <c r="S910" t="s">
        <v>33</v>
      </c>
      <c r="T910" t="str">
        <f>IF(Table1[[#This Row],[auc]]&gt;=Table1[[#This Row],[knnauc]], "YES", "NO")</f>
        <v>YES</v>
      </c>
      <c r="U910" t="str">
        <f>IF(AND(I910 &gt; I909, K910 &lt; K909), "LOWER", "")</f>
        <v>LOWER</v>
      </c>
      <c r="V910" t="str">
        <f>IF(AND(I910&gt;=I911, I910 &lt; 5), "YES", "NO")</f>
        <v>NO</v>
      </c>
      <c r="W910" s="1" t="str">
        <f>IF(AND(Table1[[#This Row],[Last lower than 5]]="YES", Table1[[#This Row],[better or same as KNN]]="YES"), "YES", "NO")</f>
        <v>NO</v>
      </c>
      <c r="X910" s="1" t="str">
        <f>IF(AND(Table1[[#This Row],[Last lower than 5]]="YES", Table1[[#This Row],[last and better]]="NO"), Table1[[#This Row],[knnauc]], "")</f>
        <v/>
      </c>
      <c r="Y910" s="1" t="str">
        <f>IF(AND(Table1[[#This Row],[Last lower than 5]]="YES", Table1[[#This Row],[last and better]]="YES"), Table1[[#This Row],[auc]], "")</f>
        <v/>
      </c>
      <c r="Z910" s="1" t="str">
        <f>IF(I910=5, "YES", "NO")</f>
        <v>YES</v>
      </c>
      <c r="AA910" s="1" t="str">
        <f>IF(AND(Table1[[#This Row],[5 anomalies]]="YES", Table1[[#This Row],[better or same as KNN]]="YES"), "YES", "NO")</f>
        <v>YES</v>
      </c>
      <c r="AB910" s="1" t="str">
        <f>IF(AND(Table1[[#This Row],[5 anomalies]]="YES", Table1[[#This Row],[5 anomalies and better]]="NO"), Table1[[#This Row],[knnauc]] - Table1[[#This Row],[auc]], "")</f>
        <v/>
      </c>
      <c r="AC910" s="1">
        <f>IF(AND(Table1[[#This Row],[5 anomalies]]="YES", Table1[[#This Row],[5 anomalies and better]]="YES"), Table1[[#This Row],[auc]] - Table1[[#This Row],[knnauc]], "")</f>
        <v>0.18254520166898502</v>
      </c>
    </row>
    <row r="911" spans="1:29" x14ac:dyDescent="0.25">
      <c r="A911">
        <v>32</v>
      </c>
      <c r="B911">
        <v>8</v>
      </c>
      <c r="C911">
        <v>3</v>
      </c>
      <c r="D911" t="s">
        <v>19</v>
      </c>
      <c r="E911" t="s">
        <v>20</v>
      </c>
      <c r="F911">
        <v>32</v>
      </c>
      <c r="G911">
        <v>32</v>
      </c>
      <c r="H911">
        <v>0.05</v>
      </c>
      <c r="I911">
        <v>3</v>
      </c>
      <c r="J911">
        <v>0.22222222222222199</v>
      </c>
      <c r="K911">
        <v>0.97600834492350397</v>
      </c>
      <c r="L911">
        <v>8.0162443857198895E-2</v>
      </c>
      <c r="M911">
        <v>8.4109610133311002E-2</v>
      </c>
      <c r="N911">
        <v>0.87343532684283698</v>
      </c>
      <c r="O911">
        <v>0.5</v>
      </c>
      <c r="P911">
        <v>0.25</v>
      </c>
      <c r="Q911">
        <v>5.0000000000000001E-3</v>
      </c>
      <c r="R911" t="s">
        <v>21</v>
      </c>
      <c r="S911" t="s">
        <v>33</v>
      </c>
      <c r="T911" t="str">
        <f>IF(Table1[[#This Row],[auc]]&gt;=Table1[[#This Row],[knnauc]], "YES", "NO")</f>
        <v>YES</v>
      </c>
      <c r="U911" t="str">
        <f>IF(AND(I911 &gt; I910, K911 &lt; K910), "LOWER", "")</f>
        <v/>
      </c>
      <c r="V911" t="str">
        <f>IF(AND(I911&gt;=I912, I911 &lt; 5), "YES", "NO")</f>
        <v>YES</v>
      </c>
      <c r="W911" s="1" t="str">
        <f>IF(AND(Table1[[#This Row],[Last lower than 5]]="YES", Table1[[#This Row],[better or same as KNN]]="YES"), "YES", "NO")</f>
        <v>YES</v>
      </c>
      <c r="X911" s="1" t="str">
        <f>IF(AND(Table1[[#This Row],[Last lower than 5]]="YES", Table1[[#This Row],[last and better]]="NO"), Table1[[#This Row],[knnauc]], "")</f>
        <v/>
      </c>
      <c r="Y911" s="1">
        <f>IF(AND(Table1[[#This Row],[Last lower than 5]]="YES", Table1[[#This Row],[last and better]]="YES"), Table1[[#This Row],[auc]], "")</f>
        <v>0.97600834492350397</v>
      </c>
      <c r="Z911" s="1" t="str">
        <f>IF(I911=5, "YES", "NO")</f>
        <v>NO</v>
      </c>
      <c r="AA911" s="1" t="str">
        <f>IF(AND(Table1[[#This Row],[5 anomalies]]="YES", Table1[[#This Row],[better or same as KNN]]="YES"), "YES", "NO")</f>
        <v>NO</v>
      </c>
      <c r="AB911" s="1" t="str">
        <f>IF(AND(Table1[[#This Row],[5 anomalies]]="YES", Table1[[#This Row],[5 anomalies and better]]="NO"), Table1[[#This Row],[knnauc]] - Table1[[#This Row],[auc]], "")</f>
        <v/>
      </c>
      <c r="AC911" s="1" t="str">
        <f>IF(AND(Table1[[#This Row],[5 anomalies]]="YES", Table1[[#This Row],[5 anomalies and better]]="YES"), Table1[[#This Row],[auc]] - Table1[[#This Row],[knnauc]], "")</f>
        <v/>
      </c>
    </row>
    <row r="912" spans="1:29" hidden="1" x14ac:dyDescent="0.25">
      <c r="A912">
        <v>32</v>
      </c>
      <c r="B912">
        <v>8</v>
      </c>
      <c r="C912">
        <v>3</v>
      </c>
      <c r="D912" t="s">
        <v>19</v>
      </c>
      <c r="E912" t="s">
        <v>20</v>
      </c>
      <c r="F912">
        <v>128</v>
      </c>
      <c r="G912">
        <v>32</v>
      </c>
      <c r="H912">
        <v>0.05</v>
      </c>
      <c r="I912">
        <v>3</v>
      </c>
      <c r="J912">
        <v>0.4</v>
      </c>
      <c r="K912">
        <v>0.89399960262268996</v>
      </c>
      <c r="L912">
        <v>7.9900020992405493E-2</v>
      </c>
      <c r="M912">
        <v>8.1131276228483096E-2</v>
      </c>
      <c r="N912">
        <v>0.78233657858136296</v>
      </c>
      <c r="O912">
        <v>0</v>
      </c>
      <c r="P912">
        <v>0</v>
      </c>
      <c r="Q912">
        <v>0.01</v>
      </c>
      <c r="R912" t="s">
        <v>21</v>
      </c>
      <c r="S912" t="s">
        <v>33</v>
      </c>
      <c r="T912" t="str">
        <f>IF(Table1[[#This Row],[auc]]&gt;=Table1[[#This Row],[knnauc]], "YES", "NO")</f>
        <v>YES</v>
      </c>
      <c r="U912" t="str">
        <f>IF(AND(I912 &gt; I911, K912 &lt; K911), "LOWER", "")</f>
        <v/>
      </c>
      <c r="V912" t="str">
        <f>IF(AND(I912&gt;=I913, I912 &lt; 5), "YES", "NO")</f>
        <v>NO</v>
      </c>
      <c r="W912" s="1" t="str">
        <f>IF(AND(Table1[[#This Row],[Last lower than 5]]="YES", Table1[[#This Row],[better or same as KNN]]="YES"), "YES", "NO")</f>
        <v>NO</v>
      </c>
      <c r="X912" s="1" t="str">
        <f>IF(AND(Table1[[#This Row],[Last lower than 5]]="YES", Table1[[#This Row],[last and better]]="NO"), Table1[[#This Row],[knnauc]], "")</f>
        <v/>
      </c>
      <c r="Y912" s="1" t="str">
        <f>IF(AND(Table1[[#This Row],[Last lower than 5]]="YES", Table1[[#This Row],[last and better]]="YES"), Table1[[#This Row],[auc]], "")</f>
        <v/>
      </c>
      <c r="Z912" s="1" t="str">
        <f>IF(I912=5, "YES", "NO")</f>
        <v>NO</v>
      </c>
      <c r="AA912" s="1" t="str">
        <f>IF(AND(Table1[[#This Row],[5 anomalies]]="YES", Table1[[#This Row],[better or same as KNN]]="YES"), "YES", "NO")</f>
        <v>NO</v>
      </c>
      <c r="AB912" s="1" t="str">
        <f>IF(AND(Table1[[#This Row],[5 anomalies]]="YES", Table1[[#This Row],[5 anomalies and better]]="NO"), Table1[[#This Row],[knnauc]] - Table1[[#This Row],[auc]], "")</f>
        <v/>
      </c>
      <c r="AC912" s="1" t="str">
        <f>IF(AND(Table1[[#This Row],[5 anomalies]]="YES", Table1[[#This Row],[5 anomalies and better]]="YES"), Table1[[#This Row],[auc]] - Table1[[#This Row],[knnauc]], "")</f>
        <v/>
      </c>
    </row>
    <row r="913" spans="1:29" hidden="1" x14ac:dyDescent="0.25">
      <c r="A913">
        <v>32</v>
      </c>
      <c r="B913">
        <v>8</v>
      </c>
      <c r="C913">
        <v>3</v>
      </c>
      <c r="D913" t="s">
        <v>19</v>
      </c>
      <c r="E913" t="s">
        <v>20</v>
      </c>
      <c r="F913">
        <v>512</v>
      </c>
      <c r="G913">
        <v>32</v>
      </c>
      <c r="H913">
        <v>0.05</v>
      </c>
      <c r="I913">
        <v>4</v>
      </c>
      <c r="J913">
        <v>0.232558139534883</v>
      </c>
      <c r="K913">
        <v>0.96774068922886702</v>
      </c>
      <c r="L913">
        <v>8.7465978493167798E-2</v>
      </c>
      <c r="M913">
        <v>9.20399836950484E-2</v>
      </c>
      <c r="N913">
        <v>0.941276464225003</v>
      </c>
      <c r="O913">
        <v>0.66666666666666596</v>
      </c>
      <c r="P913">
        <v>0.16666666666666599</v>
      </c>
      <c r="Q913">
        <v>0.05</v>
      </c>
      <c r="R913" t="s">
        <v>21</v>
      </c>
      <c r="S913" t="s">
        <v>33</v>
      </c>
      <c r="T913" t="str">
        <f>IF(Table1[[#This Row],[auc]]&gt;=Table1[[#This Row],[knnauc]], "YES", "NO")</f>
        <v>YES</v>
      </c>
      <c r="U913" t="str">
        <f>IF(AND(I913 &gt; I912, K913 &lt; K912), "LOWER", "")</f>
        <v/>
      </c>
      <c r="V913" t="str">
        <f>IF(AND(I913&gt;=I914, I913 &lt; 5), "YES", "NO")</f>
        <v>YES</v>
      </c>
      <c r="W913" s="1" t="str">
        <f>IF(AND(Table1[[#This Row],[Last lower than 5]]="YES", Table1[[#This Row],[better or same as KNN]]="YES"), "YES", "NO")</f>
        <v>YES</v>
      </c>
      <c r="X913" s="1" t="str">
        <f>IF(AND(Table1[[#This Row],[Last lower than 5]]="YES", Table1[[#This Row],[last and better]]="NO"), Table1[[#This Row],[knnauc]], "")</f>
        <v/>
      </c>
      <c r="Y913" s="1">
        <f>IF(AND(Table1[[#This Row],[Last lower than 5]]="YES", Table1[[#This Row],[last and better]]="YES"), Table1[[#This Row],[auc]], "")</f>
        <v>0.96774068922886702</v>
      </c>
      <c r="Z913" s="1" t="str">
        <f>IF(I913=5, "YES", "NO")</f>
        <v>NO</v>
      </c>
      <c r="AA913" s="1" t="str">
        <f>IF(AND(Table1[[#This Row],[5 anomalies]]="YES", Table1[[#This Row],[better or same as KNN]]="YES"), "YES", "NO")</f>
        <v>NO</v>
      </c>
      <c r="AB913" s="1" t="str">
        <f>IF(AND(Table1[[#This Row],[5 anomalies]]="YES", Table1[[#This Row],[5 anomalies and better]]="NO"), Table1[[#This Row],[knnauc]] - Table1[[#This Row],[auc]], "")</f>
        <v/>
      </c>
      <c r="AC913" s="1" t="str">
        <f>IF(AND(Table1[[#This Row],[5 anomalies]]="YES", Table1[[#This Row],[5 anomalies and better]]="YES"), Table1[[#This Row],[auc]] - Table1[[#This Row],[knnauc]], "")</f>
        <v/>
      </c>
    </row>
    <row r="914" spans="1:29" hidden="1" x14ac:dyDescent="0.25">
      <c r="A914">
        <v>32</v>
      </c>
      <c r="B914">
        <v>8</v>
      </c>
      <c r="C914">
        <v>3</v>
      </c>
      <c r="D914" t="s">
        <v>19</v>
      </c>
      <c r="E914" t="s">
        <v>20</v>
      </c>
      <c r="F914">
        <v>32</v>
      </c>
      <c r="G914">
        <v>32</v>
      </c>
      <c r="H914">
        <v>0.05</v>
      </c>
      <c r="I914">
        <v>1</v>
      </c>
      <c r="J914">
        <v>0.22222222222222199</v>
      </c>
      <c r="K914">
        <v>0.89707927677329602</v>
      </c>
      <c r="L914">
        <v>8.14456291602208E-2</v>
      </c>
      <c r="M914">
        <v>8.3997525338138507E-2</v>
      </c>
      <c r="N914">
        <v>0.99841049076097699</v>
      </c>
      <c r="O914">
        <v>0.66666666666666596</v>
      </c>
      <c r="P914">
        <v>0.28571428571428498</v>
      </c>
      <c r="Q914">
        <v>0.01</v>
      </c>
      <c r="R914" t="s">
        <v>21</v>
      </c>
      <c r="S914" t="s">
        <v>33</v>
      </c>
      <c r="T914" t="str">
        <f>IF(Table1[[#This Row],[auc]]&gt;=Table1[[#This Row],[knnauc]], "YES", "NO")</f>
        <v>NO</v>
      </c>
      <c r="U914" t="str">
        <f>IF(AND(I914 &gt; I913, K914 &lt; K913), "LOWER", "")</f>
        <v/>
      </c>
      <c r="V914" t="str">
        <f>IF(AND(I914&gt;=I915, I914 &lt; 5), "YES", "NO")</f>
        <v>NO</v>
      </c>
      <c r="W914" s="1" t="str">
        <f>IF(AND(Table1[[#This Row],[Last lower than 5]]="YES", Table1[[#This Row],[better or same as KNN]]="YES"), "YES", "NO")</f>
        <v>NO</v>
      </c>
      <c r="X914" s="1" t="str">
        <f>IF(AND(Table1[[#This Row],[Last lower than 5]]="YES", Table1[[#This Row],[last and better]]="NO"), Table1[[#This Row],[knnauc]], "")</f>
        <v/>
      </c>
      <c r="Y914" s="1" t="str">
        <f>IF(AND(Table1[[#This Row],[Last lower than 5]]="YES", Table1[[#This Row],[last and better]]="YES"), Table1[[#This Row],[auc]], "")</f>
        <v/>
      </c>
      <c r="Z914" s="1" t="str">
        <f>IF(I914=5, "YES", "NO")</f>
        <v>NO</v>
      </c>
      <c r="AA914" s="1" t="str">
        <f>IF(AND(Table1[[#This Row],[5 anomalies]]="YES", Table1[[#This Row],[better or same as KNN]]="YES"), "YES", "NO")</f>
        <v>NO</v>
      </c>
      <c r="AB914" s="1" t="str">
        <f>IF(AND(Table1[[#This Row],[5 anomalies]]="YES", Table1[[#This Row],[5 anomalies and better]]="NO"), Table1[[#This Row],[knnauc]] - Table1[[#This Row],[auc]], "")</f>
        <v/>
      </c>
      <c r="AC914" s="1" t="str">
        <f>IF(AND(Table1[[#This Row],[5 anomalies]]="YES", Table1[[#This Row],[5 anomalies and better]]="YES"), Table1[[#This Row],[auc]] - Table1[[#This Row],[knnauc]], "")</f>
        <v/>
      </c>
    </row>
    <row r="915" spans="1:29" hidden="1" x14ac:dyDescent="0.25">
      <c r="A915">
        <v>32</v>
      </c>
      <c r="B915">
        <v>8</v>
      </c>
      <c r="C915">
        <v>3</v>
      </c>
      <c r="D915" t="s">
        <v>19</v>
      </c>
      <c r="E915" t="s">
        <v>20</v>
      </c>
      <c r="F915">
        <v>32</v>
      </c>
      <c r="G915">
        <v>32</v>
      </c>
      <c r="H915">
        <v>0.05</v>
      </c>
      <c r="I915">
        <v>2</v>
      </c>
      <c r="J915">
        <v>0.25</v>
      </c>
      <c r="K915">
        <v>0.89847009735743999</v>
      </c>
      <c r="L915">
        <v>8.14456291602208E-2</v>
      </c>
      <c r="M915">
        <v>8.3997525338138507E-2</v>
      </c>
      <c r="N915">
        <v>0.99841049076097699</v>
      </c>
      <c r="O915">
        <v>0.66666666666666596</v>
      </c>
      <c r="P915">
        <v>0.28571428571428498</v>
      </c>
      <c r="Q915">
        <v>0.01</v>
      </c>
      <c r="R915" t="s">
        <v>21</v>
      </c>
      <c r="S915" t="s">
        <v>33</v>
      </c>
      <c r="T915" t="str">
        <f>IF(Table1[[#This Row],[auc]]&gt;=Table1[[#This Row],[knnauc]], "YES", "NO")</f>
        <v>NO</v>
      </c>
      <c r="U915" t="str">
        <f>IF(AND(I915 &gt; I914, K915 &lt; K914), "LOWER", "")</f>
        <v/>
      </c>
      <c r="V915" t="str">
        <f>IF(AND(I915&gt;=I916, I915 &lt; 5), "YES", "NO")</f>
        <v>NO</v>
      </c>
      <c r="W915" s="1" t="str">
        <f>IF(AND(Table1[[#This Row],[Last lower than 5]]="YES", Table1[[#This Row],[better or same as KNN]]="YES"), "YES", "NO")</f>
        <v>NO</v>
      </c>
      <c r="X915" s="1" t="str">
        <f>IF(AND(Table1[[#This Row],[Last lower than 5]]="YES", Table1[[#This Row],[last and better]]="NO"), Table1[[#This Row],[knnauc]], "")</f>
        <v/>
      </c>
      <c r="Y915" s="1" t="str">
        <f>IF(AND(Table1[[#This Row],[Last lower than 5]]="YES", Table1[[#This Row],[last and better]]="YES"), Table1[[#This Row],[auc]], "")</f>
        <v/>
      </c>
      <c r="Z915" s="1" t="str">
        <f>IF(I915=5, "YES", "NO")</f>
        <v>NO</v>
      </c>
      <c r="AA915" s="1" t="str">
        <f>IF(AND(Table1[[#This Row],[5 anomalies]]="YES", Table1[[#This Row],[better or same as KNN]]="YES"), "YES", "NO")</f>
        <v>NO</v>
      </c>
      <c r="AB915" s="1" t="str">
        <f>IF(AND(Table1[[#This Row],[5 anomalies]]="YES", Table1[[#This Row],[5 anomalies and better]]="NO"), Table1[[#This Row],[knnauc]] - Table1[[#This Row],[auc]], "")</f>
        <v/>
      </c>
      <c r="AC915" s="1" t="str">
        <f>IF(AND(Table1[[#This Row],[5 anomalies]]="YES", Table1[[#This Row],[5 anomalies and better]]="YES"), Table1[[#This Row],[auc]] - Table1[[#This Row],[knnauc]], "")</f>
        <v/>
      </c>
    </row>
    <row r="916" spans="1:29" hidden="1" x14ac:dyDescent="0.25">
      <c r="A916">
        <v>32</v>
      </c>
      <c r="B916">
        <v>8</v>
      </c>
      <c r="C916">
        <v>3</v>
      </c>
      <c r="D916" t="s">
        <v>19</v>
      </c>
      <c r="E916" t="s">
        <v>20</v>
      </c>
      <c r="F916">
        <v>32</v>
      </c>
      <c r="G916">
        <v>32</v>
      </c>
      <c r="H916">
        <v>0.05</v>
      </c>
      <c r="I916">
        <v>3</v>
      </c>
      <c r="J916">
        <v>0.18181818181818099</v>
      </c>
      <c r="K916">
        <v>0.90900059606596395</v>
      </c>
      <c r="L916">
        <v>8.14456291602208E-2</v>
      </c>
      <c r="M916">
        <v>8.3997525338138507E-2</v>
      </c>
      <c r="N916">
        <v>0.99841049076097699</v>
      </c>
      <c r="O916">
        <v>0.66666666666666596</v>
      </c>
      <c r="P916">
        <v>0.28571428571428498</v>
      </c>
      <c r="Q916">
        <v>0.01</v>
      </c>
      <c r="R916" t="s">
        <v>21</v>
      </c>
      <c r="S916" t="s">
        <v>33</v>
      </c>
      <c r="T916" t="str">
        <f>IF(Table1[[#This Row],[auc]]&gt;=Table1[[#This Row],[knnauc]], "YES", "NO")</f>
        <v>NO</v>
      </c>
      <c r="U916" t="str">
        <f>IF(AND(I916 &gt; I915, K916 &lt; K915), "LOWER", "")</f>
        <v/>
      </c>
      <c r="V916" t="str">
        <f>IF(AND(I916&gt;=I917, I916 &lt; 5), "YES", "NO")</f>
        <v>NO</v>
      </c>
      <c r="W916" s="1" t="str">
        <f>IF(AND(Table1[[#This Row],[Last lower than 5]]="YES", Table1[[#This Row],[better or same as KNN]]="YES"), "YES", "NO")</f>
        <v>NO</v>
      </c>
      <c r="X916" s="1" t="str">
        <f>IF(AND(Table1[[#This Row],[Last lower than 5]]="YES", Table1[[#This Row],[last and better]]="NO"), Table1[[#This Row],[knnauc]], "")</f>
        <v/>
      </c>
      <c r="Y916" s="1" t="str">
        <f>IF(AND(Table1[[#This Row],[Last lower than 5]]="YES", Table1[[#This Row],[last and better]]="YES"), Table1[[#This Row],[auc]], "")</f>
        <v/>
      </c>
      <c r="Z916" s="1" t="str">
        <f>IF(I916=5, "YES", "NO")</f>
        <v>NO</v>
      </c>
      <c r="AA916" s="1" t="str">
        <f>IF(AND(Table1[[#This Row],[5 anomalies]]="YES", Table1[[#This Row],[better or same as KNN]]="YES"), "YES", "NO")</f>
        <v>NO</v>
      </c>
      <c r="AB916" s="1" t="str">
        <f>IF(AND(Table1[[#This Row],[5 anomalies]]="YES", Table1[[#This Row],[5 anomalies and better]]="NO"), Table1[[#This Row],[knnauc]] - Table1[[#This Row],[auc]], "")</f>
        <v/>
      </c>
      <c r="AC916" s="1" t="str">
        <f>IF(AND(Table1[[#This Row],[5 anomalies]]="YES", Table1[[#This Row],[5 anomalies and better]]="YES"), Table1[[#This Row],[auc]] - Table1[[#This Row],[knnauc]], "")</f>
        <v/>
      </c>
    </row>
    <row r="917" spans="1:29" hidden="1" x14ac:dyDescent="0.25">
      <c r="A917">
        <v>32</v>
      </c>
      <c r="B917">
        <v>8</v>
      </c>
      <c r="C917">
        <v>3</v>
      </c>
      <c r="D917" t="s">
        <v>19</v>
      </c>
      <c r="E917" t="s">
        <v>20</v>
      </c>
      <c r="F917">
        <v>32</v>
      </c>
      <c r="G917">
        <v>32</v>
      </c>
      <c r="H917">
        <v>0.05</v>
      </c>
      <c r="I917">
        <v>4</v>
      </c>
      <c r="J917">
        <v>0.46153846153846101</v>
      </c>
      <c r="K917">
        <v>0.91953109477448802</v>
      </c>
      <c r="L917">
        <v>8.14456291602208E-2</v>
      </c>
      <c r="M917">
        <v>8.3997525338138507E-2</v>
      </c>
      <c r="N917">
        <v>0.99841049076097699</v>
      </c>
      <c r="O917">
        <v>0.66666666666666596</v>
      </c>
      <c r="P917">
        <v>0.28571428571428498</v>
      </c>
      <c r="Q917">
        <v>0.01</v>
      </c>
      <c r="R917" t="s">
        <v>21</v>
      </c>
      <c r="S917" t="s">
        <v>33</v>
      </c>
      <c r="T917" t="str">
        <f>IF(Table1[[#This Row],[auc]]&gt;=Table1[[#This Row],[knnauc]], "YES", "NO")</f>
        <v>NO</v>
      </c>
      <c r="U917" t="str">
        <f>IF(AND(I917 &gt; I916, K917 &lt; K916), "LOWER", "")</f>
        <v/>
      </c>
      <c r="V917" t="str">
        <f>IF(AND(I917&gt;=I918, I917 &lt; 5), "YES", "NO")</f>
        <v>YES</v>
      </c>
      <c r="W917" s="1" t="str">
        <f>IF(AND(Table1[[#This Row],[Last lower than 5]]="YES", Table1[[#This Row],[better or same as KNN]]="YES"), "YES", "NO")</f>
        <v>NO</v>
      </c>
      <c r="X917" s="1">
        <f>IF(AND(Table1[[#This Row],[Last lower than 5]]="YES", Table1[[#This Row],[last and better]]="NO"), Table1[[#This Row],[knnauc]], "")</f>
        <v>0.99841049076097699</v>
      </c>
      <c r="Y917" s="1" t="str">
        <f>IF(AND(Table1[[#This Row],[Last lower than 5]]="YES", Table1[[#This Row],[last and better]]="YES"), Table1[[#This Row],[auc]], "")</f>
        <v/>
      </c>
      <c r="Z917" s="1" t="str">
        <f>IF(I917=5, "YES", "NO")</f>
        <v>NO</v>
      </c>
      <c r="AA917" s="1" t="str">
        <f>IF(AND(Table1[[#This Row],[5 anomalies]]="YES", Table1[[#This Row],[better or same as KNN]]="YES"), "YES", "NO")</f>
        <v>NO</v>
      </c>
      <c r="AB917" s="1" t="str">
        <f>IF(AND(Table1[[#This Row],[5 anomalies]]="YES", Table1[[#This Row],[5 anomalies and better]]="NO"), Table1[[#This Row],[knnauc]] - Table1[[#This Row],[auc]], "")</f>
        <v/>
      </c>
      <c r="AC917" s="1" t="str">
        <f>IF(AND(Table1[[#This Row],[5 anomalies]]="YES", Table1[[#This Row],[5 anomalies and better]]="YES"), Table1[[#This Row],[auc]] - Table1[[#This Row],[knnauc]], "")</f>
        <v/>
      </c>
    </row>
    <row r="918" spans="1:29" x14ac:dyDescent="0.25">
      <c r="A918">
        <v>32</v>
      </c>
      <c r="B918">
        <v>8</v>
      </c>
      <c r="C918">
        <v>3</v>
      </c>
      <c r="D918" t="s">
        <v>19</v>
      </c>
      <c r="E918" t="s">
        <v>20</v>
      </c>
      <c r="F918">
        <v>512</v>
      </c>
      <c r="G918">
        <v>16</v>
      </c>
      <c r="H918">
        <v>0.05</v>
      </c>
      <c r="I918">
        <v>4</v>
      </c>
      <c r="J918">
        <v>0.4</v>
      </c>
      <c r="K918">
        <v>0.98574408901251698</v>
      </c>
      <c r="L918">
        <v>7.4278941526348202E-2</v>
      </c>
      <c r="M918">
        <v>7.8080088268928802E-2</v>
      </c>
      <c r="N918">
        <v>0.74408901251738502</v>
      </c>
      <c r="O918" t="s">
        <v>23</v>
      </c>
      <c r="P918">
        <v>0</v>
      </c>
      <c r="Q918">
        <v>5.0000000000000001E-3</v>
      </c>
      <c r="R918" t="s">
        <v>21</v>
      </c>
      <c r="S918" t="s">
        <v>33</v>
      </c>
      <c r="T918" t="str">
        <f>IF(Table1[[#This Row],[auc]]&gt;=Table1[[#This Row],[knnauc]], "YES", "NO")</f>
        <v>YES</v>
      </c>
      <c r="U918" t="str">
        <f>IF(AND(I918 &gt; I917, K918 &lt; K917), "LOWER", "")</f>
        <v/>
      </c>
      <c r="V918" t="str">
        <f>IF(AND(I918&gt;=I919, I918 &lt; 5), "YES", "NO")</f>
        <v>YES</v>
      </c>
      <c r="W918" s="1" t="str">
        <f>IF(AND(Table1[[#This Row],[Last lower than 5]]="YES", Table1[[#This Row],[better or same as KNN]]="YES"), "YES", "NO")</f>
        <v>YES</v>
      </c>
      <c r="X918" s="1" t="str">
        <f>IF(AND(Table1[[#This Row],[Last lower than 5]]="YES", Table1[[#This Row],[last and better]]="NO"), Table1[[#This Row],[knnauc]], "")</f>
        <v/>
      </c>
      <c r="Y918" s="1">
        <f>IF(AND(Table1[[#This Row],[Last lower than 5]]="YES", Table1[[#This Row],[last and better]]="YES"), Table1[[#This Row],[auc]], "")</f>
        <v>0.98574408901251698</v>
      </c>
      <c r="Z918" s="1" t="str">
        <f>IF(I918=5, "YES", "NO")</f>
        <v>NO</v>
      </c>
      <c r="AA918" s="1" t="str">
        <f>IF(AND(Table1[[#This Row],[5 anomalies]]="YES", Table1[[#This Row],[better or same as KNN]]="YES"), "YES", "NO")</f>
        <v>NO</v>
      </c>
      <c r="AB918" s="1" t="str">
        <f>IF(AND(Table1[[#This Row],[5 anomalies]]="YES", Table1[[#This Row],[5 anomalies and better]]="NO"), Table1[[#This Row],[knnauc]] - Table1[[#This Row],[auc]], "")</f>
        <v/>
      </c>
      <c r="AC918" s="1" t="str">
        <f>IF(AND(Table1[[#This Row],[5 anomalies]]="YES", Table1[[#This Row],[5 anomalies and better]]="YES"), Table1[[#This Row],[auc]] - Table1[[#This Row],[knnauc]], "")</f>
        <v/>
      </c>
    </row>
    <row r="919" spans="1:29" hidden="1" x14ac:dyDescent="0.25">
      <c r="A919">
        <v>32</v>
      </c>
      <c r="B919">
        <v>8</v>
      </c>
      <c r="C919">
        <v>3</v>
      </c>
      <c r="D919" t="s">
        <v>19</v>
      </c>
      <c r="E919" t="s">
        <v>20</v>
      </c>
      <c r="F919">
        <v>32</v>
      </c>
      <c r="G919">
        <v>32</v>
      </c>
      <c r="H919">
        <v>0.05</v>
      </c>
      <c r="I919">
        <v>1</v>
      </c>
      <c r="J919">
        <v>0.15384615384615299</v>
      </c>
      <c r="K919">
        <v>0.92609333951475803</v>
      </c>
      <c r="L919">
        <v>8.2643342406376205E-2</v>
      </c>
      <c r="M919">
        <v>8.6638448870441101E-2</v>
      </c>
      <c r="N919">
        <v>0.91384639159326198</v>
      </c>
      <c r="O919">
        <v>0.8</v>
      </c>
      <c r="P919">
        <v>0.11111111111111099</v>
      </c>
      <c r="Q919">
        <v>0.05</v>
      </c>
      <c r="R919" t="s">
        <v>21</v>
      </c>
      <c r="S919" t="s">
        <v>33</v>
      </c>
      <c r="T919" t="str">
        <f>IF(Table1[[#This Row],[auc]]&gt;=Table1[[#This Row],[knnauc]], "YES", "NO")</f>
        <v>YES</v>
      </c>
      <c r="U919" t="str">
        <f>IF(AND(I919 &gt; I918, K919 &lt; K918), "LOWER", "")</f>
        <v/>
      </c>
      <c r="V919" t="str">
        <f>IF(AND(I919&gt;=I920, I919 &lt; 5), "YES", "NO")</f>
        <v>NO</v>
      </c>
      <c r="W919" s="1" t="str">
        <f>IF(AND(Table1[[#This Row],[Last lower than 5]]="YES", Table1[[#This Row],[better or same as KNN]]="YES"), "YES", "NO")</f>
        <v>NO</v>
      </c>
      <c r="X919" s="1" t="str">
        <f>IF(AND(Table1[[#This Row],[Last lower than 5]]="YES", Table1[[#This Row],[last and better]]="NO"), Table1[[#This Row],[knnauc]], "")</f>
        <v/>
      </c>
      <c r="Y919" s="1" t="str">
        <f>IF(AND(Table1[[#This Row],[Last lower than 5]]="YES", Table1[[#This Row],[last and better]]="YES"), Table1[[#This Row],[auc]], "")</f>
        <v/>
      </c>
      <c r="Z919" s="1" t="str">
        <f>IF(I919=5, "YES", "NO")</f>
        <v>NO</v>
      </c>
      <c r="AA919" s="1" t="str">
        <f>IF(AND(Table1[[#This Row],[5 anomalies]]="YES", Table1[[#This Row],[better or same as KNN]]="YES"), "YES", "NO")</f>
        <v>NO</v>
      </c>
      <c r="AB919" s="1" t="str">
        <f>IF(AND(Table1[[#This Row],[5 anomalies]]="YES", Table1[[#This Row],[5 anomalies and better]]="NO"), Table1[[#This Row],[knnauc]] - Table1[[#This Row],[auc]], "")</f>
        <v/>
      </c>
      <c r="AC919" s="1" t="str">
        <f>IF(AND(Table1[[#This Row],[5 anomalies]]="YES", Table1[[#This Row],[5 anomalies and better]]="YES"), Table1[[#This Row],[auc]] - Table1[[#This Row],[knnauc]], "")</f>
        <v/>
      </c>
    </row>
    <row r="920" spans="1:29" hidden="1" x14ac:dyDescent="0.25">
      <c r="A920">
        <v>32</v>
      </c>
      <c r="B920">
        <v>8</v>
      </c>
      <c r="C920">
        <v>3</v>
      </c>
      <c r="D920" t="s">
        <v>19</v>
      </c>
      <c r="E920" t="s">
        <v>20</v>
      </c>
      <c r="F920">
        <v>32</v>
      </c>
      <c r="G920">
        <v>32</v>
      </c>
      <c r="H920">
        <v>0.05</v>
      </c>
      <c r="I920">
        <v>2</v>
      </c>
      <c r="J920">
        <v>0.175438596491228</v>
      </c>
      <c r="K920">
        <v>0.94436717663421399</v>
      </c>
      <c r="L920">
        <v>8.2643342406376205E-2</v>
      </c>
      <c r="M920">
        <v>8.6638448870441101E-2</v>
      </c>
      <c r="N920">
        <v>0.91384639159326198</v>
      </c>
      <c r="O920">
        <v>0.8</v>
      </c>
      <c r="P920">
        <v>0.11111111111111099</v>
      </c>
      <c r="Q920">
        <v>0.05</v>
      </c>
      <c r="R920" t="s">
        <v>21</v>
      </c>
      <c r="S920" t="s">
        <v>33</v>
      </c>
      <c r="T920" t="str">
        <f>IF(Table1[[#This Row],[auc]]&gt;=Table1[[#This Row],[knnauc]], "YES", "NO")</f>
        <v>YES</v>
      </c>
      <c r="U920" t="str">
        <f>IF(AND(I920 &gt; I919, K920 &lt; K919), "LOWER", "")</f>
        <v/>
      </c>
      <c r="V920" t="str">
        <f>IF(AND(I920&gt;=I921, I920 &lt; 5), "YES", "NO")</f>
        <v>NO</v>
      </c>
      <c r="W920" s="1" t="str">
        <f>IF(AND(Table1[[#This Row],[Last lower than 5]]="YES", Table1[[#This Row],[better or same as KNN]]="YES"), "YES", "NO")</f>
        <v>NO</v>
      </c>
      <c r="X920" s="1" t="str">
        <f>IF(AND(Table1[[#This Row],[Last lower than 5]]="YES", Table1[[#This Row],[last and better]]="NO"), Table1[[#This Row],[knnauc]], "")</f>
        <v/>
      </c>
      <c r="Y920" s="1" t="str">
        <f>IF(AND(Table1[[#This Row],[Last lower than 5]]="YES", Table1[[#This Row],[last and better]]="YES"), Table1[[#This Row],[auc]], "")</f>
        <v/>
      </c>
      <c r="Z920" s="1" t="str">
        <f>IF(I920=5, "YES", "NO")</f>
        <v>NO</v>
      </c>
      <c r="AA920" s="1" t="str">
        <f>IF(AND(Table1[[#This Row],[5 anomalies]]="YES", Table1[[#This Row],[better or same as KNN]]="YES"), "YES", "NO")</f>
        <v>NO</v>
      </c>
      <c r="AB920" s="1" t="str">
        <f>IF(AND(Table1[[#This Row],[5 anomalies]]="YES", Table1[[#This Row],[5 anomalies and better]]="NO"), Table1[[#This Row],[knnauc]] - Table1[[#This Row],[auc]], "")</f>
        <v/>
      </c>
      <c r="AC920" s="1" t="str">
        <f>IF(AND(Table1[[#This Row],[5 anomalies]]="YES", Table1[[#This Row],[5 anomalies and better]]="YES"), Table1[[#This Row],[auc]] - Table1[[#This Row],[knnauc]], "")</f>
        <v/>
      </c>
    </row>
    <row r="921" spans="1:29" hidden="1" x14ac:dyDescent="0.25">
      <c r="A921">
        <v>32</v>
      </c>
      <c r="B921">
        <v>8</v>
      </c>
      <c r="C921">
        <v>3</v>
      </c>
      <c r="D921" t="s">
        <v>19</v>
      </c>
      <c r="E921" t="s">
        <v>20</v>
      </c>
      <c r="F921">
        <v>32</v>
      </c>
      <c r="G921">
        <v>32</v>
      </c>
      <c r="H921">
        <v>0.05</v>
      </c>
      <c r="I921">
        <v>3</v>
      </c>
      <c r="J921">
        <v>0.246153846153846</v>
      </c>
      <c r="K921">
        <v>0.95885489105238697</v>
      </c>
      <c r="L921">
        <v>8.2643342406376205E-2</v>
      </c>
      <c r="M921">
        <v>8.6638448870441101E-2</v>
      </c>
      <c r="N921">
        <v>0.91384639159326198</v>
      </c>
      <c r="O921">
        <v>0.8</v>
      </c>
      <c r="P921">
        <v>0.11111111111111099</v>
      </c>
      <c r="Q921">
        <v>0.05</v>
      </c>
      <c r="R921" t="s">
        <v>21</v>
      </c>
      <c r="S921" t="s">
        <v>33</v>
      </c>
      <c r="T921" t="str">
        <f>IF(Table1[[#This Row],[auc]]&gt;=Table1[[#This Row],[knnauc]], "YES", "NO")</f>
        <v>YES</v>
      </c>
      <c r="U921" t="str">
        <f>IF(AND(I921 &gt; I920, K921 &lt; K920), "LOWER", "")</f>
        <v/>
      </c>
      <c r="V921" t="str">
        <f>IF(AND(I921&gt;=I922, I921 &lt; 5), "YES", "NO")</f>
        <v>NO</v>
      </c>
      <c r="W921" s="1" t="str">
        <f>IF(AND(Table1[[#This Row],[Last lower than 5]]="YES", Table1[[#This Row],[better or same as KNN]]="YES"), "YES", "NO")</f>
        <v>NO</v>
      </c>
      <c r="X921" s="1" t="str">
        <f>IF(AND(Table1[[#This Row],[Last lower than 5]]="YES", Table1[[#This Row],[last and better]]="NO"), Table1[[#This Row],[knnauc]], "")</f>
        <v/>
      </c>
      <c r="Y921" s="1" t="str">
        <f>IF(AND(Table1[[#This Row],[Last lower than 5]]="YES", Table1[[#This Row],[last and better]]="YES"), Table1[[#This Row],[auc]], "")</f>
        <v/>
      </c>
      <c r="Z921" s="1" t="str">
        <f>IF(I921=5, "YES", "NO")</f>
        <v>NO</v>
      </c>
      <c r="AA921" s="1" t="str">
        <f>IF(AND(Table1[[#This Row],[5 anomalies]]="YES", Table1[[#This Row],[better or same as KNN]]="YES"), "YES", "NO")</f>
        <v>NO</v>
      </c>
      <c r="AB921" s="1" t="str">
        <f>IF(AND(Table1[[#This Row],[5 anomalies]]="YES", Table1[[#This Row],[5 anomalies and better]]="NO"), Table1[[#This Row],[knnauc]] - Table1[[#This Row],[auc]], "")</f>
        <v/>
      </c>
      <c r="AC921" s="1" t="str">
        <f>IF(AND(Table1[[#This Row],[5 anomalies]]="YES", Table1[[#This Row],[5 anomalies and better]]="YES"), Table1[[#This Row],[auc]] - Table1[[#This Row],[knnauc]], "")</f>
        <v/>
      </c>
    </row>
    <row r="922" spans="1:29" x14ac:dyDescent="0.25">
      <c r="A922">
        <v>32</v>
      </c>
      <c r="B922">
        <v>8</v>
      </c>
      <c r="C922">
        <v>3</v>
      </c>
      <c r="D922" t="s">
        <v>19</v>
      </c>
      <c r="E922" t="s">
        <v>20</v>
      </c>
      <c r="F922">
        <v>512</v>
      </c>
      <c r="G922">
        <v>32</v>
      </c>
      <c r="H922">
        <v>0.05</v>
      </c>
      <c r="I922">
        <v>5</v>
      </c>
      <c r="J922">
        <v>0</v>
      </c>
      <c r="K922">
        <v>0.94784422809457503</v>
      </c>
      <c r="L922">
        <v>8.3516748996469894E-2</v>
      </c>
      <c r="M922">
        <v>8.9228079251894299E-2</v>
      </c>
      <c r="N922">
        <v>0.49652294853963802</v>
      </c>
      <c r="O922" t="s">
        <v>23</v>
      </c>
      <c r="P922">
        <v>0</v>
      </c>
      <c r="Q922">
        <v>5.0000000000000001E-3</v>
      </c>
      <c r="R922" t="s">
        <v>21</v>
      </c>
      <c r="S922" t="s">
        <v>33</v>
      </c>
      <c r="T922" t="str">
        <f>IF(Table1[[#This Row],[auc]]&gt;=Table1[[#This Row],[knnauc]], "YES", "NO")</f>
        <v>YES</v>
      </c>
      <c r="U922" t="str">
        <f>IF(AND(I922 &gt; I921, K922 &lt; K921), "LOWER", "")</f>
        <v>LOWER</v>
      </c>
      <c r="V922" t="str">
        <f>IF(AND(I922&gt;=I923, I922 &lt; 5), "YES", "NO")</f>
        <v>NO</v>
      </c>
      <c r="W922" s="1" t="str">
        <f>IF(AND(Table1[[#This Row],[Last lower than 5]]="YES", Table1[[#This Row],[better or same as KNN]]="YES"), "YES", "NO")</f>
        <v>NO</v>
      </c>
      <c r="X922" s="1" t="str">
        <f>IF(AND(Table1[[#This Row],[Last lower than 5]]="YES", Table1[[#This Row],[last and better]]="NO"), Table1[[#This Row],[knnauc]], "")</f>
        <v/>
      </c>
      <c r="Y922" s="1" t="str">
        <f>IF(AND(Table1[[#This Row],[Last lower than 5]]="YES", Table1[[#This Row],[last and better]]="YES"), Table1[[#This Row],[auc]], "")</f>
        <v/>
      </c>
      <c r="Z922" s="1" t="str">
        <f>IF(I922=5, "YES", "NO")</f>
        <v>YES</v>
      </c>
      <c r="AA922" s="1" t="str">
        <f>IF(AND(Table1[[#This Row],[5 anomalies]]="YES", Table1[[#This Row],[better or same as KNN]]="YES"), "YES", "NO")</f>
        <v>YES</v>
      </c>
      <c r="AB922" s="1" t="str">
        <f>IF(AND(Table1[[#This Row],[5 anomalies]]="YES", Table1[[#This Row],[5 anomalies and better]]="NO"), Table1[[#This Row],[knnauc]] - Table1[[#This Row],[auc]], "")</f>
        <v/>
      </c>
      <c r="AC922" s="1">
        <f>IF(AND(Table1[[#This Row],[5 anomalies]]="YES", Table1[[#This Row],[5 anomalies and better]]="YES"), Table1[[#This Row],[auc]] - Table1[[#This Row],[knnauc]], "")</f>
        <v>0.451321279554937</v>
      </c>
    </row>
    <row r="923" spans="1:29" hidden="1" x14ac:dyDescent="0.25">
      <c r="A923">
        <v>32</v>
      </c>
      <c r="B923">
        <v>8</v>
      </c>
      <c r="C923">
        <v>3</v>
      </c>
      <c r="D923" t="s">
        <v>19</v>
      </c>
      <c r="E923" t="s">
        <v>20</v>
      </c>
      <c r="F923">
        <v>512</v>
      </c>
      <c r="G923">
        <v>16</v>
      </c>
      <c r="H923">
        <v>0.05</v>
      </c>
      <c r="I923">
        <v>2</v>
      </c>
      <c r="J923">
        <v>5.2631578947368397E-2</v>
      </c>
      <c r="K923">
        <v>0.65770360067995604</v>
      </c>
      <c r="L923">
        <v>8.8786460072185505E-2</v>
      </c>
      <c r="M923">
        <v>9.1264131926480502E-2</v>
      </c>
      <c r="N923">
        <v>0.92835342296399304</v>
      </c>
      <c r="O923">
        <v>0.6</v>
      </c>
      <c r="P923">
        <v>8.3333333333333301E-2</v>
      </c>
      <c r="Q923">
        <v>0.05</v>
      </c>
      <c r="R923" t="s">
        <v>21</v>
      </c>
      <c r="S923" t="s">
        <v>33</v>
      </c>
      <c r="T923" t="str">
        <f>IF(Table1[[#This Row],[auc]]&gt;=Table1[[#This Row],[knnauc]], "YES", "NO")</f>
        <v>NO</v>
      </c>
      <c r="U923" t="str">
        <f>IF(AND(I923 &gt; I922, K923 &lt; K922), "LOWER", "")</f>
        <v/>
      </c>
      <c r="V923" t="str">
        <f>IF(AND(I923&gt;=I924, I923 &lt; 5), "YES", "NO")</f>
        <v>YES</v>
      </c>
      <c r="W923" s="1" t="str">
        <f>IF(AND(Table1[[#This Row],[Last lower than 5]]="YES", Table1[[#This Row],[better or same as KNN]]="YES"), "YES", "NO")</f>
        <v>NO</v>
      </c>
      <c r="X923" s="1">
        <f>IF(AND(Table1[[#This Row],[Last lower than 5]]="YES", Table1[[#This Row],[last and better]]="NO"), Table1[[#This Row],[knnauc]], "")</f>
        <v>0.92835342296399304</v>
      </c>
      <c r="Y923" s="1" t="str">
        <f>IF(AND(Table1[[#This Row],[Last lower than 5]]="YES", Table1[[#This Row],[last and better]]="YES"), Table1[[#This Row],[auc]], "")</f>
        <v/>
      </c>
      <c r="Z923" s="1" t="str">
        <f>IF(I923=5, "YES", "NO")</f>
        <v>NO</v>
      </c>
      <c r="AA923" s="1" t="str">
        <f>IF(AND(Table1[[#This Row],[5 anomalies]]="YES", Table1[[#This Row],[better or same as KNN]]="YES"), "YES", "NO")</f>
        <v>NO</v>
      </c>
      <c r="AB923" s="1" t="str">
        <f>IF(AND(Table1[[#This Row],[5 anomalies]]="YES", Table1[[#This Row],[5 anomalies and better]]="NO"), Table1[[#This Row],[knnauc]] - Table1[[#This Row],[auc]], "")</f>
        <v/>
      </c>
      <c r="AC923" s="1" t="str">
        <f>IF(AND(Table1[[#This Row],[5 anomalies]]="YES", Table1[[#This Row],[5 anomalies and better]]="YES"), Table1[[#This Row],[auc]] - Table1[[#This Row],[knnauc]], "")</f>
        <v/>
      </c>
    </row>
    <row r="924" spans="1:29" x14ac:dyDescent="0.25">
      <c r="A924">
        <v>32</v>
      </c>
      <c r="B924">
        <v>8</v>
      </c>
      <c r="C924">
        <v>3</v>
      </c>
      <c r="D924" t="s">
        <v>19</v>
      </c>
      <c r="E924" t="s">
        <v>20</v>
      </c>
      <c r="F924">
        <v>64</v>
      </c>
      <c r="G924">
        <v>16</v>
      </c>
      <c r="H924">
        <v>0.05</v>
      </c>
      <c r="I924">
        <v>1</v>
      </c>
      <c r="J924">
        <v>0</v>
      </c>
      <c r="K924">
        <v>0.95618915159944295</v>
      </c>
      <c r="L924">
        <v>8.7418621026028903E-2</v>
      </c>
      <c r="M924">
        <v>8.9917197389671202E-2</v>
      </c>
      <c r="N924">
        <v>0.74860917941585503</v>
      </c>
      <c r="O924" t="s">
        <v>23</v>
      </c>
      <c r="P924">
        <v>0</v>
      </c>
      <c r="Q924">
        <v>5.0000000000000001E-3</v>
      </c>
      <c r="R924" t="s">
        <v>21</v>
      </c>
      <c r="S924" t="s">
        <v>33</v>
      </c>
      <c r="T924" t="str">
        <f>IF(Table1[[#This Row],[auc]]&gt;=Table1[[#This Row],[knnauc]], "YES", "NO")</f>
        <v>YES</v>
      </c>
      <c r="U924" t="str">
        <f>IF(AND(I924 &gt; I923, K924 &lt; K923), "LOWER", "")</f>
        <v/>
      </c>
      <c r="V924" t="str">
        <f>IF(AND(I924&gt;=I925, I924 &lt; 5), "YES", "NO")</f>
        <v>NO</v>
      </c>
      <c r="W924" s="1" t="str">
        <f>IF(AND(Table1[[#This Row],[Last lower than 5]]="YES", Table1[[#This Row],[better or same as KNN]]="YES"), "YES", "NO")</f>
        <v>NO</v>
      </c>
      <c r="X924" s="1" t="str">
        <f>IF(AND(Table1[[#This Row],[Last lower than 5]]="YES", Table1[[#This Row],[last and better]]="NO"), Table1[[#This Row],[knnauc]], "")</f>
        <v/>
      </c>
      <c r="Y924" s="1" t="str">
        <f>IF(AND(Table1[[#This Row],[Last lower than 5]]="YES", Table1[[#This Row],[last and better]]="YES"), Table1[[#This Row],[auc]], "")</f>
        <v/>
      </c>
      <c r="Z924" s="1" t="str">
        <f>IF(I924=5, "YES", "NO")</f>
        <v>NO</v>
      </c>
      <c r="AA924" s="1" t="str">
        <f>IF(AND(Table1[[#This Row],[5 anomalies]]="YES", Table1[[#This Row],[better or same as KNN]]="YES"), "YES", "NO")</f>
        <v>NO</v>
      </c>
      <c r="AB924" s="1" t="str">
        <f>IF(AND(Table1[[#This Row],[5 anomalies]]="YES", Table1[[#This Row],[5 anomalies and better]]="NO"), Table1[[#This Row],[knnauc]] - Table1[[#This Row],[auc]], "")</f>
        <v/>
      </c>
      <c r="AC924" s="1" t="str">
        <f>IF(AND(Table1[[#This Row],[5 anomalies]]="YES", Table1[[#This Row],[5 anomalies and better]]="YES"), Table1[[#This Row],[auc]] - Table1[[#This Row],[knnauc]], "")</f>
        <v/>
      </c>
    </row>
    <row r="925" spans="1:29" x14ac:dyDescent="0.25">
      <c r="A925">
        <v>32</v>
      </c>
      <c r="B925">
        <v>8</v>
      </c>
      <c r="C925">
        <v>3</v>
      </c>
      <c r="D925" t="s">
        <v>19</v>
      </c>
      <c r="E925" t="s">
        <v>20</v>
      </c>
      <c r="F925">
        <v>64</v>
      </c>
      <c r="G925">
        <v>16</v>
      </c>
      <c r="H925">
        <v>0.05</v>
      </c>
      <c r="I925">
        <v>2</v>
      </c>
      <c r="J925">
        <v>0.18181818181818099</v>
      </c>
      <c r="K925">
        <v>0.96488178025034699</v>
      </c>
      <c r="L925">
        <v>8.7418621026028903E-2</v>
      </c>
      <c r="M925">
        <v>8.9917197389671202E-2</v>
      </c>
      <c r="N925">
        <v>0.74860917941585503</v>
      </c>
      <c r="O925" t="s">
        <v>23</v>
      </c>
      <c r="P925">
        <v>0</v>
      </c>
      <c r="Q925">
        <v>5.0000000000000001E-3</v>
      </c>
      <c r="R925" t="s">
        <v>21</v>
      </c>
      <c r="S925" t="s">
        <v>33</v>
      </c>
      <c r="T925" t="str">
        <f>IF(Table1[[#This Row],[auc]]&gt;=Table1[[#This Row],[knnauc]], "YES", "NO")</f>
        <v>YES</v>
      </c>
      <c r="U925" t="str">
        <f>IF(AND(I925 &gt; I924, K925 &lt; K924), "LOWER", "")</f>
        <v/>
      </c>
      <c r="V925" t="str">
        <f>IF(AND(I925&gt;=I926, I925 &lt; 5), "YES", "NO")</f>
        <v>YES</v>
      </c>
      <c r="W925" s="1" t="str">
        <f>IF(AND(Table1[[#This Row],[Last lower than 5]]="YES", Table1[[#This Row],[better or same as KNN]]="YES"), "YES", "NO")</f>
        <v>YES</v>
      </c>
      <c r="X925" s="1" t="str">
        <f>IF(AND(Table1[[#This Row],[Last lower than 5]]="YES", Table1[[#This Row],[last and better]]="NO"), Table1[[#This Row],[knnauc]], "")</f>
        <v/>
      </c>
      <c r="Y925" s="1">
        <f>IF(AND(Table1[[#This Row],[Last lower than 5]]="YES", Table1[[#This Row],[last and better]]="YES"), Table1[[#This Row],[auc]], "")</f>
        <v>0.96488178025034699</v>
      </c>
      <c r="Z925" s="1" t="str">
        <f>IF(I925=5, "YES", "NO")</f>
        <v>NO</v>
      </c>
      <c r="AA925" s="1" t="str">
        <f>IF(AND(Table1[[#This Row],[5 anomalies]]="YES", Table1[[#This Row],[better or same as KNN]]="YES"), "YES", "NO")</f>
        <v>NO</v>
      </c>
      <c r="AB925" s="1" t="str">
        <f>IF(AND(Table1[[#This Row],[5 anomalies]]="YES", Table1[[#This Row],[5 anomalies and better]]="NO"), Table1[[#This Row],[knnauc]] - Table1[[#This Row],[auc]], "")</f>
        <v/>
      </c>
      <c r="AC925" s="1" t="str">
        <f>IF(AND(Table1[[#This Row],[5 anomalies]]="YES", Table1[[#This Row],[5 anomalies and better]]="YES"), Table1[[#This Row],[auc]] - Table1[[#This Row],[knnauc]], "")</f>
        <v/>
      </c>
    </row>
    <row r="926" spans="1:29" x14ac:dyDescent="0.25">
      <c r="A926">
        <v>32</v>
      </c>
      <c r="B926">
        <v>8</v>
      </c>
      <c r="C926">
        <v>3</v>
      </c>
      <c r="D926" t="s">
        <v>19</v>
      </c>
      <c r="E926" t="s">
        <v>20</v>
      </c>
      <c r="F926">
        <v>512</v>
      </c>
      <c r="G926">
        <v>32</v>
      </c>
      <c r="H926">
        <v>0.05</v>
      </c>
      <c r="I926">
        <v>2</v>
      </c>
      <c r="J926">
        <v>0</v>
      </c>
      <c r="K926">
        <v>0.70653685674547895</v>
      </c>
      <c r="L926">
        <v>8.3516748996469894E-2</v>
      </c>
      <c r="M926">
        <v>8.9228079251894299E-2</v>
      </c>
      <c r="N926">
        <v>0.49652294853963802</v>
      </c>
      <c r="O926" t="s">
        <v>23</v>
      </c>
      <c r="P926">
        <v>0</v>
      </c>
      <c r="Q926">
        <v>5.0000000000000001E-3</v>
      </c>
      <c r="R926" t="s">
        <v>21</v>
      </c>
      <c r="S926" t="s">
        <v>33</v>
      </c>
      <c r="T926" t="str">
        <f>IF(Table1[[#This Row],[auc]]&gt;=Table1[[#This Row],[knnauc]], "YES", "NO")</f>
        <v>YES</v>
      </c>
      <c r="U926" t="str">
        <f>IF(AND(I926 &gt; I925, K926 &lt; K925), "LOWER", "")</f>
        <v/>
      </c>
      <c r="V926" t="str">
        <f>IF(AND(I926&gt;=I927, I926 &lt; 5), "YES", "NO")</f>
        <v>NO</v>
      </c>
      <c r="W926" s="1" t="str">
        <f>IF(AND(Table1[[#This Row],[Last lower than 5]]="YES", Table1[[#This Row],[better or same as KNN]]="YES"), "YES", "NO")</f>
        <v>NO</v>
      </c>
      <c r="X926" s="1" t="str">
        <f>IF(AND(Table1[[#This Row],[Last lower than 5]]="YES", Table1[[#This Row],[last and better]]="NO"), Table1[[#This Row],[knnauc]], "")</f>
        <v/>
      </c>
      <c r="Y926" s="1" t="str">
        <f>IF(AND(Table1[[#This Row],[Last lower than 5]]="YES", Table1[[#This Row],[last and better]]="YES"), Table1[[#This Row],[auc]], "")</f>
        <v/>
      </c>
      <c r="Z926" s="1" t="str">
        <f>IF(I926=5, "YES", "NO")</f>
        <v>NO</v>
      </c>
      <c r="AA926" s="1" t="str">
        <f>IF(AND(Table1[[#This Row],[5 anomalies]]="YES", Table1[[#This Row],[better or same as KNN]]="YES"), "YES", "NO")</f>
        <v>NO</v>
      </c>
      <c r="AB926" s="1" t="str">
        <f>IF(AND(Table1[[#This Row],[5 anomalies]]="YES", Table1[[#This Row],[5 anomalies and better]]="NO"), Table1[[#This Row],[knnauc]] - Table1[[#This Row],[auc]], "")</f>
        <v/>
      </c>
      <c r="AC926" s="1" t="str">
        <f>IF(AND(Table1[[#This Row],[5 anomalies]]="YES", Table1[[#This Row],[5 anomalies and better]]="YES"), Table1[[#This Row],[auc]] - Table1[[#This Row],[knnauc]], "")</f>
        <v/>
      </c>
    </row>
    <row r="927" spans="1:29" x14ac:dyDescent="0.25">
      <c r="A927">
        <v>32</v>
      </c>
      <c r="B927">
        <v>8</v>
      </c>
      <c r="C927">
        <v>3</v>
      </c>
      <c r="D927" t="s">
        <v>19</v>
      </c>
      <c r="E927" t="s">
        <v>20</v>
      </c>
      <c r="F927">
        <v>64</v>
      </c>
      <c r="G927">
        <v>16</v>
      </c>
      <c r="H927">
        <v>0.05</v>
      </c>
      <c r="I927">
        <v>4</v>
      </c>
      <c r="J927">
        <v>0</v>
      </c>
      <c r="K927">
        <v>0.97461752433936</v>
      </c>
      <c r="L927">
        <v>8.7418621026028903E-2</v>
      </c>
      <c r="M927">
        <v>8.9917197389671202E-2</v>
      </c>
      <c r="N927">
        <v>0.74860917941585503</v>
      </c>
      <c r="O927" t="s">
        <v>23</v>
      </c>
      <c r="P927">
        <v>0</v>
      </c>
      <c r="Q927">
        <v>5.0000000000000001E-3</v>
      </c>
      <c r="R927" t="s">
        <v>21</v>
      </c>
      <c r="S927" t="s">
        <v>33</v>
      </c>
      <c r="T927" t="str">
        <f>IF(Table1[[#This Row],[auc]]&gt;=Table1[[#This Row],[knnauc]], "YES", "NO")</f>
        <v>YES</v>
      </c>
      <c r="U927" t="str">
        <f>IF(AND(I927 &gt; I926, K927 &lt; K926), "LOWER", "")</f>
        <v/>
      </c>
      <c r="V927" t="str">
        <f>IF(AND(I927&gt;=I928, I927 &lt; 5), "YES", "NO")</f>
        <v>YES</v>
      </c>
      <c r="W927" s="1" t="str">
        <f>IF(AND(Table1[[#This Row],[Last lower than 5]]="YES", Table1[[#This Row],[better or same as KNN]]="YES"), "YES", "NO")</f>
        <v>YES</v>
      </c>
      <c r="X927" s="1" t="str">
        <f>IF(AND(Table1[[#This Row],[Last lower than 5]]="YES", Table1[[#This Row],[last and better]]="NO"), Table1[[#This Row],[knnauc]], "")</f>
        <v/>
      </c>
      <c r="Y927" s="1">
        <f>IF(AND(Table1[[#This Row],[Last lower than 5]]="YES", Table1[[#This Row],[last and better]]="YES"), Table1[[#This Row],[auc]], "")</f>
        <v>0.97461752433936</v>
      </c>
      <c r="Z927" s="1" t="str">
        <f>IF(I927=5, "YES", "NO")</f>
        <v>NO</v>
      </c>
      <c r="AA927" s="1" t="str">
        <f>IF(AND(Table1[[#This Row],[5 anomalies]]="YES", Table1[[#This Row],[better or same as KNN]]="YES"), "YES", "NO")</f>
        <v>NO</v>
      </c>
      <c r="AB927" s="1" t="str">
        <f>IF(AND(Table1[[#This Row],[5 anomalies]]="YES", Table1[[#This Row],[5 anomalies and better]]="NO"), Table1[[#This Row],[knnauc]] - Table1[[#This Row],[auc]], "")</f>
        <v/>
      </c>
      <c r="AC927" s="1" t="str">
        <f>IF(AND(Table1[[#This Row],[5 anomalies]]="YES", Table1[[#This Row],[5 anomalies and better]]="YES"), Table1[[#This Row],[auc]] - Table1[[#This Row],[knnauc]], "")</f>
        <v/>
      </c>
    </row>
    <row r="928" spans="1:29" x14ac:dyDescent="0.25">
      <c r="A928">
        <v>32</v>
      </c>
      <c r="B928">
        <v>8</v>
      </c>
      <c r="C928">
        <v>3</v>
      </c>
      <c r="D928" t="s">
        <v>19</v>
      </c>
      <c r="E928" t="s">
        <v>20</v>
      </c>
      <c r="F928">
        <v>512</v>
      </c>
      <c r="G928">
        <v>32</v>
      </c>
      <c r="H928">
        <v>0.05</v>
      </c>
      <c r="I928">
        <v>4</v>
      </c>
      <c r="J928">
        <v>0</v>
      </c>
      <c r="K928">
        <v>0.95062586926286496</v>
      </c>
      <c r="L928">
        <v>8.3516748996469894E-2</v>
      </c>
      <c r="M928">
        <v>8.9228079251894299E-2</v>
      </c>
      <c r="N928">
        <v>0.49652294853963802</v>
      </c>
      <c r="O928" t="s">
        <v>23</v>
      </c>
      <c r="P928">
        <v>0</v>
      </c>
      <c r="Q928">
        <v>5.0000000000000001E-3</v>
      </c>
      <c r="R928" t="s">
        <v>21</v>
      </c>
      <c r="S928" t="s">
        <v>33</v>
      </c>
      <c r="T928" t="str">
        <f>IF(Table1[[#This Row],[auc]]&gt;=Table1[[#This Row],[knnauc]], "YES", "NO")</f>
        <v>YES</v>
      </c>
      <c r="U928" t="str">
        <f>IF(AND(I928 &gt; I927, K928 &lt; K927), "LOWER", "")</f>
        <v/>
      </c>
      <c r="V928" t="str">
        <f>IF(AND(I928&gt;=I929, I928 &lt; 5), "YES", "NO")</f>
        <v>YES</v>
      </c>
      <c r="W928" s="1" t="str">
        <f>IF(AND(Table1[[#This Row],[Last lower than 5]]="YES", Table1[[#This Row],[better or same as KNN]]="YES"), "YES", "NO")</f>
        <v>YES</v>
      </c>
      <c r="X928" s="1" t="str">
        <f>IF(AND(Table1[[#This Row],[Last lower than 5]]="YES", Table1[[#This Row],[last and better]]="NO"), Table1[[#This Row],[knnauc]], "")</f>
        <v/>
      </c>
      <c r="Y928" s="1">
        <f>IF(AND(Table1[[#This Row],[Last lower than 5]]="YES", Table1[[#This Row],[last and better]]="YES"), Table1[[#This Row],[auc]], "")</f>
        <v>0.95062586926286496</v>
      </c>
      <c r="Z928" s="1" t="str">
        <f>IF(I928=5, "YES", "NO")</f>
        <v>NO</v>
      </c>
      <c r="AA928" s="1" t="str">
        <f>IF(AND(Table1[[#This Row],[5 anomalies]]="YES", Table1[[#This Row],[better or same as KNN]]="YES"), "YES", "NO")</f>
        <v>NO</v>
      </c>
      <c r="AB928" s="1" t="str">
        <f>IF(AND(Table1[[#This Row],[5 anomalies]]="YES", Table1[[#This Row],[5 anomalies and better]]="NO"), Table1[[#This Row],[knnauc]] - Table1[[#This Row],[auc]], "")</f>
        <v/>
      </c>
      <c r="AC928" s="1" t="str">
        <f>IF(AND(Table1[[#This Row],[5 anomalies]]="YES", Table1[[#This Row],[5 anomalies and better]]="YES"), Table1[[#This Row],[auc]] - Table1[[#This Row],[knnauc]], "")</f>
        <v/>
      </c>
    </row>
    <row r="929" spans="1:29" hidden="1" x14ac:dyDescent="0.25">
      <c r="A929">
        <v>32</v>
      </c>
      <c r="B929">
        <v>8</v>
      </c>
      <c r="C929">
        <v>3</v>
      </c>
      <c r="D929" t="s">
        <v>19</v>
      </c>
      <c r="E929" t="s">
        <v>20</v>
      </c>
      <c r="F929">
        <v>64</v>
      </c>
      <c r="G929">
        <v>16</v>
      </c>
      <c r="H929">
        <v>0.05</v>
      </c>
      <c r="I929">
        <v>1</v>
      </c>
      <c r="J929">
        <v>0.11111111111111099</v>
      </c>
      <c r="K929">
        <v>0.90343731372938596</v>
      </c>
      <c r="L929">
        <v>7.4675885862684199E-2</v>
      </c>
      <c r="M929">
        <v>7.9542276712573107E-2</v>
      </c>
      <c r="N929">
        <v>0.85396383866481196</v>
      </c>
      <c r="O929">
        <v>0.6</v>
      </c>
      <c r="P929">
        <v>0.42857142857142799</v>
      </c>
      <c r="Q929">
        <v>0.01</v>
      </c>
      <c r="R929" t="s">
        <v>21</v>
      </c>
      <c r="S929" t="s">
        <v>33</v>
      </c>
      <c r="T929" t="str">
        <f>IF(Table1[[#This Row],[auc]]&gt;=Table1[[#This Row],[knnauc]], "YES", "NO")</f>
        <v>YES</v>
      </c>
      <c r="U929" t="str">
        <f>IF(AND(I929 &gt; I928, K929 &lt; K928), "LOWER", "")</f>
        <v/>
      </c>
      <c r="V929" t="str">
        <f>IF(AND(I929&gt;=I930, I929 &lt; 5), "YES", "NO")</f>
        <v>NO</v>
      </c>
      <c r="W929" s="1" t="str">
        <f>IF(AND(Table1[[#This Row],[Last lower than 5]]="YES", Table1[[#This Row],[better or same as KNN]]="YES"), "YES", "NO")</f>
        <v>NO</v>
      </c>
      <c r="X929" s="1" t="str">
        <f>IF(AND(Table1[[#This Row],[Last lower than 5]]="YES", Table1[[#This Row],[last and better]]="NO"), Table1[[#This Row],[knnauc]], "")</f>
        <v/>
      </c>
      <c r="Y929" s="1" t="str">
        <f>IF(AND(Table1[[#This Row],[Last lower than 5]]="YES", Table1[[#This Row],[last and better]]="YES"), Table1[[#This Row],[auc]], "")</f>
        <v/>
      </c>
      <c r="Z929" s="1" t="str">
        <f>IF(I929=5, "YES", "NO")</f>
        <v>NO</v>
      </c>
      <c r="AA929" s="1" t="str">
        <f>IF(AND(Table1[[#This Row],[5 anomalies]]="YES", Table1[[#This Row],[better or same as KNN]]="YES"), "YES", "NO")</f>
        <v>NO</v>
      </c>
      <c r="AB929" s="1" t="str">
        <f>IF(AND(Table1[[#This Row],[5 anomalies]]="YES", Table1[[#This Row],[5 anomalies and better]]="NO"), Table1[[#This Row],[knnauc]] - Table1[[#This Row],[auc]], "")</f>
        <v/>
      </c>
      <c r="AC929" s="1" t="str">
        <f>IF(AND(Table1[[#This Row],[5 anomalies]]="YES", Table1[[#This Row],[5 anomalies and better]]="YES"), Table1[[#This Row],[auc]] - Table1[[#This Row],[knnauc]], "")</f>
        <v/>
      </c>
    </row>
    <row r="930" spans="1:29" hidden="1" x14ac:dyDescent="0.25">
      <c r="A930">
        <v>32</v>
      </c>
      <c r="B930">
        <v>8</v>
      </c>
      <c r="C930">
        <v>3</v>
      </c>
      <c r="D930" t="s">
        <v>19</v>
      </c>
      <c r="E930" t="s">
        <v>20</v>
      </c>
      <c r="F930">
        <v>64</v>
      </c>
      <c r="G930">
        <v>16</v>
      </c>
      <c r="H930">
        <v>0.05</v>
      </c>
      <c r="I930">
        <v>2</v>
      </c>
      <c r="J930">
        <v>0</v>
      </c>
      <c r="K930">
        <v>0.90562288893304099</v>
      </c>
      <c r="L930">
        <v>7.4675885862684199E-2</v>
      </c>
      <c r="M930">
        <v>7.9542276712573107E-2</v>
      </c>
      <c r="N930">
        <v>0.85396383866481196</v>
      </c>
      <c r="O930">
        <v>0.6</v>
      </c>
      <c r="P930">
        <v>0.42857142857142799</v>
      </c>
      <c r="Q930">
        <v>0.01</v>
      </c>
      <c r="R930" t="s">
        <v>21</v>
      </c>
      <c r="S930" t="s">
        <v>33</v>
      </c>
      <c r="T930" t="str">
        <f>IF(Table1[[#This Row],[auc]]&gt;=Table1[[#This Row],[knnauc]], "YES", "NO")</f>
        <v>YES</v>
      </c>
      <c r="U930" t="str">
        <f>IF(AND(I930 &gt; I929, K930 &lt; K929), "LOWER", "")</f>
        <v/>
      </c>
      <c r="V930" t="str">
        <f>IF(AND(I930&gt;=I931, I930 &lt; 5), "YES", "NO")</f>
        <v>YES</v>
      </c>
      <c r="W930" s="1" t="str">
        <f>IF(AND(Table1[[#This Row],[Last lower than 5]]="YES", Table1[[#This Row],[better or same as KNN]]="YES"), "YES", "NO")</f>
        <v>YES</v>
      </c>
      <c r="X930" s="1" t="str">
        <f>IF(AND(Table1[[#This Row],[Last lower than 5]]="YES", Table1[[#This Row],[last and better]]="NO"), Table1[[#This Row],[knnauc]], "")</f>
        <v/>
      </c>
      <c r="Y930" s="1">
        <f>IF(AND(Table1[[#This Row],[Last lower than 5]]="YES", Table1[[#This Row],[last and better]]="YES"), Table1[[#This Row],[auc]], "")</f>
        <v>0.90562288893304099</v>
      </c>
      <c r="Z930" s="1" t="str">
        <f>IF(I930=5, "YES", "NO")</f>
        <v>NO</v>
      </c>
      <c r="AA930" s="1" t="str">
        <f>IF(AND(Table1[[#This Row],[5 anomalies]]="YES", Table1[[#This Row],[better or same as KNN]]="YES"), "YES", "NO")</f>
        <v>NO</v>
      </c>
      <c r="AB930" s="1" t="str">
        <f>IF(AND(Table1[[#This Row],[5 anomalies]]="YES", Table1[[#This Row],[5 anomalies and better]]="NO"), Table1[[#This Row],[knnauc]] - Table1[[#This Row],[auc]], "")</f>
        <v/>
      </c>
      <c r="AC930" s="1" t="str">
        <f>IF(AND(Table1[[#This Row],[5 anomalies]]="YES", Table1[[#This Row],[5 anomalies and better]]="YES"), Table1[[#This Row],[auc]] - Table1[[#This Row],[knnauc]], "")</f>
        <v/>
      </c>
    </row>
    <row r="931" spans="1:29" hidden="1" x14ac:dyDescent="0.25">
      <c r="A931">
        <v>32</v>
      </c>
      <c r="B931">
        <v>8</v>
      </c>
      <c r="C931">
        <v>3</v>
      </c>
      <c r="D931" t="s">
        <v>19</v>
      </c>
      <c r="E931" t="s">
        <v>20</v>
      </c>
      <c r="F931">
        <v>512</v>
      </c>
      <c r="G931">
        <v>32</v>
      </c>
      <c r="H931">
        <v>0.05</v>
      </c>
      <c r="I931">
        <v>2</v>
      </c>
      <c r="J931">
        <v>0.22222222222222199</v>
      </c>
      <c r="K931">
        <v>0.84224120802702096</v>
      </c>
      <c r="L931">
        <v>8.5114216767941495E-2</v>
      </c>
      <c r="M931">
        <v>8.8743720080100702E-2</v>
      </c>
      <c r="N931">
        <v>0.85505662626664003</v>
      </c>
      <c r="O931">
        <v>0.5</v>
      </c>
      <c r="P931">
        <v>0.28571428571428498</v>
      </c>
      <c r="Q931">
        <v>0.01</v>
      </c>
      <c r="R931" t="s">
        <v>21</v>
      </c>
      <c r="S931" t="s">
        <v>33</v>
      </c>
      <c r="T931" t="str">
        <f>IF(Table1[[#This Row],[auc]]&gt;=Table1[[#This Row],[knnauc]], "YES", "NO")</f>
        <v>NO</v>
      </c>
      <c r="U931" t="str">
        <f>IF(AND(I931 &gt; I930, K931 &lt; K930), "LOWER", "")</f>
        <v/>
      </c>
      <c r="V931" t="str">
        <f>IF(AND(I931&gt;=I932, I931 &lt; 5), "YES", "NO")</f>
        <v>NO</v>
      </c>
      <c r="W931" s="1" t="str">
        <f>IF(AND(Table1[[#This Row],[Last lower than 5]]="YES", Table1[[#This Row],[better or same as KNN]]="YES"), "YES", "NO")</f>
        <v>NO</v>
      </c>
      <c r="X931" s="1" t="str">
        <f>IF(AND(Table1[[#This Row],[Last lower than 5]]="YES", Table1[[#This Row],[last and better]]="NO"), Table1[[#This Row],[knnauc]], "")</f>
        <v/>
      </c>
      <c r="Y931" s="1" t="str">
        <f>IF(AND(Table1[[#This Row],[Last lower than 5]]="YES", Table1[[#This Row],[last and better]]="YES"), Table1[[#This Row],[auc]], "")</f>
        <v/>
      </c>
      <c r="Z931" s="1" t="str">
        <f>IF(I931=5, "YES", "NO")</f>
        <v>NO</v>
      </c>
      <c r="AA931" s="1" t="str">
        <f>IF(AND(Table1[[#This Row],[5 anomalies]]="YES", Table1[[#This Row],[better or same as KNN]]="YES"), "YES", "NO")</f>
        <v>NO</v>
      </c>
      <c r="AB931" s="1" t="str">
        <f>IF(AND(Table1[[#This Row],[5 anomalies]]="YES", Table1[[#This Row],[5 anomalies and better]]="NO"), Table1[[#This Row],[knnauc]] - Table1[[#This Row],[auc]], "")</f>
        <v/>
      </c>
      <c r="AC931" s="1" t="str">
        <f>IF(AND(Table1[[#This Row],[5 anomalies]]="YES", Table1[[#This Row],[5 anomalies and better]]="YES"), Table1[[#This Row],[auc]] - Table1[[#This Row],[knnauc]], "")</f>
        <v/>
      </c>
    </row>
    <row r="932" spans="1:29" hidden="1" x14ac:dyDescent="0.25">
      <c r="A932">
        <v>32</v>
      </c>
      <c r="B932">
        <v>8</v>
      </c>
      <c r="C932">
        <v>3</v>
      </c>
      <c r="D932" t="s">
        <v>19</v>
      </c>
      <c r="E932" t="s">
        <v>20</v>
      </c>
      <c r="F932">
        <v>64</v>
      </c>
      <c r="G932">
        <v>16</v>
      </c>
      <c r="H932">
        <v>0.05</v>
      </c>
      <c r="I932">
        <v>4</v>
      </c>
      <c r="J932">
        <v>0</v>
      </c>
      <c r="K932">
        <v>0.89847009735743999</v>
      </c>
      <c r="L932">
        <v>7.4675885862684199E-2</v>
      </c>
      <c r="M932">
        <v>7.9542276712573107E-2</v>
      </c>
      <c r="N932">
        <v>0.85396383866481196</v>
      </c>
      <c r="O932">
        <v>0.6</v>
      </c>
      <c r="P932">
        <v>0.42857142857142799</v>
      </c>
      <c r="Q932">
        <v>0.01</v>
      </c>
      <c r="R932" t="s">
        <v>21</v>
      </c>
      <c r="S932" t="s">
        <v>33</v>
      </c>
      <c r="T932" t="str">
        <f>IF(Table1[[#This Row],[auc]]&gt;=Table1[[#This Row],[knnauc]], "YES", "NO")</f>
        <v>YES</v>
      </c>
      <c r="U932" t="str">
        <f>IF(AND(I932 &gt; I931, K932 &lt; K931), "LOWER", "")</f>
        <v/>
      </c>
      <c r="V932" t="str">
        <f>IF(AND(I932&gt;=I933, I932 &lt; 5), "YES", "NO")</f>
        <v>YES</v>
      </c>
      <c r="W932" s="1" t="str">
        <f>IF(AND(Table1[[#This Row],[Last lower than 5]]="YES", Table1[[#This Row],[better or same as KNN]]="YES"), "YES", "NO")</f>
        <v>YES</v>
      </c>
      <c r="X932" s="1" t="str">
        <f>IF(AND(Table1[[#This Row],[Last lower than 5]]="YES", Table1[[#This Row],[last and better]]="NO"), Table1[[#This Row],[knnauc]], "")</f>
        <v/>
      </c>
      <c r="Y932" s="1">
        <f>IF(AND(Table1[[#This Row],[Last lower than 5]]="YES", Table1[[#This Row],[last and better]]="YES"), Table1[[#This Row],[auc]], "")</f>
        <v>0.89847009735743999</v>
      </c>
      <c r="Z932" s="1" t="str">
        <f>IF(I932=5, "YES", "NO")</f>
        <v>NO</v>
      </c>
      <c r="AA932" s="1" t="str">
        <f>IF(AND(Table1[[#This Row],[5 anomalies]]="YES", Table1[[#This Row],[better or same as KNN]]="YES"), "YES", "NO")</f>
        <v>NO</v>
      </c>
      <c r="AB932" s="1" t="str">
        <f>IF(AND(Table1[[#This Row],[5 anomalies]]="YES", Table1[[#This Row],[5 anomalies and better]]="NO"), Table1[[#This Row],[knnauc]] - Table1[[#This Row],[auc]], "")</f>
        <v/>
      </c>
      <c r="AC932" s="1" t="str">
        <f>IF(AND(Table1[[#This Row],[5 anomalies]]="YES", Table1[[#This Row],[5 anomalies and better]]="YES"), Table1[[#This Row],[auc]] - Table1[[#This Row],[knnauc]], "")</f>
        <v/>
      </c>
    </row>
    <row r="933" spans="1:29" hidden="1" x14ac:dyDescent="0.25">
      <c r="A933">
        <v>32</v>
      </c>
      <c r="B933">
        <v>8</v>
      </c>
      <c r="C933">
        <v>3</v>
      </c>
      <c r="D933" t="s">
        <v>19</v>
      </c>
      <c r="E933" t="s">
        <v>20</v>
      </c>
      <c r="F933">
        <v>64</v>
      </c>
      <c r="G933">
        <v>16</v>
      </c>
      <c r="H933">
        <v>0.05</v>
      </c>
      <c r="I933">
        <v>1</v>
      </c>
      <c r="J933">
        <v>5.4054054054054002E-2</v>
      </c>
      <c r="K933">
        <v>0.94517848864163101</v>
      </c>
      <c r="L933">
        <v>8.3594349755640701E-2</v>
      </c>
      <c r="M933">
        <v>8.8713097184325601E-2</v>
      </c>
      <c r="N933">
        <v>0.95713568227476398</v>
      </c>
      <c r="O933">
        <v>0.6</v>
      </c>
      <c r="P933">
        <v>8.3333333333333301E-2</v>
      </c>
      <c r="Q933">
        <v>0.05</v>
      </c>
      <c r="R933" t="s">
        <v>21</v>
      </c>
      <c r="S933" t="s">
        <v>33</v>
      </c>
      <c r="T933" t="str">
        <f>IF(Table1[[#This Row],[auc]]&gt;=Table1[[#This Row],[knnauc]], "YES", "NO")</f>
        <v>NO</v>
      </c>
      <c r="U933" t="str">
        <f>IF(AND(I933 &gt; I932, K933 &lt; K932), "LOWER", "")</f>
        <v/>
      </c>
      <c r="V933" t="str">
        <f>IF(AND(I933&gt;=I934, I933 &lt; 5), "YES", "NO")</f>
        <v>NO</v>
      </c>
      <c r="W933" s="1" t="str">
        <f>IF(AND(Table1[[#This Row],[Last lower than 5]]="YES", Table1[[#This Row],[better or same as KNN]]="YES"), "YES", "NO")</f>
        <v>NO</v>
      </c>
      <c r="X933" s="1" t="str">
        <f>IF(AND(Table1[[#This Row],[Last lower than 5]]="YES", Table1[[#This Row],[last and better]]="NO"), Table1[[#This Row],[knnauc]], "")</f>
        <v/>
      </c>
      <c r="Y933" s="1" t="str">
        <f>IF(AND(Table1[[#This Row],[Last lower than 5]]="YES", Table1[[#This Row],[last and better]]="YES"), Table1[[#This Row],[auc]], "")</f>
        <v/>
      </c>
      <c r="Z933" s="1" t="str">
        <f>IF(I933=5, "YES", "NO")</f>
        <v>NO</v>
      </c>
      <c r="AA933" s="1" t="str">
        <f>IF(AND(Table1[[#This Row],[5 anomalies]]="YES", Table1[[#This Row],[better or same as KNN]]="YES"), "YES", "NO")</f>
        <v>NO</v>
      </c>
      <c r="AB933" s="1" t="str">
        <f>IF(AND(Table1[[#This Row],[5 anomalies]]="YES", Table1[[#This Row],[5 anomalies and better]]="NO"), Table1[[#This Row],[knnauc]] - Table1[[#This Row],[auc]], "")</f>
        <v/>
      </c>
      <c r="AC933" s="1" t="str">
        <f>IF(AND(Table1[[#This Row],[5 anomalies]]="YES", Table1[[#This Row],[5 anomalies and better]]="YES"), Table1[[#This Row],[auc]] - Table1[[#This Row],[knnauc]], "")</f>
        <v/>
      </c>
    </row>
    <row r="934" spans="1:29" hidden="1" x14ac:dyDescent="0.25">
      <c r="A934">
        <v>32</v>
      </c>
      <c r="B934">
        <v>8</v>
      </c>
      <c r="C934">
        <v>3</v>
      </c>
      <c r="D934" t="s">
        <v>19</v>
      </c>
      <c r="E934" t="s">
        <v>20</v>
      </c>
      <c r="F934">
        <v>64</v>
      </c>
      <c r="G934">
        <v>16</v>
      </c>
      <c r="H934">
        <v>0.05</v>
      </c>
      <c r="I934">
        <v>2</v>
      </c>
      <c r="J934">
        <v>0.1</v>
      </c>
      <c r="K934">
        <v>0.95906737753051996</v>
      </c>
      <c r="L934">
        <v>8.3594349755640701E-2</v>
      </c>
      <c r="M934">
        <v>8.8713097184325601E-2</v>
      </c>
      <c r="N934">
        <v>0.95713568227476398</v>
      </c>
      <c r="O934">
        <v>0.6</v>
      </c>
      <c r="P934">
        <v>8.3333333333333301E-2</v>
      </c>
      <c r="Q934">
        <v>0.05</v>
      </c>
      <c r="R934" t="s">
        <v>21</v>
      </c>
      <c r="S934" t="s">
        <v>33</v>
      </c>
      <c r="T934" t="str">
        <f>IF(Table1[[#This Row],[auc]]&gt;=Table1[[#This Row],[knnauc]], "YES", "NO")</f>
        <v>YES</v>
      </c>
      <c r="U934" t="str">
        <f>IF(AND(I934 &gt; I933, K934 &lt; K933), "LOWER", "")</f>
        <v/>
      </c>
      <c r="V934" t="str">
        <f>IF(AND(I934&gt;=I935, I934 &lt; 5), "YES", "NO")</f>
        <v>NO</v>
      </c>
      <c r="W934" s="1" t="str">
        <f>IF(AND(Table1[[#This Row],[Last lower than 5]]="YES", Table1[[#This Row],[better or same as KNN]]="YES"), "YES", "NO")</f>
        <v>NO</v>
      </c>
      <c r="X934" s="1" t="str">
        <f>IF(AND(Table1[[#This Row],[Last lower than 5]]="YES", Table1[[#This Row],[last and better]]="NO"), Table1[[#This Row],[knnauc]], "")</f>
        <v/>
      </c>
      <c r="Y934" s="1" t="str">
        <f>IF(AND(Table1[[#This Row],[Last lower than 5]]="YES", Table1[[#This Row],[last and better]]="YES"), Table1[[#This Row],[auc]], "")</f>
        <v/>
      </c>
      <c r="Z934" s="1" t="str">
        <f>IF(I934=5, "YES", "NO")</f>
        <v>NO</v>
      </c>
      <c r="AA934" s="1" t="str">
        <f>IF(AND(Table1[[#This Row],[5 anomalies]]="YES", Table1[[#This Row],[better or same as KNN]]="YES"), "YES", "NO")</f>
        <v>NO</v>
      </c>
      <c r="AB934" s="1" t="str">
        <f>IF(AND(Table1[[#This Row],[5 anomalies]]="YES", Table1[[#This Row],[5 anomalies and better]]="NO"), Table1[[#This Row],[knnauc]] - Table1[[#This Row],[auc]], "")</f>
        <v/>
      </c>
      <c r="AC934" s="1" t="str">
        <f>IF(AND(Table1[[#This Row],[5 anomalies]]="YES", Table1[[#This Row],[5 anomalies and better]]="YES"), Table1[[#This Row],[auc]] - Table1[[#This Row],[knnauc]], "")</f>
        <v/>
      </c>
    </row>
    <row r="935" spans="1:29" hidden="1" x14ac:dyDescent="0.25">
      <c r="A935">
        <v>32</v>
      </c>
      <c r="B935">
        <v>8</v>
      </c>
      <c r="C935">
        <v>3</v>
      </c>
      <c r="D935" t="s">
        <v>19</v>
      </c>
      <c r="E935" t="s">
        <v>20</v>
      </c>
      <c r="F935">
        <v>64</v>
      </c>
      <c r="G935">
        <v>16</v>
      </c>
      <c r="H935">
        <v>0.05</v>
      </c>
      <c r="I935">
        <v>3</v>
      </c>
      <c r="J935">
        <v>0.32558139534883701</v>
      </c>
      <c r="K935">
        <v>0.97046437953948295</v>
      </c>
      <c r="L935">
        <v>8.3594349755640701E-2</v>
      </c>
      <c r="M935">
        <v>8.8713097184325601E-2</v>
      </c>
      <c r="N935">
        <v>0.95713568227476398</v>
      </c>
      <c r="O935">
        <v>0.6</v>
      </c>
      <c r="P935">
        <v>8.3333333333333301E-2</v>
      </c>
      <c r="Q935">
        <v>0.05</v>
      </c>
      <c r="R935" t="s">
        <v>21</v>
      </c>
      <c r="S935" t="s">
        <v>33</v>
      </c>
      <c r="T935" t="str">
        <f>IF(Table1[[#This Row],[auc]]&gt;=Table1[[#This Row],[knnauc]], "YES", "NO")</f>
        <v>YES</v>
      </c>
      <c r="U935" t="str">
        <f>IF(AND(I935 &gt; I934, K935 &lt; K934), "LOWER", "")</f>
        <v/>
      </c>
      <c r="V935" t="str">
        <f>IF(AND(I935&gt;=I936, I935 &lt; 5), "YES", "NO")</f>
        <v>NO</v>
      </c>
      <c r="W935" s="1" t="str">
        <f>IF(AND(Table1[[#This Row],[Last lower than 5]]="YES", Table1[[#This Row],[better or same as KNN]]="YES"), "YES", "NO")</f>
        <v>NO</v>
      </c>
      <c r="X935" s="1" t="str">
        <f>IF(AND(Table1[[#This Row],[Last lower than 5]]="YES", Table1[[#This Row],[last and better]]="NO"), Table1[[#This Row],[knnauc]], "")</f>
        <v/>
      </c>
      <c r="Y935" s="1" t="str">
        <f>IF(AND(Table1[[#This Row],[Last lower than 5]]="YES", Table1[[#This Row],[last and better]]="YES"), Table1[[#This Row],[auc]], "")</f>
        <v/>
      </c>
      <c r="Z935" s="1" t="str">
        <f>IF(I935=5, "YES", "NO")</f>
        <v>NO</v>
      </c>
      <c r="AA935" s="1" t="str">
        <f>IF(AND(Table1[[#This Row],[5 anomalies]]="YES", Table1[[#This Row],[better or same as KNN]]="YES"), "YES", "NO")</f>
        <v>NO</v>
      </c>
      <c r="AB935" s="1" t="str">
        <f>IF(AND(Table1[[#This Row],[5 anomalies]]="YES", Table1[[#This Row],[5 anomalies and better]]="NO"), Table1[[#This Row],[knnauc]] - Table1[[#This Row],[auc]], "")</f>
        <v/>
      </c>
      <c r="AC935" s="1" t="str">
        <f>IF(AND(Table1[[#This Row],[5 anomalies]]="YES", Table1[[#This Row],[5 anomalies and better]]="YES"), Table1[[#This Row],[auc]] - Table1[[#This Row],[knnauc]], "")</f>
        <v/>
      </c>
    </row>
    <row r="936" spans="1:29" hidden="1" x14ac:dyDescent="0.25">
      <c r="A936">
        <v>32</v>
      </c>
      <c r="B936">
        <v>8</v>
      </c>
      <c r="C936">
        <v>3</v>
      </c>
      <c r="D936" t="s">
        <v>19</v>
      </c>
      <c r="E936" t="s">
        <v>20</v>
      </c>
      <c r="F936">
        <v>64</v>
      </c>
      <c r="G936">
        <v>16</v>
      </c>
      <c r="H936">
        <v>0.05</v>
      </c>
      <c r="I936">
        <v>4</v>
      </c>
      <c r="J936">
        <v>0.27272727272727199</v>
      </c>
      <c r="K936">
        <v>0.976742389120692</v>
      </c>
      <c r="L936">
        <v>8.3594349755640701E-2</v>
      </c>
      <c r="M936">
        <v>8.8713097184325601E-2</v>
      </c>
      <c r="N936">
        <v>0.95713568227476398</v>
      </c>
      <c r="O936">
        <v>0.6</v>
      </c>
      <c r="P936">
        <v>8.3333333333333301E-2</v>
      </c>
      <c r="Q936">
        <v>0.05</v>
      </c>
      <c r="R936" t="s">
        <v>21</v>
      </c>
      <c r="S936" t="s">
        <v>33</v>
      </c>
      <c r="T936" t="str">
        <f>IF(Table1[[#This Row],[auc]]&gt;=Table1[[#This Row],[knnauc]], "YES", "NO")</f>
        <v>YES</v>
      </c>
      <c r="U936" t="str">
        <f>IF(AND(I936 &gt; I935, K936 &lt; K935), "LOWER", "")</f>
        <v/>
      </c>
      <c r="V936" t="str">
        <f>IF(AND(I936&gt;=I937, I936 &lt; 5), "YES", "NO")</f>
        <v>YES</v>
      </c>
      <c r="W936" s="1" t="str">
        <f>IF(AND(Table1[[#This Row],[Last lower than 5]]="YES", Table1[[#This Row],[better or same as KNN]]="YES"), "YES", "NO")</f>
        <v>YES</v>
      </c>
      <c r="X936" s="1" t="str">
        <f>IF(AND(Table1[[#This Row],[Last lower than 5]]="YES", Table1[[#This Row],[last and better]]="NO"), Table1[[#This Row],[knnauc]], "")</f>
        <v/>
      </c>
      <c r="Y936" s="1">
        <f>IF(AND(Table1[[#This Row],[Last lower than 5]]="YES", Table1[[#This Row],[last and better]]="YES"), Table1[[#This Row],[auc]], "")</f>
        <v>0.976742389120692</v>
      </c>
      <c r="Z936" s="1" t="str">
        <f>IF(I936=5, "YES", "NO")</f>
        <v>NO</v>
      </c>
      <c r="AA936" s="1" t="str">
        <f>IF(AND(Table1[[#This Row],[5 anomalies]]="YES", Table1[[#This Row],[better or same as KNN]]="YES"), "YES", "NO")</f>
        <v>NO</v>
      </c>
      <c r="AB936" s="1" t="str">
        <f>IF(AND(Table1[[#This Row],[5 anomalies]]="YES", Table1[[#This Row],[5 anomalies and better]]="NO"), Table1[[#This Row],[knnauc]] - Table1[[#This Row],[auc]], "")</f>
        <v/>
      </c>
      <c r="AC936" s="1" t="str">
        <f>IF(AND(Table1[[#This Row],[5 anomalies]]="YES", Table1[[#This Row],[5 anomalies and better]]="YES"), Table1[[#This Row],[auc]] - Table1[[#This Row],[knnauc]], "")</f>
        <v/>
      </c>
    </row>
    <row r="937" spans="1:29" hidden="1" x14ac:dyDescent="0.25">
      <c r="A937">
        <v>32</v>
      </c>
      <c r="B937">
        <v>8</v>
      </c>
      <c r="C937">
        <v>3</v>
      </c>
      <c r="D937" t="s">
        <v>19</v>
      </c>
      <c r="E937" t="s">
        <v>20</v>
      </c>
      <c r="F937">
        <v>512</v>
      </c>
      <c r="G937">
        <v>32</v>
      </c>
      <c r="H937">
        <v>0.05</v>
      </c>
      <c r="I937">
        <v>2</v>
      </c>
      <c r="J937">
        <v>0</v>
      </c>
      <c r="K937">
        <v>0.94177870499149996</v>
      </c>
      <c r="L937">
        <v>8.7465978493167798E-2</v>
      </c>
      <c r="M937">
        <v>9.20399836950484E-2</v>
      </c>
      <c r="N937">
        <v>0.941276464225003</v>
      </c>
      <c r="O937">
        <v>0.66666666666666596</v>
      </c>
      <c r="P937">
        <v>0.16666666666666599</v>
      </c>
      <c r="Q937">
        <v>0.05</v>
      </c>
      <c r="R937" t="s">
        <v>21</v>
      </c>
      <c r="S937" t="s">
        <v>33</v>
      </c>
      <c r="T937" t="str">
        <f>IF(Table1[[#This Row],[auc]]&gt;=Table1[[#This Row],[knnauc]], "YES", "NO")</f>
        <v>YES</v>
      </c>
      <c r="U937" t="str">
        <f>IF(AND(I937 &gt; I936, K937 &lt; K936), "LOWER", "")</f>
        <v/>
      </c>
      <c r="V937" t="str">
        <f>IF(AND(I937&gt;=I938, I937 &lt; 5), "YES", "NO")</f>
        <v>YES</v>
      </c>
      <c r="W937" s="1" t="str">
        <f>IF(AND(Table1[[#This Row],[Last lower than 5]]="YES", Table1[[#This Row],[better or same as KNN]]="YES"), "YES", "NO")</f>
        <v>YES</v>
      </c>
      <c r="X937" s="1" t="str">
        <f>IF(AND(Table1[[#This Row],[Last lower than 5]]="YES", Table1[[#This Row],[last and better]]="NO"), Table1[[#This Row],[knnauc]], "")</f>
        <v/>
      </c>
      <c r="Y937" s="1">
        <f>IF(AND(Table1[[#This Row],[Last lower than 5]]="YES", Table1[[#This Row],[last and better]]="YES"), Table1[[#This Row],[auc]], "")</f>
        <v>0.94177870499149996</v>
      </c>
      <c r="Z937" s="1" t="str">
        <f>IF(I937=5, "YES", "NO")</f>
        <v>NO</v>
      </c>
      <c r="AA937" s="1" t="str">
        <f>IF(AND(Table1[[#This Row],[5 anomalies]]="YES", Table1[[#This Row],[better or same as KNN]]="YES"), "YES", "NO")</f>
        <v>NO</v>
      </c>
      <c r="AB937" s="1" t="str">
        <f>IF(AND(Table1[[#This Row],[5 anomalies]]="YES", Table1[[#This Row],[5 anomalies and better]]="NO"), Table1[[#This Row],[knnauc]] - Table1[[#This Row],[auc]], "")</f>
        <v/>
      </c>
      <c r="AC937" s="1" t="str">
        <f>IF(AND(Table1[[#This Row],[5 anomalies]]="YES", Table1[[#This Row],[5 anomalies and better]]="YES"), Table1[[#This Row],[auc]] - Table1[[#This Row],[knnauc]], "")</f>
        <v/>
      </c>
    </row>
    <row r="938" spans="1:29" x14ac:dyDescent="0.25">
      <c r="A938">
        <v>32</v>
      </c>
      <c r="B938">
        <v>8</v>
      </c>
      <c r="C938">
        <v>3</v>
      </c>
      <c r="D938" t="s">
        <v>19</v>
      </c>
      <c r="E938" t="s">
        <v>20</v>
      </c>
      <c r="F938">
        <v>64</v>
      </c>
      <c r="G938">
        <v>32</v>
      </c>
      <c r="H938">
        <v>0.05</v>
      </c>
      <c r="I938">
        <v>1</v>
      </c>
      <c r="J938">
        <v>0</v>
      </c>
      <c r="K938">
        <v>0.97739916550764905</v>
      </c>
      <c r="L938">
        <v>7.7615132454251695E-2</v>
      </c>
      <c r="M938">
        <v>7.99132675544066E-2</v>
      </c>
      <c r="N938">
        <v>0.872392211404728</v>
      </c>
      <c r="O938">
        <v>0.5</v>
      </c>
      <c r="P938">
        <v>0.25</v>
      </c>
      <c r="Q938">
        <v>5.0000000000000001E-3</v>
      </c>
      <c r="R938" t="s">
        <v>21</v>
      </c>
      <c r="S938" t="s">
        <v>33</v>
      </c>
      <c r="T938" t="str">
        <f>IF(Table1[[#This Row],[auc]]&gt;=Table1[[#This Row],[knnauc]], "YES", "NO")</f>
        <v>YES</v>
      </c>
      <c r="U938" t="str">
        <f>IF(AND(I938 &gt; I937, K938 &lt; K937), "LOWER", "")</f>
        <v/>
      </c>
      <c r="V938" t="str">
        <f>IF(AND(I938&gt;=I939, I938 &lt; 5), "YES", "NO")</f>
        <v>NO</v>
      </c>
      <c r="W938" s="1" t="str">
        <f>IF(AND(Table1[[#This Row],[Last lower than 5]]="YES", Table1[[#This Row],[better or same as KNN]]="YES"), "YES", "NO")</f>
        <v>NO</v>
      </c>
      <c r="X938" s="1" t="str">
        <f>IF(AND(Table1[[#This Row],[Last lower than 5]]="YES", Table1[[#This Row],[last and better]]="NO"), Table1[[#This Row],[knnauc]], "")</f>
        <v/>
      </c>
      <c r="Y938" s="1" t="str">
        <f>IF(AND(Table1[[#This Row],[Last lower than 5]]="YES", Table1[[#This Row],[last and better]]="YES"), Table1[[#This Row],[auc]], "")</f>
        <v/>
      </c>
      <c r="Z938" s="1" t="str">
        <f>IF(I938=5, "YES", "NO")</f>
        <v>NO</v>
      </c>
      <c r="AA938" s="1" t="str">
        <f>IF(AND(Table1[[#This Row],[5 anomalies]]="YES", Table1[[#This Row],[better or same as KNN]]="YES"), "YES", "NO")</f>
        <v>NO</v>
      </c>
      <c r="AB938" s="1" t="str">
        <f>IF(AND(Table1[[#This Row],[5 anomalies]]="YES", Table1[[#This Row],[5 anomalies and better]]="NO"), Table1[[#This Row],[knnauc]] - Table1[[#This Row],[auc]], "")</f>
        <v/>
      </c>
      <c r="AC938" s="1" t="str">
        <f>IF(AND(Table1[[#This Row],[5 anomalies]]="YES", Table1[[#This Row],[5 anomalies and better]]="YES"), Table1[[#This Row],[auc]] - Table1[[#This Row],[knnauc]], "")</f>
        <v/>
      </c>
    </row>
    <row r="939" spans="1:29" x14ac:dyDescent="0.25">
      <c r="A939">
        <v>32</v>
      </c>
      <c r="B939">
        <v>8</v>
      </c>
      <c r="C939">
        <v>3</v>
      </c>
      <c r="D939" t="s">
        <v>19</v>
      </c>
      <c r="E939" t="s">
        <v>20</v>
      </c>
      <c r="F939">
        <v>64</v>
      </c>
      <c r="G939">
        <v>32</v>
      </c>
      <c r="H939">
        <v>0.05</v>
      </c>
      <c r="I939">
        <v>2</v>
      </c>
      <c r="J939">
        <v>0</v>
      </c>
      <c r="K939">
        <v>0.98122392211404696</v>
      </c>
      <c r="L939">
        <v>7.7615132454251695E-2</v>
      </c>
      <c r="M939">
        <v>7.99132675544066E-2</v>
      </c>
      <c r="N939">
        <v>0.872392211404728</v>
      </c>
      <c r="O939">
        <v>0.5</v>
      </c>
      <c r="P939">
        <v>0.25</v>
      </c>
      <c r="Q939">
        <v>5.0000000000000001E-3</v>
      </c>
      <c r="R939" t="s">
        <v>21</v>
      </c>
      <c r="S939" t="s">
        <v>33</v>
      </c>
      <c r="T939" t="str">
        <f>IF(Table1[[#This Row],[auc]]&gt;=Table1[[#This Row],[knnauc]], "YES", "NO")</f>
        <v>YES</v>
      </c>
      <c r="U939" t="str">
        <f>IF(AND(I939 &gt; I938, K939 &lt; K938), "LOWER", "")</f>
        <v/>
      </c>
      <c r="V939" t="str">
        <f>IF(AND(I939&gt;=I940, I939 &lt; 5), "YES", "NO")</f>
        <v>YES</v>
      </c>
      <c r="W939" s="1" t="str">
        <f>IF(AND(Table1[[#This Row],[Last lower than 5]]="YES", Table1[[#This Row],[better or same as KNN]]="YES"), "YES", "NO")</f>
        <v>YES</v>
      </c>
      <c r="X939" s="1" t="str">
        <f>IF(AND(Table1[[#This Row],[Last lower than 5]]="YES", Table1[[#This Row],[last and better]]="NO"), Table1[[#This Row],[knnauc]], "")</f>
        <v/>
      </c>
      <c r="Y939" s="1">
        <f>IF(AND(Table1[[#This Row],[Last lower than 5]]="YES", Table1[[#This Row],[last and better]]="YES"), Table1[[#This Row],[auc]], "")</f>
        <v>0.98122392211404696</v>
      </c>
      <c r="Z939" s="1" t="str">
        <f>IF(I939=5, "YES", "NO")</f>
        <v>NO</v>
      </c>
      <c r="AA939" s="1" t="str">
        <f>IF(AND(Table1[[#This Row],[5 anomalies]]="YES", Table1[[#This Row],[better or same as KNN]]="YES"), "YES", "NO")</f>
        <v>NO</v>
      </c>
      <c r="AB939" s="1" t="str">
        <f>IF(AND(Table1[[#This Row],[5 anomalies]]="YES", Table1[[#This Row],[5 anomalies and better]]="NO"), Table1[[#This Row],[knnauc]] - Table1[[#This Row],[auc]], "")</f>
        <v/>
      </c>
      <c r="AC939" s="1" t="str">
        <f>IF(AND(Table1[[#This Row],[5 anomalies]]="YES", Table1[[#This Row],[5 anomalies and better]]="YES"), Table1[[#This Row],[auc]] - Table1[[#This Row],[knnauc]], "")</f>
        <v/>
      </c>
    </row>
    <row r="940" spans="1:29" hidden="1" x14ac:dyDescent="0.25">
      <c r="A940">
        <v>32</v>
      </c>
      <c r="B940">
        <v>8</v>
      </c>
      <c r="C940">
        <v>3</v>
      </c>
      <c r="D940" t="s">
        <v>19</v>
      </c>
      <c r="E940" t="s">
        <v>20</v>
      </c>
      <c r="F940">
        <v>64</v>
      </c>
      <c r="G940">
        <v>32</v>
      </c>
      <c r="H940">
        <v>0.05</v>
      </c>
      <c r="I940">
        <v>1</v>
      </c>
      <c r="J940">
        <v>0</v>
      </c>
      <c r="K940">
        <v>0.98907212398171995</v>
      </c>
      <c r="L940">
        <v>7.9693721687988203E-2</v>
      </c>
      <c r="M940">
        <v>8.2616059809054898E-2</v>
      </c>
      <c r="N940">
        <v>0.92509437711106601</v>
      </c>
      <c r="O940">
        <v>0.8</v>
      </c>
      <c r="P940">
        <v>0.57142857142857095</v>
      </c>
      <c r="Q940">
        <v>0.01</v>
      </c>
      <c r="R940" t="s">
        <v>21</v>
      </c>
      <c r="S940" t="s">
        <v>33</v>
      </c>
      <c r="T940" t="str">
        <f>IF(Table1[[#This Row],[auc]]&gt;=Table1[[#This Row],[knnauc]], "YES", "NO")</f>
        <v>YES</v>
      </c>
      <c r="U940" t="str">
        <f>IF(AND(I940 &gt; I939, K940 &lt; K939), "LOWER", "")</f>
        <v/>
      </c>
      <c r="V940" t="str">
        <f>IF(AND(I940&gt;=I941, I940 &lt; 5), "YES", "NO")</f>
        <v>NO</v>
      </c>
      <c r="W940" s="1" t="str">
        <f>IF(AND(Table1[[#This Row],[Last lower than 5]]="YES", Table1[[#This Row],[better or same as KNN]]="YES"), "YES", "NO")</f>
        <v>NO</v>
      </c>
      <c r="X940" s="1" t="str">
        <f>IF(AND(Table1[[#This Row],[Last lower than 5]]="YES", Table1[[#This Row],[last and better]]="NO"), Table1[[#This Row],[knnauc]], "")</f>
        <v/>
      </c>
      <c r="Y940" s="1" t="str">
        <f>IF(AND(Table1[[#This Row],[Last lower than 5]]="YES", Table1[[#This Row],[last and better]]="YES"), Table1[[#This Row],[auc]], "")</f>
        <v/>
      </c>
      <c r="Z940" s="1" t="str">
        <f>IF(I940=5, "YES", "NO")</f>
        <v>NO</v>
      </c>
      <c r="AA940" s="1" t="str">
        <f>IF(AND(Table1[[#This Row],[5 anomalies]]="YES", Table1[[#This Row],[better or same as KNN]]="YES"), "YES", "NO")</f>
        <v>NO</v>
      </c>
      <c r="AB940" s="1" t="str">
        <f>IF(AND(Table1[[#This Row],[5 anomalies]]="YES", Table1[[#This Row],[5 anomalies and better]]="NO"), Table1[[#This Row],[knnauc]] - Table1[[#This Row],[auc]], "")</f>
        <v/>
      </c>
      <c r="AC940" s="1" t="str">
        <f>IF(AND(Table1[[#This Row],[5 anomalies]]="YES", Table1[[#This Row],[5 anomalies and better]]="YES"), Table1[[#This Row],[auc]] - Table1[[#This Row],[knnauc]], "")</f>
        <v/>
      </c>
    </row>
    <row r="941" spans="1:29" hidden="1" x14ac:dyDescent="0.25">
      <c r="A941">
        <v>32</v>
      </c>
      <c r="B941">
        <v>8</v>
      </c>
      <c r="C941">
        <v>3</v>
      </c>
      <c r="D941" t="s">
        <v>19</v>
      </c>
      <c r="E941" t="s">
        <v>20</v>
      </c>
      <c r="F941">
        <v>64</v>
      </c>
      <c r="G941">
        <v>32</v>
      </c>
      <c r="H941">
        <v>0.05</v>
      </c>
      <c r="I941">
        <v>3</v>
      </c>
      <c r="J941">
        <v>0.4</v>
      </c>
      <c r="K941">
        <v>0.976554738724418</v>
      </c>
      <c r="L941">
        <v>7.9693721687988203E-2</v>
      </c>
      <c r="M941">
        <v>8.2616059809054898E-2</v>
      </c>
      <c r="N941">
        <v>0.92509437711106601</v>
      </c>
      <c r="O941">
        <v>0.8</v>
      </c>
      <c r="P941">
        <v>0.57142857142857095</v>
      </c>
      <c r="Q941">
        <v>0.01</v>
      </c>
      <c r="R941" t="s">
        <v>21</v>
      </c>
      <c r="S941" t="s">
        <v>33</v>
      </c>
      <c r="T941" t="str">
        <f>IF(Table1[[#This Row],[auc]]&gt;=Table1[[#This Row],[knnauc]], "YES", "NO")</f>
        <v>YES</v>
      </c>
      <c r="U941" t="str">
        <f>IF(AND(I941 &gt; I940, K941 &lt; K940), "LOWER", "")</f>
        <v>LOWER</v>
      </c>
      <c r="V941" t="str">
        <f>IF(AND(I941&gt;=I942, I941 &lt; 5), "YES", "NO")</f>
        <v>NO</v>
      </c>
      <c r="W941" s="1" t="str">
        <f>IF(AND(Table1[[#This Row],[Last lower than 5]]="YES", Table1[[#This Row],[better or same as KNN]]="YES"), "YES", "NO")</f>
        <v>NO</v>
      </c>
      <c r="X941" s="1" t="str">
        <f>IF(AND(Table1[[#This Row],[Last lower than 5]]="YES", Table1[[#This Row],[last and better]]="NO"), Table1[[#This Row],[knnauc]], "")</f>
        <v/>
      </c>
      <c r="Y941" s="1" t="str">
        <f>IF(AND(Table1[[#This Row],[Last lower than 5]]="YES", Table1[[#This Row],[last and better]]="YES"), Table1[[#This Row],[auc]], "")</f>
        <v/>
      </c>
      <c r="Z941" s="1" t="str">
        <f>IF(I941=5, "YES", "NO")</f>
        <v>NO</v>
      </c>
      <c r="AA941" s="1" t="str">
        <f>IF(AND(Table1[[#This Row],[5 anomalies]]="YES", Table1[[#This Row],[better or same as KNN]]="YES"), "YES", "NO")</f>
        <v>NO</v>
      </c>
      <c r="AB941" s="1" t="str">
        <f>IF(AND(Table1[[#This Row],[5 anomalies]]="YES", Table1[[#This Row],[5 anomalies and better]]="NO"), Table1[[#This Row],[knnauc]] - Table1[[#This Row],[auc]], "")</f>
        <v/>
      </c>
      <c r="AC941" s="1" t="str">
        <f>IF(AND(Table1[[#This Row],[5 anomalies]]="YES", Table1[[#This Row],[5 anomalies and better]]="YES"), Table1[[#This Row],[auc]] - Table1[[#This Row],[knnauc]], "")</f>
        <v/>
      </c>
    </row>
    <row r="942" spans="1:29" hidden="1" x14ac:dyDescent="0.25">
      <c r="A942">
        <v>32</v>
      </c>
      <c r="B942">
        <v>8</v>
      </c>
      <c r="C942">
        <v>3</v>
      </c>
      <c r="D942" t="s">
        <v>19</v>
      </c>
      <c r="E942" t="s">
        <v>20</v>
      </c>
      <c r="F942">
        <v>64</v>
      </c>
      <c r="G942">
        <v>32</v>
      </c>
      <c r="H942">
        <v>0.05</v>
      </c>
      <c r="I942">
        <v>4</v>
      </c>
      <c r="J942">
        <v>0.35294117647058798</v>
      </c>
      <c r="K942">
        <v>0.988277369362209</v>
      </c>
      <c r="L942">
        <v>7.9693721687988203E-2</v>
      </c>
      <c r="M942">
        <v>8.2616059809054898E-2</v>
      </c>
      <c r="N942">
        <v>0.92509437711106601</v>
      </c>
      <c r="O942">
        <v>0.8</v>
      </c>
      <c r="P942">
        <v>0.57142857142857095</v>
      </c>
      <c r="Q942">
        <v>0.01</v>
      </c>
      <c r="R942" t="s">
        <v>21</v>
      </c>
      <c r="S942" t="s">
        <v>33</v>
      </c>
      <c r="T942" t="str">
        <f>IF(Table1[[#This Row],[auc]]&gt;=Table1[[#This Row],[knnauc]], "YES", "NO")</f>
        <v>YES</v>
      </c>
      <c r="U942" t="str">
        <f>IF(AND(I942 &gt; I941, K942 &lt; K941), "LOWER", "")</f>
        <v/>
      </c>
      <c r="V942" t="str">
        <f>IF(AND(I942&gt;=I943, I942 &lt; 5), "YES", "NO")</f>
        <v>YES</v>
      </c>
      <c r="W942" s="1" t="str">
        <f>IF(AND(Table1[[#This Row],[Last lower than 5]]="YES", Table1[[#This Row],[better or same as KNN]]="YES"), "YES", "NO")</f>
        <v>YES</v>
      </c>
      <c r="X942" s="1" t="str">
        <f>IF(AND(Table1[[#This Row],[Last lower than 5]]="YES", Table1[[#This Row],[last and better]]="NO"), Table1[[#This Row],[knnauc]], "")</f>
        <v/>
      </c>
      <c r="Y942" s="1">
        <f>IF(AND(Table1[[#This Row],[Last lower than 5]]="YES", Table1[[#This Row],[last and better]]="YES"), Table1[[#This Row],[auc]], "")</f>
        <v>0.988277369362209</v>
      </c>
      <c r="Z942" s="1" t="str">
        <f>IF(I942=5, "YES", "NO")</f>
        <v>NO</v>
      </c>
      <c r="AA942" s="1" t="str">
        <f>IF(AND(Table1[[#This Row],[5 anomalies]]="YES", Table1[[#This Row],[better or same as KNN]]="YES"), "YES", "NO")</f>
        <v>NO</v>
      </c>
      <c r="AB942" s="1" t="str">
        <f>IF(AND(Table1[[#This Row],[5 anomalies]]="YES", Table1[[#This Row],[5 anomalies and better]]="NO"), Table1[[#This Row],[knnauc]] - Table1[[#This Row],[auc]], "")</f>
        <v/>
      </c>
      <c r="AC942" s="1" t="str">
        <f>IF(AND(Table1[[#This Row],[5 anomalies]]="YES", Table1[[#This Row],[5 anomalies and better]]="YES"), Table1[[#This Row],[auc]] - Table1[[#This Row],[knnauc]], "")</f>
        <v/>
      </c>
    </row>
    <row r="943" spans="1:29" hidden="1" x14ac:dyDescent="0.25">
      <c r="A943">
        <v>32</v>
      </c>
      <c r="B943">
        <v>8</v>
      </c>
      <c r="C943">
        <v>3</v>
      </c>
      <c r="D943" t="s">
        <v>19</v>
      </c>
      <c r="E943" t="s">
        <v>20</v>
      </c>
      <c r="F943">
        <v>64</v>
      </c>
      <c r="G943">
        <v>32</v>
      </c>
      <c r="H943">
        <v>0.05</v>
      </c>
      <c r="I943">
        <v>1</v>
      </c>
      <c r="J943">
        <v>5.2631578947368397E-2</v>
      </c>
      <c r="K943">
        <v>0.95750270437335805</v>
      </c>
      <c r="L943">
        <v>8.7439141034809195E-2</v>
      </c>
      <c r="M943">
        <v>9.32216521385765E-2</v>
      </c>
      <c r="N943">
        <v>0.95504945139854702</v>
      </c>
      <c r="O943">
        <v>1</v>
      </c>
      <c r="P943">
        <v>0.13888888888888801</v>
      </c>
      <c r="Q943">
        <v>0.05</v>
      </c>
      <c r="R943" t="s">
        <v>21</v>
      </c>
      <c r="S943" t="s">
        <v>33</v>
      </c>
      <c r="T943" t="str">
        <f>IF(Table1[[#This Row],[auc]]&gt;=Table1[[#This Row],[knnauc]], "YES", "NO")</f>
        <v>YES</v>
      </c>
      <c r="U943" t="str">
        <f>IF(AND(I943 &gt; I942, K943 &lt; K942), "LOWER", "")</f>
        <v/>
      </c>
      <c r="V943" t="str">
        <f>IF(AND(I943&gt;=I944, I943 &lt; 5), "YES", "NO")</f>
        <v>NO</v>
      </c>
      <c r="W943" s="1" t="str">
        <f>IF(AND(Table1[[#This Row],[Last lower than 5]]="YES", Table1[[#This Row],[better or same as KNN]]="YES"), "YES", "NO")</f>
        <v>NO</v>
      </c>
      <c r="X943" s="1" t="str">
        <f>IF(AND(Table1[[#This Row],[Last lower than 5]]="YES", Table1[[#This Row],[last and better]]="NO"), Table1[[#This Row],[knnauc]], "")</f>
        <v/>
      </c>
      <c r="Y943" s="1" t="str">
        <f>IF(AND(Table1[[#This Row],[Last lower than 5]]="YES", Table1[[#This Row],[last and better]]="YES"), Table1[[#This Row],[auc]], "")</f>
        <v/>
      </c>
      <c r="Z943" s="1" t="str">
        <f>IF(I943=5, "YES", "NO")</f>
        <v>NO</v>
      </c>
      <c r="AA943" s="1" t="str">
        <f>IF(AND(Table1[[#This Row],[5 anomalies]]="YES", Table1[[#This Row],[better or same as KNN]]="YES"), "YES", "NO")</f>
        <v>NO</v>
      </c>
      <c r="AB943" s="1" t="str">
        <f>IF(AND(Table1[[#This Row],[5 anomalies]]="YES", Table1[[#This Row],[5 anomalies and better]]="NO"), Table1[[#This Row],[knnauc]] - Table1[[#This Row],[auc]], "")</f>
        <v/>
      </c>
      <c r="AC943" s="1" t="str">
        <f>IF(AND(Table1[[#This Row],[5 anomalies]]="YES", Table1[[#This Row],[5 anomalies and better]]="YES"), Table1[[#This Row],[auc]] - Table1[[#This Row],[knnauc]], "")</f>
        <v/>
      </c>
    </row>
    <row r="944" spans="1:29" hidden="1" x14ac:dyDescent="0.25">
      <c r="A944">
        <v>32</v>
      </c>
      <c r="B944">
        <v>8</v>
      </c>
      <c r="C944">
        <v>3</v>
      </c>
      <c r="D944" t="s">
        <v>19</v>
      </c>
      <c r="E944" t="s">
        <v>20</v>
      </c>
      <c r="F944">
        <v>64</v>
      </c>
      <c r="G944">
        <v>32</v>
      </c>
      <c r="H944">
        <v>0.05</v>
      </c>
      <c r="I944">
        <v>2</v>
      </c>
      <c r="J944">
        <v>0.25531914893617003</v>
      </c>
      <c r="K944">
        <v>0.97058028125482898</v>
      </c>
      <c r="L944">
        <v>8.7439141034809195E-2</v>
      </c>
      <c r="M944">
        <v>9.32216521385765E-2</v>
      </c>
      <c r="N944">
        <v>0.95504945139854702</v>
      </c>
      <c r="O944">
        <v>1</v>
      </c>
      <c r="P944">
        <v>0.13888888888888801</v>
      </c>
      <c r="Q944">
        <v>0.05</v>
      </c>
      <c r="R944" t="s">
        <v>21</v>
      </c>
      <c r="S944" t="s">
        <v>33</v>
      </c>
      <c r="T944" t="str">
        <f>IF(Table1[[#This Row],[auc]]&gt;=Table1[[#This Row],[knnauc]], "YES", "NO")</f>
        <v>YES</v>
      </c>
      <c r="U944" t="str">
        <f>IF(AND(I944 &gt; I943, K944 &lt; K943), "LOWER", "")</f>
        <v/>
      </c>
      <c r="V944" t="str">
        <f>IF(AND(I944&gt;=I945, I944 &lt; 5), "YES", "NO")</f>
        <v>YES</v>
      </c>
      <c r="W944" s="1" t="str">
        <f>IF(AND(Table1[[#This Row],[Last lower than 5]]="YES", Table1[[#This Row],[better or same as KNN]]="YES"), "YES", "NO")</f>
        <v>YES</v>
      </c>
      <c r="X944" s="1" t="str">
        <f>IF(AND(Table1[[#This Row],[Last lower than 5]]="YES", Table1[[#This Row],[last and better]]="NO"), Table1[[#This Row],[knnauc]], "")</f>
        <v/>
      </c>
      <c r="Y944" s="1">
        <f>IF(AND(Table1[[#This Row],[Last lower than 5]]="YES", Table1[[#This Row],[last and better]]="YES"), Table1[[#This Row],[auc]], "")</f>
        <v>0.97058028125482898</v>
      </c>
      <c r="Z944" s="1" t="str">
        <f>IF(I944=5, "YES", "NO")</f>
        <v>NO</v>
      </c>
      <c r="AA944" s="1" t="str">
        <f>IF(AND(Table1[[#This Row],[5 anomalies]]="YES", Table1[[#This Row],[better or same as KNN]]="YES"), "YES", "NO")</f>
        <v>NO</v>
      </c>
      <c r="AB944" s="1" t="str">
        <f>IF(AND(Table1[[#This Row],[5 anomalies]]="YES", Table1[[#This Row],[5 anomalies and better]]="NO"), Table1[[#This Row],[knnauc]] - Table1[[#This Row],[auc]], "")</f>
        <v/>
      </c>
      <c r="AC944" s="1" t="str">
        <f>IF(AND(Table1[[#This Row],[5 anomalies]]="YES", Table1[[#This Row],[5 anomalies and better]]="YES"), Table1[[#This Row],[auc]] - Table1[[#This Row],[knnauc]], "")</f>
        <v/>
      </c>
    </row>
    <row r="945" spans="1:29" x14ac:dyDescent="0.25">
      <c r="A945">
        <v>32</v>
      </c>
      <c r="B945">
        <v>8</v>
      </c>
      <c r="C945">
        <v>3</v>
      </c>
      <c r="D945" t="s">
        <v>19</v>
      </c>
      <c r="E945" t="s">
        <v>20</v>
      </c>
      <c r="F945">
        <v>128</v>
      </c>
      <c r="G945">
        <v>16</v>
      </c>
      <c r="H945">
        <v>0.05</v>
      </c>
      <c r="I945">
        <v>1</v>
      </c>
      <c r="J945">
        <v>0</v>
      </c>
      <c r="K945">
        <v>0.74235048678720394</v>
      </c>
      <c r="L945">
        <v>7.8203298841304905E-2</v>
      </c>
      <c r="M945">
        <v>8.06318103682888E-2</v>
      </c>
      <c r="N945">
        <v>0.74826147426981904</v>
      </c>
      <c r="O945">
        <v>0</v>
      </c>
      <c r="P945">
        <v>0</v>
      </c>
      <c r="Q945">
        <v>5.0000000000000001E-3</v>
      </c>
      <c r="R945" t="s">
        <v>21</v>
      </c>
      <c r="S945" t="s">
        <v>33</v>
      </c>
      <c r="T945" t="str">
        <f>IF(Table1[[#This Row],[auc]]&gt;=Table1[[#This Row],[knnauc]], "YES", "NO")</f>
        <v>NO</v>
      </c>
      <c r="U945" t="str">
        <f>IF(AND(I945 &gt; I944, K945 &lt; K944), "LOWER", "")</f>
        <v/>
      </c>
      <c r="V945" t="str">
        <f>IF(AND(I945&gt;=I946, I945 &lt; 5), "YES", "NO")</f>
        <v>NO</v>
      </c>
      <c r="W945" s="1" t="str">
        <f>IF(AND(Table1[[#This Row],[Last lower than 5]]="YES", Table1[[#This Row],[better or same as KNN]]="YES"), "YES", "NO")</f>
        <v>NO</v>
      </c>
      <c r="X945" s="1" t="str">
        <f>IF(AND(Table1[[#This Row],[Last lower than 5]]="YES", Table1[[#This Row],[last and better]]="NO"), Table1[[#This Row],[knnauc]], "")</f>
        <v/>
      </c>
      <c r="Y945" s="1" t="str">
        <f>IF(AND(Table1[[#This Row],[Last lower than 5]]="YES", Table1[[#This Row],[last and better]]="YES"), Table1[[#This Row],[auc]], "")</f>
        <v/>
      </c>
      <c r="Z945" s="1" t="str">
        <f>IF(I945=5, "YES", "NO")</f>
        <v>NO</v>
      </c>
      <c r="AA945" s="1" t="str">
        <f>IF(AND(Table1[[#This Row],[5 anomalies]]="YES", Table1[[#This Row],[better or same as KNN]]="YES"), "YES", "NO")</f>
        <v>NO</v>
      </c>
      <c r="AB945" s="1" t="str">
        <f>IF(AND(Table1[[#This Row],[5 anomalies]]="YES", Table1[[#This Row],[5 anomalies and better]]="NO"), Table1[[#This Row],[knnauc]] - Table1[[#This Row],[auc]], "")</f>
        <v/>
      </c>
      <c r="AC945" s="1" t="str">
        <f>IF(AND(Table1[[#This Row],[5 anomalies]]="YES", Table1[[#This Row],[5 anomalies and better]]="YES"), Table1[[#This Row],[auc]] - Table1[[#This Row],[knnauc]], "")</f>
        <v/>
      </c>
    </row>
    <row r="946" spans="1:29" x14ac:dyDescent="0.25">
      <c r="A946">
        <v>32</v>
      </c>
      <c r="B946">
        <v>8</v>
      </c>
      <c r="C946">
        <v>3</v>
      </c>
      <c r="D946" t="s">
        <v>19</v>
      </c>
      <c r="E946" t="s">
        <v>20</v>
      </c>
      <c r="F946">
        <v>128</v>
      </c>
      <c r="G946">
        <v>16</v>
      </c>
      <c r="H946">
        <v>0.05</v>
      </c>
      <c r="I946">
        <v>2</v>
      </c>
      <c r="J946">
        <v>0</v>
      </c>
      <c r="K946">
        <v>0.86091794158553503</v>
      </c>
      <c r="L946">
        <v>7.8203298841304905E-2</v>
      </c>
      <c r="M946">
        <v>8.06318103682888E-2</v>
      </c>
      <c r="N946">
        <v>0.74826147426981904</v>
      </c>
      <c r="O946">
        <v>0</v>
      </c>
      <c r="P946">
        <v>0</v>
      </c>
      <c r="Q946">
        <v>5.0000000000000001E-3</v>
      </c>
      <c r="R946" t="s">
        <v>21</v>
      </c>
      <c r="S946" t="s">
        <v>33</v>
      </c>
      <c r="T946" t="str">
        <f>IF(Table1[[#This Row],[auc]]&gt;=Table1[[#This Row],[knnauc]], "YES", "NO")</f>
        <v>YES</v>
      </c>
      <c r="U946" t="str">
        <f>IF(AND(I946 &gt; I945, K946 &lt; K945), "LOWER", "")</f>
        <v/>
      </c>
      <c r="V946" t="str">
        <f>IF(AND(I946&gt;=I947, I946 &lt; 5), "YES", "NO")</f>
        <v>NO</v>
      </c>
      <c r="W946" s="1" t="str">
        <f>IF(AND(Table1[[#This Row],[Last lower than 5]]="YES", Table1[[#This Row],[better or same as KNN]]="YES"), "YES", "NO")</f>
        <v>NO</v>
      </c>
      <c r="X946" s="1" t="str">
        <f>IF(AND(Table1[[#This Row],[Last lower than 5]]="YES", Table1[[#This Row],[last and better]]="NO"), Table1[[#This Row],[knnauc]], "")</f>
        <v/>
      </c>
      <c r="Y946" s="1" t="str">
        <f>IF(AND(Table1[[#This Row],[Last lower than 5]]="YES", Table1[[#This Row],[last and better]]="YES"), Table1[[#This Row],[auc]], "")</f>
        <v/>
      </c>
      <c r="Z946" s="1" t="str">
        <f>IF(I946=5, "YES", "NO")</f>
        <v>NO</v>
      </c>
      <c r="AA946" s="1" t="str">
        <f>IF(AND(Table1[[#This Row],[5 anomalies]]="YES", Table1[[#This Row],[better or same as KNN]]="YES"), "YES", "NO")</f>
        <v>NO</v>
      </c>
      <c r="AB946" s="1" t="str">
        <f>IF(AND(Table1[[#This Row],[5 anomalies]]="YES", Table1[[#This Row],[5 anomalies and better]]="NO"), Table1[[#This Row],[knnauc]] - Table1[[#This Row],[auc]], "")</f>
        <v/>
      </c>
      <c r="AC946" s="1" t="str">
        <f>IF(AND(Table1[[#This Row],[5 anomalies]]="YES", Table1[[#This Row],[5 anomalies and better]]="YES"), Table1[[#This Row],[auc]] - Table1[[#This Row],[knnauc]], "")</f>
        <v/>
      </c>
    </row>
    <row r="947" spans="1:29" x14ac:dyDescent="0.25">
      <c r="A947">
        <v>32</v>
      </c>
      <c r="B947">
        <v>8</v>
      </c>
      <c r="C947">
        <v>3</v>
      </c>
      <c r="D947" t="s">
        <v>19</v>
      </c>
      <c r="E947" t="s">
        <v>20</v>
      </c>
      <c r="F947">
        <v>128</v>
      </c>
      <c r="G947">
        <v>16</v>
      </c>
      <c r="H947">
        <v>0.05</v>
      </c>
      <c r="I947">
        <v>3</v>
      </c>
      <c r="J947">
        <v>0</v>
      </c>
      <c r="K947">
        <v>0.98922114047287901</v>
      </c>
      <c r="L947">
        <v>7.8203298841304905E-2</v>
      </c>
      <c r="M947">
        <v>8.06318103682888E-2</v>
      </c>
      <c r="N947">
        <v>0.74826147426981904</v>
      </c>
      <c r="O947">
        <v>0</v>
      </c>
      <c r="P947">
        <v>0</v>
      </c>
      <c r="Q947">
        <v>5.0000000000000001E-3</v>
      </c>
      <c r="R947" t="s">
        <v>21</v>
      </c>
      <c r="S947" t="s">
        <v>33</v>
      </c>
      <c r="T947" t="str">
        <f>IF(Table1[[#This Row],[auc]]&gt;=Table1[[#This Row],[knnauc]], "YES", "NO")</f>
        <v>YES</v>
      </c>
      <c r="U947" t="str">
        <f>IF(AND(I947 &gt; I946, K947 &lt; K946), "LOWER", "")</f>
        <v/>
      </c>
      <c r="V947" t="str">
        <f>IF(AND(I947&gt;=I948, I947 &lt; 5), "YES", "NO")</f>
        <v>YES</v>
      </c>
      <c r="W947" s="1" t="str">
        <f>IF(AND(Table1[[#This Row],[Last lower than 5]]="YES", Table1[[#This Row],[better or same as KNN]]="YES"), "YES", "NO")</f>
        <v>YES</v>
      </c>
      <c r="X947" s="1" t="str">
        <f>IF(AND(Table1[[#This Row],[Last lower than 5]]="YES", Table1[[#This Row],[last and better]]="NO"), Table1[[#This Row],[knnauc]], "")</f>
        <v/>
      </c>
      <c r="Y947" s="1">
        <f>IF(AND(Table1[[#This Row],[Last lower than 5]]="YES", Table1[[#This Row],[last and better]]="YES"), Table1[[#This Row],[auc]], "")</f>
        <v>0.98922114047287901</v>
      </c>
      <c r="Z947" s="1" t="str">
        <f>IF(I947=5, "YES", "NO")</f>
        <v>NO</v>
      </c>
      <c r="AA947" s="1" t="str">
        <f>IF(AND(Table1[[#This Row],[5 anomalies]]="YES", Table1[[#This Row],[better or same as KNN]]="YES"), "YES", "NO")</f>
        <v>NO</v>
      </c>
      <c r="AB947" s="1" t="str">
        <f>IF(AND(Table1[[#This Row],[5 anomalies]]="YES", Table1[[#This Row],[5 anomalies and better]]="NO"), Table1[[#This Row],[knnauc]] - Table1[[#This Row],[auc]], "")</f>
        <v/>
      </c>
      <c r="AC947" s="1" t="str">
        <f>IF(AND(Table1[[#This Row],[5 anomalies]]="YES", Table1[[#This Row],[5 anomalies and better]]="YES"), Table1[[#This Row],[auc]] - Table1[[#This Row],[knnauc]], "")</f>
        <v/>
      </c>
    </row>
    <row r="948" spans="1:29" hidden="1" x14ac:dyDescent="0.25">
      <c r="A948">
        <v>32</v>
      </c>
      <c r="B948">
        <v>8</v>
      </c>
      <c r="C948">
        <v>3</v>
      </c>
      <c r="D948" t="s">
        <v>19</v>
      </c>
      <c r="E948" t="s">
        <v>20</v>
      </c>
      <c r="F948">
        <v>128</v>
      </c>
      <c r="G948">
        <v>16</v>
      </c>
      <c r="H948">
        <v>0.05</v>
      </c>
      <c r="I948">
        <v>1</v>
      </c>
      <c r="J948">
        <v>0</v>
      </c>
      <c r="K948">
        <v>0.781243790979535</v>
      </c>
      <c r="L948">
        <v>6.9406041074419E-2</v>
      </c>
      <c r="M948">
        <v>7.3577589607555199E-2</v>
      </c>
      <c r="N948">
        <v>0.92648519769521098</v>
      </c>
      <c r="O948">
        <v>0.8</v>
      </c>
      <c r="P948">
        <v>0.57142857142857095</v>
      </c>
      <c r="Q948">
        <v>0.01</v>
      </c>
      <c r="R948" t="s">
        <v>21</v>
      </c>
      <c r="S948" t="s">
        <v>33</v>
      </c>
      <c r="T948" t="str">
        <f>IF(Table1[[#This Row],[auc]]&gt;=Table1[[#This Row],[knnauc]], "YES", "NO")</f>
        <v>NO</v>
      </c>
      <c r="U948" t="str">
        <f>IF(AND(I948 &gt; I947, K948 &lt; K947), "LOWER", "")</f>
        <v/>
      </c>
      <c r="V948" t="str">
        <f>IF(AND(I948&gt;=I949, I948 &lt; 5), "YES", "NO")</f>
        <v>NO</v>
      </c>
      <c r="W948" s="1" t="str">
        <f>IF(AND(Table1[[#This Row],[Last lower than 5]]="YES", Table1[[#This Row],[better or same as KNN]]="YES"), "YES", "NO")</f>
        <v>NO</v>
      </c>
      <c r="X948" s="1" t="str">
        <f>IF(AND(Table1[[#This Row],[Last lower than 5]]="YES", Table1[[#This Row],[last and better]]="NO"), Table1[[#This Row],[knnauc]], "")</f>
        <v/>
      </c>
      <c r="Y948" s="1" t="str">
        <f>IF(AND(Table1[[#This Row],[Last lower than 5]]="YES", Table1[[#This Row],[last and better]]="YES"), Table1[[#This Row],[auc]], "")</f>
        <v/>
      </c>
      <c r="Z948" s="1" t="str">
        <f>IF(I948=5, "YES", "NO")</f>
        <v>NO</v>
      </c>
      <c r="AA948" s="1" t="str">
        <f>IF(AND(Table1[[#This Row],[5 anomalies]]="YES", Table1[[#This Row],[better or same as KNN]]="YES"), "YES", "NO")</f>
        <v>NO</v>
      </c>
      <c r="AB948" s="1" t="str">
        <f>IF(AND(Table1[[#This Row],[5 anomalies]]="YES", Table1[[#This Row],[5 anomalies and better]]="NO"), Table1[[#This Row],[knnauc]] - Table1[[#This Row],[auc]], "")</f>
        <v/>
      </c>
      <c r="AC948" s="1" t="str">
        <f>IF(AND(Table1[[#This Row],[5 anomalies]]="YES", Table1[[#This Row],[5 anomalies and better]]="YES"), Table1[[#This Row],[auc]] - Table1[[#This Row],[knnauc]], "")</f>
        <v/>
      </c>
    </row>
    <row r="949" spans="1:29" hidden="1" x14ac:dyDescent="0.25">
      <c r="A949">
        <v>32</v>
      </c>
      <c r="B949">
        <v>8</v>
      </c>
      <c r="C949">
        <v>3</v>
      </c>
      <c r="D949" t="s">
        <v>19</v>
      </c>
      <c r="E949" t="s">
        <v>20</v>
      </c>
      <c r="F949">
        <v>128</v>
      </c>
      <c r="G949">
        <v>16</v>
      </c>
      <c r="H949">
        <v>0.05</v>
      </c>
      <c r="I949">
        <v>2</v>
      </c>
      <c r="J949">
        <v>0.11764705882352899</v>
      </c>
      <c r="K949">
        <v>0.958672759785416</v>
      </c>
      <c r="L949">
        <v>6.9406041074419E-2</v>
      </c>
      <c r="M949">
        <v>7.3577589607555199E-2</v>
      </c>
      <c r="N949">
        <v>0.92648519769521098</v>
      </c>
      <c r="O949">
        <v>0.8</v>
      </c>
      <c r="P949">
        <v>0.57142857142857095</v>
      </c>
      <c r="Q949">
        <v>0.01</v>
      </c>
      <c r="R949" t="s">
        <v>21</v>
      </c>
      <c r="S949" t="s">
        <v>33</v>
      </c>
      <c r="T949" t="str">
        <f>IF(Table1[[#This Row],[auc]]&gt;=Table1[[#This Row],[knnauc]], "YES", "NO")</f>
        <v>YES</v>
      </c>
      <c r="U949" t="str">
        <f>IF(AND(I949 &gt; I948, K949 &lt; K948), "LOWER", "")</f>
        <v/>
      </c>
      <c r="V949" t="str">
        <f>IF(AND(I949&gt;=I950, I949 &lt; 5), "YES", "NO")</f>
        <v>NO</v>
      </c>
      <c r="W949" s="1" t="str">
        <f>IF(AND(Table1[[#This Row],[Last lower than 5]]="YES", Table1[[#This Row],[better or same as KNN]]="YES"), "YES", "NO")</f>
        <v>NO</v>
      </c>
      <c r="X949" s="1" t="str">
        <f>IF(AND(Table1[[#This Row],[Last lower than 5]]="YES", Table1[[#This Row],[last and better]]="NO"), Table1[[#This Row],[knnauc]], "")</f>
        <v/>
      </c>
      <c r="Y949" s="1" t="str">
        <f>IF(AND(Table1[[#This Row],[Last lower than 5]]="YES", Table1[[#This Row],[last and better]]="YES"), Table1[[#This Row],[auc]], "")</f>
        <v/>
      </c>
      <c r="Z949" s="1" t="str">
        <f>IF(I949=5, "YES", "NO")</f>
        <v>NO</v>
      </c>
      <c r="AA949" s="1" t="str">
        <f>IF(AND(Table1[[#This Row],[5 anomalies]]="YES", Table1[[#This Row],[better or same as KNN]]="YES"), "YES", "NO")</f>
        <v>NO</v>
      </c>
      <c r="AB949" s="1" t="str">
        <f>IF(AND(Table1[[#This Row],[5 anomalies]]="YES", Table1[[#This Row],[5 anomalies and better]]="NO"), Table1[[#This Row],[knnauc]] - Table1[[#This Row],[auc]], "")</f>
        <v/>
      </c>
      <c r="AC949" s="1" t="str">
        <f>IF(AND(Table1[[#This Row],[5 anomalies]]="YES", Table1[[#This Row],[5 anomalies and better]]="YES"), Table1[[#This Row],[auc]] - Table1[[#This Row],[knnauc]], "")</f>
        <v/>
      </c>
    </row>
    <row r="950" spans="1:29" hidden="1" x14ac:dyDescent="0.25">
      <c r="A950">
        <v>32</v>
      </c>
      <c r="B950">
        <v>8</v>
      </c>
      <c r="C950">
        <v>3</v>
      </c>
      <c r="D950" t="s">
        <v>19</v>
      </c>
      <c r="E950" t="s">
        <v>20</v>
      </c>
      <c r="F950">
        <v>128</v>
      </c>
      <c r="G950">
        <v>16</v>
      </c>
      <c r="H950">
        <v>0.05</v>
      </c>
      <c r="I950">
        <v>3</v>
      </c>
      <c r="J950">
        <v>0.1</v>
      </c>
      <c r="K950">
        <v>0.96920325849393996</v>
      </c>
      <c r="L950">
        <v>6.9406041074419E-2</v>
      </c>
      <c r="M950">
        <v>7.3577589607555199E-2</v>
      </c>
      <c r="N950">
        <v>0.92648519769521098</v>
      </c>
      <c r="O950">
        <v>0.8</v>
      </c>
      <c r="P950">
        <v>0.57142857142857095</v>
      </c>
      <c r="Q950">
        <v>0.01</v>
      </c>
      <c r="R950" t="s">
        <v>21</v>
      </c>
      <c r="S950" t="s">
        <v>33</v>
      </c>
      <c r="T950" t="str">
        <f>IF(Table1[[#This Row],[auc]]&gt;=Table1[[#This Row],[knnauc]], "YES", "NO")</f>
        <v>YES</v>
      </c>
      <c r="U950" t="str">
        <f>IF(AND(I950 &gt; I949, K950 &lt; K949), "LOWER", "")</f>
        <v/>
      </c>
      <c r="V950" t="str">
        <f>IF(AND(I950&gt;=I951, I950 &lt; 5), "YES", "NO")</f>
        <v>YES</v>
      </c>
      <c r="W950" s="1" t="str">
        <f>IF(AND(Table1[[#This Row],[Last lower than 5]]="YES", Table1[[#This Row],[better or same as KNN]]="YES"), "YES", "NO")</f>
        <v>YES</v>
      </c>
      <c r="X950" s="1" t="str">
        <f>IF(AND(Table1[[#This Row],[Last lower than 5]]="YES", Table1[[#This Row],[last and better]]="NO"), Table1[[#This Row],[knnauc]], "")</f>
        <v/>
      </c>
      <c r="Y950" s="1">
        <f>IF(AND(Table1[[#This Row],[Last lower than 5]]="YES", Table1[[#This Row],[last and better]]="YES"), Table1[[#This Row],[auc]], "")</f>
        <v>0.96920325849393996</v>
      </c>
      <c r="Z950" s="1" t="str">
        <f>IF(I950=5, "YES", "NO")</f>
        <v>NO</v>
      </c>
      <c r="AA950" s="1" t="str">
        <f>IF(AND(Table1[[#This Row],[5 anomalies]]="YES", Table1[[#This Row],[better or same as KNN]]="YES"), "YES", "NO")</f>
        <v>NO</v>
      </c>
      <c r="AB950" s="1" t="str">
        <f>IF(AND(Table1[[#This Row],[5 anomalies]]="YES", Table1[[#This Row],[5 anomalies and better]]="NO"), Table1[[#This Row],[knnauc]] - Table1[[#This Row],[auc]], "")</f>
        <v/>
      </c>
      <c r="AC950" s="1" t="str">
        <f>IF(AND(Table1[[#This Row],[5 anomalies]]="YES", Table1[[#This Row],[5 anomalies and better]]="YES"), Table1[[#This Row],[auc]] - Table1[[#This Row],[knnauc]], "")</f>
        <v/>
      </c>
    </row>
    <row r="951" spans="1:29" hidden="1" x14ac:dyDescent="0.25">
      <c r="A951">
        <v>32</v>
      </c>
      <c r="B951">
        <v>8</v>
      </c>
      <c r="C951">
        <v>3</v>
      </c>
      <c r="D951" t="s">
        <v>19</v>
      </c>
      <c r="E951" t="s">
        <v>20</v>
      </c>
      <c r="F951">
        <v>128</v>
      </c>
      <c r="G951">
        <v>16</v>
      </c>
      <c r="H951">
        <v>0.05</v>
      </c>
      <c r="I951">
        <v>1</v>
      </c>
      <c r="J951">
        <v>0.238095238095238</v>
      </c>
      <c r="K951">
        <v>0.84248956884561899</v>
      </c>
      <c r="L951">
        <v>7.9612881268689997E-2</v>
      </c>
      <c r="M951">
        <v>8.2864322444219096E-2</v>
      </c>
      <c r="N951">
        <v>0.91427136454952795</v>
      </c>
      <c r="O951">
        <v>0.64285714285714202</v>
      </c>
      <c r="P951">
        <v>0.25</v>
      </c>
      <c r="Q951">
        <v>0.05</v>
      </c>
      <c r="R951" t="s">
        <v>21</v>
      </c>
      <c r="S951" t="s">
        <v>33</v>
      </c>
      <c r="T951" t="str">
        <f>IF(Table1[[#This Row],[auc]]&gt;=Table1[[#This Row],[knnauc]], "YES", "NO")</f>
        <v>NO</v>
      </c>
      <c r="U951" t="str">
        <f>IF(AND(I951 &gt; I950, K951 &lt; K950), "LOWER", "")</f>
        <v/>
      </c>
      <c r="V951" t="str">
        <f>IF(AND(I951&gt;=I952, I951 &lt; 5), "YES", "NO")</f>
        <v>NO</v>
      </c>
      <c r="W951" s="1" t="str">
        <f>IF(AND(Table1[[#This Row],[Last lower than 5]]="YES", Table1[[#This Row],[better or same as KNN]]="YES"), "YES", "NO")</f>
        <v>NO</v>
      </c>
      <c r="X951" s="1" t="str">
        <f>IF(AND(Table1[[#This Row],[Last lower than 5]]="YES", Table1[[#This Row],[last and better]]="NO"), Table1[[#This Row],[knnauc]], "")</f>
        <v/>
      </c>
      <c r="Y951" s="1" t="str">
        <f>IF(AND(Table1[[#This Row],[Last lower than 5]]="YES", Table1[[#This Row],[last and better]]="YES"), Table1[[#This Row],[auc]], "")</f>
        <v/>
      </c>
      <c r="Z951" s="1" t="str">
        <f>IF(I951=5, "YES", "NO")</f>
        <v>NO</v>
      </c>
      <c r="AA951" s="1" t="str">
        <f>IF(AND(Table1[[#This Row],[5 anomalies]]="YES", Table1[[#This Row],[better or same as KNN]]="YES"), "YES", "NO")</f>
        <v>NO</v>
      </c>
      <c r="AB951" s="1" t="str">
        <f>IF(AND(Table1[[#This Row],[5 anomalies]]="YES", Table1[[#This Row],[5 anomalies and better]]="NO"), Table1[[#This Row],[knnauc]] - Table1[[#This Row],[auc]], "")</f>
        <v/>
      </c>
      <c r="AC951" s="1" t="str">
        <f>IF(AND(Table1[[#This Row],[5 anomalies]]="YES", Table1[[#This Row],[5 anomalies and better]]="YES"), Table1[[#This Row],[auc]] - Table1[[#This Row],[knnauc]], "")</f>
        <v/>
      </c>
    </row>
    <row r="952" spans="1:29" hidden="1" x14ac:dyDescent="0.25">
      <c r="A952">
        <v>32</v>
      </c>
      <c r="B952">
        <v>8</v>
      </c>
      <c r="C952">
        <v>3</v>
      </c>
      <c r="D952" t="s">
        <v>19</v>
      </c>
      <c r="E952" t="s">
        <v>20</v>
      </c>
      <c r="F952">
        <v>128</v>
      </c>
      <c r="G952">
        <v>16</v>
      </c>
      <c r="H952">
        <v>0.05</v>
      </c>
      <c r="I952">
        <v>3</v>
      </c>
      <c r="J952">
        <v>0.47058823529411697</v>
      </c>
      <c r="K952">
        <v>0.93774146190696905</v>
      </c>
      <c r="L952">
        <v>7.9612881268689997E-2</v>
      </c>
      <c r="M952">
        <v>8.2864322444219096E-2</v>
      </c>
      <c r="N952">
        <v>0.91427136454952795</v>
      </c>
      <c r="O952">
        <v>0.64285714285714202</v>
      </c>
      <c r="P952">
        <v>0.25</v>
      </c>
      <c r="Q952">
        <v>0.05</v>
      </c>
      <c r="R952" t="s">
        <v>21</v>
      </c>
      <c r="S952" t="s">
        <v>33</v>
      </c>
      <c r="T952" t="str">
        <f>IF(Table1[[#This Row],[auc]]&gt;=Table1[[#This Row],[knnauc]], "YES", "NO")</f>
        <v>YES</v>
      </c>
      <c r="U952" t="str">
        <f>IF(AND(I952 &gt; I951, K952 &lt; K951), "LOWER", "")</f>
        <v/>
      </c>
      <c r="V952" t="str">
        <f>IF(AND(I952&gt;=I953, I952 &lt; 5), "YES", "NO")</f>
        <v>YES</v>
      </c>
      <c r="W952" s="1" t="str">
        <f>IF(AND(Table1[[#This Row],[Last lower than 5]]="YES", Table1[[#This Row],[better or same as KNN]]="YES"), "YES", "NO")</f>
        <v>YES</v>
      </c>
      <c r="X952" s="1" t="str">
        <f>IF(AND(Table1[[#This Row],[Last lower than 5]]="YES", Table1[[#This Row],[last and better]]="NO"), Table1[[#This Row],[knnauc]], "")</f>
        <v/>
      </c>
      <c r="Y952" s="1">
        <f>IF(AND(Table1[[#This Row],[Last lower than 5]]="YES", Table1[[#This Row],[last and better]]="YES"), Table1[[#This Row],[auc]], "")</f>
        <v>0.93774146190696905</v>
      </c>
      <c r="Z952" s="1" t="str">
        <f>IF(I952=5, "YES", "NO")</f>
        <v>NO</v>
      </c>
      <c r="AA952" s="1" t="str">
        <f>IF(AND(Table1[[#This Row],[5 anomalies]]="YES", Table1[[#This Row],[better or same as KNN]]="YES"), "YES", "NO")</f>
        <v>NO</v>
      </c>
      <c r="AB952" s="1" t="str">
        <f>IF(AND(Table1[[#This Row],[5 anomalies]]="YES", Table1[[#This Row],[5 anomalies and better]]="NO"), Table1[[#This Row],[knnauc]] - Table1[[#This Row],[auc]], "")</f>
        <v/>
      </c>
      <c r="AC952" s="1" t="str">
        <f>IF(AND(Table1[[#This Row],[5 anomalies]]="YES", Table1[[#This Row],[5 anomalies and better]]="YES"), Table1[[#This Row],[auc]] - Table1[[#This Row],[knnauc]], "")</f>
        <v/>
      </c>
    </row>
    <row r="953" spans="1:29" x14ac:dyDescent="0.25">
      <c r="A953">
        <v>32</v>
      </c>
      <c r="B953">
        <v>8</v>
      </c>
      <c r="C953">
        <v>3</v>
      </c>
      <c r="D953" t="s">
        <v>19</v>
      </c>
      <c r="E953" t="s">
        <v>20</v>
      </c>
      <c r="F953">
        <v>128</v>
      </c>
      <c r="G953">
        <v>32</v>
      </c>
      <c r="H953">
        <v>0.05</v>
      </c>
      <c r="I953">
        <v>1</v>
      </c>
      <c r="J953">
        <v>0</v>
      </c>
      <c r="K953">
        <v>0.99026425591098699</v>
      </c>
      <c r="L953">
        <v>9.0340170599589195E-2</v>
      </c>
      <c r="M953">
        <v>9.3330487752071797E-2</v>
      </c>
      <c r="N953">
        <v>0.74860917941585503</v>
      </c>
      <c r="O953" t="s">
        <v>23</v>
      </c>
      <c r="P953">
        <v>0</v>
      </c>
      <c r="Q953">
        <v>5.0000000000000001E-3</v>
      </c>
      <c r="R953" t="s">
        <v>21</v>
      </c>
      <c r="S953" t="s">
        <v>33</v>
      </c>
      <c r="T953" t="str">
        <f>IF(Table1[[#This Row],[auc]]&gt;=Table1[[#This Row],[knnauc]], "YES", "NO")</f>
        <v>YES</v>
      </c>
      <c r="U953" t="str">
        <f>IF(AND(I953 &gt; I952, K953 &lt; K952), "LOWER", "")</f>
        <v/>
      </c>
      <c r="V953" t="str">
        <f>IF(AND(I953&gt;=I954, I953 &lt; 5), "YES", "NO")</f>
        <v>NO</v>
      </c>
      <c r="W953" s="1" t="str">
        <f>IF(AND(Table1[[#This Row],[Last lower than 5]]="YES", Table1[[#This Row],[better or same as KNN]]="YES"), "YES", "NO")</f>
        <v>NO</v>
      </c>
      <c r="X953" s="1" t="str">
        <f>IF(AND(Table1[[#This Row],[Last lower than 5]]="YES", Table1[[#This Row],[last and better]]="NO"), Table1[[#This Row],[knnauc]], "")</f>
        <v/>
      </c>
      <c r="Y953" s="1" t="str">
        <f>IF(AND(Table1[[#This Row],[Last lower than 5]]="YES", Table1[[#This Row],[last and better]]="YES"), Table1[[#This Row],[auc]], "")</f>
        <v/>
      </c>
      <c r="Z953" s="1" t="str">
        <f>IF(I953=5, "YES", "NO")</f>
        <v>NO</v>
      </c>
      <c r="AA953" s="1" t="str">
        <f>IF(AND(Table1[[#This Row],[5 anomalies]]="YES", Table1[[#This Row],[better or same as KNN]]="YES"), "YES", "NO")</f>
        <v>NO</v>
      </c>
      <c r="AB953" s="1" t="str">
        <f>IF(AND(Table1[[#This Row],[5 anomalies]]="YES", Table1[[#This Row],[5 anomalies and better]]="NO"), Table1[[#This Row],[knnauc]] - Table1[[#This Row],[auc]], "")</f>
        <v/>
      </c>
      <c r="AC953" s="1" t="str">
        <f>IF(AND(Table1[[#This Row],[5 anomalies]]="YES", Table1[[#This Row],[5 anomalies and better]]="YES"), Table1[[#This Row],[auc]] - Table1[[#This Row],[knnauc]], "")</f>
        <v/>
      </c>
    </row>
    <row r="954" spans="1:29" x14ac:dyDescent="0.25">
      <c r="A954">
        <v>32</v>
      </c>
      <c r="B954">
        <v>8</v>
      </c>
      <c r="C954">
        <v>3</v>
      </c>
      <c r="D954" t="s">
        <v>19</v>
      </c>
      <c r="E954" t="s">
        <v>20</v>
      </c>
      <c r="F954">
        <v>128</v>
      </c>
      <c r="G954">
        <v>32</v>
      </c>
      <c r="H954">
        <v>0.05</v>
      </c>
      <c r="I954">
        <v>3</v>
      </c>
      <c r="J954">
        <v>0.28571428571428498</v>
      </c>
      <c r="K954">
        <v>0.93602225312934595</v>
      </c>
      <c r="L954">
        <v>9.0340170599589195E-2</v>
      </c>
      <c r="M954">
        <v>9.3330487752071797E-2</v>
      </c>
      <c r="N954">
        <v>0.74860917941585503</v>
      </c>
      <c r="O954" t="s">
        <v>23</v>
      </c>
      <c r="P954">
        <v>0</v>
      </c>
      <c r="Q954">
        <v>5.0000000000000001E-3</v>
      </c>
      <c r="R954" t="s">
        <v>21</v>
      </c>
      <c r="S954" t="s">
        <v>33</v>
      </c>
      <c r="T954" t="str">
        <f>IF(Table1[[#This Row],[auc]]&gt;=Table1[[#This Row],[knnauc]], "YES", "NO")</f>
        <v>YES</v>
      </c>
      <c r="U954" t="str">
        <f>IF(AND(I954 &gt; I953, K954 &lt; K953), "LOWER", "")</f>
        <v>LOWER</v>
      </c>
      <c r="V954" t="str">
        <f>IF(AND(I954&gt;=I955, I954 &lt; 5), "YES", "NO")</f>
        <v>NO</v>
      </c>
      <c r="W954" s="1" t="str">
        <f>IF(AND(Table1[[#This Row],[Last lower than 5]]="YES", Table1[[#This Row],[better or same as KNN]]="YES"), "YES", "NO")</f>
        <v>NO</v>
      </c>
      <c r="X954" s="1" t="str">
        <f>IF(AND(Table1[[#This Row],[Last lower than 5]]="YES", Table1[[#This Row],[last and better]]="NO"), Table1[[#This Row],[knnauc]], "")</f>
        <v/>
      </c>
      <c r="Y954" s="1" t="str">
        <f>IF(AND(Table1[[#This Row],[Last lower than 5]]="YES", Table1[[#This Row],[last and better]]="YES"), Table1[[#This Row],[auc]], "")</f>
        <v/>
      </c>
      <c r="Z954" s="1" t="str">
        <f>IF(I954=5, "YES", "NO")</f>
        <v>NO</v>
      </c>
      <c r="AA954" s="1" t="str">
        <f>IF(AND(Table1[[#This Row],[5 anomalies]]="YES", Table1[[#This Row],[better or same as KNN]]="YES"), "YES", "NO")</f>
        <v>NO</v>
      </c>
      <c r="AB954" s="1" t="str">
        <f>IF(AND(Table1[[#This Row],[5 anomalies]]="YES", Table1[[#This Row],[5 anomalies and better]]="NO"), Table1[[#This Row],[knnauc]] - Table1[[#This Row],[auc]], "")</f>
        <v/>
      </c>
      <c r="AC954" s="1" t="str">
        <f>IF(AND(Table1[[#This Row],[5 anomalies]]="YES", Table1[[#This Row],[5 anomalies and better]]="YES"), Table1[[#This Row],[auc]] - Table1[[#This Row],[knnauc]], "")</f>
        <v/>
      </c>
    </row>
    <row r="955" spans="1:29" x14ac:dyDescent="0.25">
      <c r="A955">
        <v>32</v>
      </c>
      <c r="B955">
        <v>8</v>
      </c>
      <c r="C955">
        <v>3</v>
      </c>
      <c r="D955" t="s">
        <v>19</v>
      </c>
      <c r="E955" t="s">
        <v>20</v>
      </c>
      <c r="F955">
        <v>128</v>
      </c>
      <c r="G955">
        <v>32</v>
      </c>
      <c r="H955">
        <v>0.05</v>
      </c>
      <c r="I955">
        <v>4</v>
      </c>
      <c r="J955">
        <v>9.5238095238095205E-2</v>
      </c>
      <c r="K955">
        <v>0.95549374130737097</v>
      </c>
      <c r="L955">
        <v>9.0340170599589195E-2</v>
      </c>
      <c r="M955">
        <v>9.3330487752071797E-2</v>
      </c>
      <c r="N955">
        <v>0.74860917941585503</v>
      </c>
      <c r="O955" t="s">
        <v>23</v>
      </c>
      <c r="P955">
        <v>0</v>
      </c>
      <c r="Q955">
        <v>5.0000000000000001E-3</v>
      </c>
      <c r="R955" t="s">
        <v>21</v>
      </c>
      <c r="S955" t="s">
        <v>33</v>
      </c>
      <c r="T955" t="str">
        <f>IF(Table1[[#This Row],[auc]]&gt;=Table1[[#This Row],[knnauc]], "YES", "NO")</f>
        <v>YES</v>
      </c>
      <c r="U955" t="str">
        <f>IF(AND(I955 &gt; I954, K955 &lt; K954), "LOWER", "")</f>
        <v/>
      </c>
      <c r="V955" t="str">
        <f>IF(AND(I955&gt;=I956, I955 &lt; 5), "YES", "NO")</f>
        <v>YES</v>
      </c>
      <c r="W955" s="1" t="str">
        <f>IF(AND(Table1[[#This Row],[Last lower than 5]]="YES", Table1[[#This Row],[better or same as KNN]]="YES"), "YES", "NO")</f>
        <v>YES</v>
      </c>
      <c r="X955" s="1" t="str">
        <f>IF(AND(Table1[[#This Row],[Last lower than 5]]="YES", Table1[[#This Row],[last and better]]="NO"), Table1[[#This Row],[knnauc]], "")</f>
        <v/>
      </c>
      <c r="Y955" s="1">
        <f>IF(AND(Table1[[#This Row],[Last lower than 5]]="YES", Table1[[#This Row],[last and better]]="YES"), Table1[[#This Row],[auc]], "")</f>
        <v>0.95549374130737097</v>
      </c>
      <c r="Z955" s="1" t="str">
        <f>IF(I955=5, "YES", "NO")</f>
        <v>NO</v>
      </c>
      <c r="AA955" s="1" t="str">
        <f>IF(AND(Table1[[#This Row],[5 anomalies]]="YES", Table1[[#This Row],[better or same as KNN]]="YES"), "YES", "NO")</f>
        <v>NO</v>
      </c>
      <c r="AB955" s="1" t="str">
        <f>IF(AND(Table1[[#This Row],[5 anomalies]]="YES", Table1[[#This Row],[5 anomalies and better]]="NO"), Table1[[#This Row],[knnauc]] - Table1[[#This Row],[auc]], "")</f>
        <v/>
      </c>
      <c r="AC955" s="1" t="str">
        <f>IF(AND(Table1[[#This Row],[5 anomalies]]="YES", Table1[[#This Row],[5 anomalies and better]]="YES"), Table1[[#This Row],[auc]] - Table1[[#This Row],[knnauc]], "")</f>
        <v/>
      </c>
    </row>
    <row r="956" spans="1:29" hidden="1" x14ac:dyDescent="0.25">
      <c r="A956">
        <v>32</v>
      </c>
      <c r="B956">
        <v>8</v>
      </c>
      <c r="C956">
        <v>3</v>
      </c>
      <c r="D956" t="s">
        <v>19</v>
      </c>
      <c r="E956" t="s">
        <v>20</v>
      </c>
      <c r="F956">
        <v>128</v>
      </c>
      <c r="G956">
        <v>32</v>
      </c>
      <c r="H956">
        <v>0.05</v>
      </c>
      <c r="I956">
        <v>1</v>
      </c>
      <c r="J956">
        <v>0</v>
      </c>
      <c r="K956">
        <v>0.74200278164116795</v>
      </c>
      <c r="L956">
        <v>7.9900020992405493E-2</v>
      </c>
      <c r="M956">
        <v>8.1131276228483096E-2</v>
      </c>
      <c r="N956">
        <v>0.78233657858136296</v>
      </c>
      <c r="O956">
        <v>0</v>
      </c>
      <c r="P956">
        <v>0</v>
      </c>
      <c r="Q956">
        <v>0.01</v>
      </c>
      <c r="R956" t="s">
        <v>21</v>
      </c>
      <c r="S956" t="s">
        <v>33</v>
      </c>
      <c r="T956" t="str">
        <f>IF(Table1[[#This Row],[auc]]&gt;=Table1[[#This Row],[knnauc]], "YES", "NO")</f>
        <v>NO</v>
      </c>
      <c r="U956" t="str">
        <f>IF(AND(I956 &gt; I955, K956 &lt; K955), "LOWER", "")</f>
        <v/>
      </c>
      <c r="V956" t="str">
        <f>IF(AND(I956&gt;=I957, I956 &lt; 5), "YES", "NO")</f>
        <v>NO</v>
      </c>
      <c r="W956" s="1" t="str">
        <f>IF(AND(Table1[[#This Row],[Last lower than 5]]="YES", Table1[[#This Row],[better or same as KNN]]="YES"), "YES", "NO")</f>
        <v>NO</v>
      </c>
      <c r="X956" s="1" t="str">
        <f>IF(AND(Table1[[#This Row],[Last lower than 5]]="YES", Table1[[#This Row],[last and better]]="NO"), Table1[[#This Row],[knnauc]], "")</f>
        <v/>
      </c>
      <c r="Y956" s="1" t="str">
        <f>IF(AND(Table1[[#This Row],[Last lower than 5]]="YES", Table1[[#This Row],[last and better]]="YES"), Table1[[#This Row],[auc]], "")</f>
        <v/>
      </c>
      <c r="Z956" s="1" t="str">
        <f>IF(I956=5, "YES", "NO")</f>
        <v>NO</v>
      </c>
      <c r="AA956" s="1" t="str">
        <f>IF(AND(Table1[[#This Row],[5 anomalies]]="YES", Table1[[#This Row],[better or same as KNN]]="YES"), "YES", "NO")</f>
        <v>NO</v>
      </c>
      <c r="AB956" s="1" t="str">
        <f>IF(AND(Table1[[#This Row],[5 anomalies]]="YES", Table1[[#This Row],[5 anomalies and better]]="NO"), Table1[[#This Row],[knnauc]] - Table1[[#This Row],[auc]], "")</f>
        <v/>
      </c>
      <c r="AC956" s="1" t="str">
        <f>IF(AND(Table1[[#This Row],[5 anomalies]]="YES", Table1[[#This Row],[5 anomalies and better]]="YES"), Table1[[#This Row],[auc]] - Table1[[#This Row],[knnauc]], "")</f>
        <v/>
      </c>
    </row>
    <row r="957" spans="1:29" hidden="1" x14ac:dyDescent="0.25">
      <c r="A957">
        <v>32</v>
      </c>
      <c r="B957">
        <v>8</v>
      </c>
      <c r="C957">
        <v>3</v>
      </c>
      <c r="D957" t="s">
        <v>19</v>
      </c>
      <c r="E957" t="s">
        <v>20</v>
      </c>
      <c r="F957">
        <v>128</v>
      </c>
      <c r="G957">
        <v>32</v>
      </c>
      <c r="H957">
        <v>0.05</v>
      </c>
      <c r="I957">
        <v>2</v>
      </c>
      <c r="J957">
        <v>0</v>
      </c>
      <c r="K957">
        <v>0.89678124379097901</v>
      </c>
      <c r="L957">
        <v>7.9900020992405493E-2</v>
      </c>
      <c r="M957">
        <v>8.1131276228483096E-2</v>
      </c>
      <c r="N957">
        <v>0.78233657858136296</v>
      </c>
      <c r="O957">
        <v>0</v>
      </c>
      <c r="P957">
        <v>0</v>
      </c>
      <c r="Q957">
        <v>0.01</v>
      </c>
      <c r="R957" t="s">
        <v>21</v>
      </c>
      <c r="S957" t="s">
        <v>33</v>
      </c>
      <c r="T957" t="str">
        <f>IF(Table1[[#This Row],[auc]]&gt;=Table1[[#This Row],[knnauc]], "YES", "NO")</f>
        <v>YES</v>
      </c>
      <c r="U957" t="str">
        <f>IF(AND(I957 &gt; I956, K957 &lt; K956), "LOWER", "")</f>
        <v/>
      </c>
      <c r="V957" t="str">
        <f>IF(AND(I957&gt;=I958, I957 &lt; 5), "YES", "NO")</f>
        <v>YES</v>
      </c>
      <c r="W957" s="1" t="str">
        <f>IF(AND(Table1[[#This Row],[Last lower than 5]]="YES", Table1[[#This Row],[better or same as KNN]]="YES"), "YES", "NO")</f>
        <v>YES</v>
      </c>
      <c r="X957" s="1" t="str">
        <f>IF(AND(Table1[[#This Row],[Last lower than 5]]="YES", Table1[[#This Row],[last and better]]="NO"), Table1[[#This Row],[knnauc]], "")</f>
        <v/>
      </c>
      <c r="Y957" s="1">
        <f>IF(AND(Table1[[#This Row],[Last lower than 5]]="YES", Table1[[#This Row],[last and better]]="YES"), Table1[[#This Row],[auc]], "")</f>
        <v>0.89678124379097901</v>
      </c>
      <c r="Z957" s="1" t="str">
        <f>IF(I957=5, "YES", "NO")</f>
        <v>NO</v>
      </c>
      <c r="AA957" s="1" t="str">
        <f>IF(AND(Table1[[#This Row],[5 anomalies]]="YES", Table1[[#This Row],[better or same as KNN]]="YES"), "YES", "NO")</f>
        <v>NO</v>
      </c>
      <c r="AB957" s="1" t="str">
        <f>IF(AND(Table1[[#This Row],[5 anomalies]]="YES", Table1[[#This Row],[5 anomalies and better]]="NO"), Table1[[#This Row],[knnauc]] - Table1[[#This Row],[auc]], "")</f>
        <v/>
      </c>
      <c r="AC957" s="1" t="str">
        <f>IF(AND(Table1[[#This Row],[5 anomalies]]="YES", Table1[[#This Row],[5 anomalies and better]]="YES"), Table1[[#This Row],[auc]] - Table1[[#This Row],[knnauc]], "")</f>
        <v/>
      </c>
    </row>
    <row r="958" spans="1:29" hidden="1" x14ac:dyDescent="0.25">
      <c r="A958">
        <v>32</v>
      </c>
      <c r="B958">
        <v>8</v>
      </c>
      <c r="C958">
        <v>3</v>
      </c>
      <c r="D958" t="s">
        <v>19</v>
      </c>
      <c r="E958" t="s">
        <v>20</v>
      </c>
      <c r="F958">
        <v>128</v>
      </c>
      <c r="G958">
        <v>32</v>
      </c>
      <c r="H958">
        <v>0.05</v>
      </c>
      <c r="I958">
        <v>1</v>
      </c>
      <c r="J958">
        <v>0.15384615384615299</v>
      </c>
      <c r="K958">
        <v>0.91123860299799098</v>
      </c>
      <c r="L958">
        <v>9.7989102218582397E-2</v>
      </c>
      <c r="M958">
        <v>0.10219247813841</v>
      </c>
      <c r="N958">
        <v>0.95041338278473098</v>
      </c>
      <c r="O958">
        <v>0.53333333333333299</v>
      </c>
      <c r="P958">
        <v>0.22222222222222199</v>
      </c>
      <c r="Q958">
        <v>0.05</v>
      </c>
      <c r="R958" t="s">
        <v>21</v>
      </c>
      <c r="S958" t="s">
        <v>33</v>
      </c>
      <c r="T958" t="str">
        <f>IF(Table1[[#This Row],[auc]]&gt;=Table1[[#This Row],[knnauc]], "YES", "NO")</f>
        <v>NO</v>
      </c>
      <c r="U958" t="str">
        <f>IF(AND(I958 &gt; I957, K958 &lt; K957), "LOWER", "")</f>
        <v/>
      </c>
      <c r="V958" t="str">
        <f>IF(AND(I958&gt;=I959, I958 &lt; 5), "YES", "NO")</f>
        <v>NO</v>
      </c>
      <c r="W958" s="1" t="str">
        <f>IF(AND(Table1[[#This Row],[Last lower than 5]]="YES", Table1[[#This Row],[better or same as KNN]]="YES"), "YES", "NO")</f>
        <v>NO</v>
      </c>
      <c r="X958" s="1" t="str">
        <f>IF(AND(Table1[[#This Row],[Last lower than 5]]="YES", Table1[[#This Row],[last and better]]="NO"), Table1[[#This Row],[knnauc]], "")</f>
        <v/>
      </c>
      <c r="Y958" s="1" t="str">
        <f>IF(AND(Table1[[#This Row],[Last lower than 5]]="YES", Table1[[#This Row],[last and better]]="YES"), Table1[[#This Row],[auc]], "")</f>
        <v/>
      </c>
      <c r="Z958" s="1" t="str">
        <f>IF(I958=5, "YES", "NO")</f>
        <v>NO</v>
      </c>
      <c r="AA958" s="1" t="str">
        <f>IF(AND(Table1[[#This Row],[5 anomalies]]="YES", Table1[[#This Row],[better or same as KNN]]="YES"), "YES", "NO")</f>
        <v>NO</v>
      </c>
      <c r="AB958" s="1" t="str">
        <f>IF(AND(Table1[[#This Row],[5 anomalies]]="YES", Table1[[#This Row],[5 anomalies and better]]="NO"), Table1[[#This Row],[knnauc]] - Table1[[#This Row],[auc]], "")</f>
        <v/>
      </c>
      <c r="AC958" s="1" t="str">
        <f>IF(AND(Table1[[#This Row],[5 anomalies]]="YES", Table1[[#This Row],[5 anomalies and better]]="YES"), Table1[[#This Row],[auc]] - Table1[[#This Row],[knnauc]], "")</f>
        <v/>
      </c>
    </row>
    <row r="959" spans="1:29" hidden="1" x14ac:dyDescent="0.25">
      <c r="A959">
        <v>32</v>
      </c>
      <c r="B959">
        <v>8</v>
      </c>
      <c r="C959">
        <v>3</v>
      </c>
      <c r="D959" t="s">
        <v>19</v>
      </c>
      <c r="E959" t="s">
        <v>20</v>
      </c>
      <c r="F959">
        <v>128</v>
      </c>
      <c r="G959">
        <v>32</v>
      </c>
      <c r="H959">
        <v>0.05</v>
      </c>
      <c r="I959">
        <v>2</v>
      </c>
      <c r="J959">
        <v>0.24390243902438999</v>
      </c>
      <c r="K959">
        <v>0.91589398856436399</v>
      </c>
      <c r="L959">
        <v>9.7989102218582397E-2</v>
      </c>
      <c r="M959">
        <v>0.10219247813841</v>
      </c>
      <c r="N959">
        <v>0.95041338278473098</v>
      </c>
      <c r="O959">
        <v>0.53333333333333299</v>
      </c>
      <c r="P959">
        <v>0.22222222222222199</v>
      </c>
      <c r="Q959">
        <v>0.05</v>
      </c>
      <c r="R959" t="s">
        <v>21</v>
      </c>
      <c r="S959" t="s">
        <v>33</v>
      </c>
      <c r="T959" t="str">
        <f>IF(Table1[[#This Row],[auc]]&gt;=Table1[[#This Row],[knnauc]], "YES", "NO")</f>
        <v>NO</v>
      </c>
      <c r="U959" t="str">
        <f>IF(AND(I959 &gt; I958, K959 &lt; K958), "LOWER", "")</f>
        <v/>
      </c>
      <c r="V959" t="str">
        <f>IF(AND(I959&gt;=I960, I959 &lt; 5), "YES", "NO")</f>
        <v>NO</v>
      </c>
      <c r="W959" s="1" t="str">
        <f>IF(AND(Table1[[#This Row],[Last lower than 5]]="YES", Table1[[#This Row],[better or same as KNN]]="YES"), "YES", "NO")</f>
        <v>NO</v>
      </c>
      <c r="X959" s="1" t="str">
        <f>IF(AND(Table1[[#This Row],[Last lower than 5]]="YES", Table1[[#This Row],[last and better]]="NO"), Table1[[#This Row],[knnauc]], "")</f>
        <v/>
      </c>
      <c r="Y959" s="1" t="str">
        <f>IF(AND(Table1[[#This Row],[Last lower than 5]]="YES", Table1[[#This Row],[last and better]]="YES"), Table1[[#This Row],[auc]], "")</f>
        <v/>
      </c>
      <c r="Z959" s="1" t="str">
        <f>IF(I959=5, "YES", "NO")</f>
        <v>NO</v>
      </c>
      <c r="AA959" s="1" t="str">
        <f>IF(AND(Table1[[#This Row],[5 anomalies]]="YES", Table1[[#This Row],[better or same as KNN]]="YES"), "YES", "NO")</f>
        <v>NO</v>
      </c>
      <c r="AB959" s="1" t="str">
        <f>IF(AND(Table1[[#This Row],[5 anomalies]]="YES", Table1[[#This Row],[5 anomalies and better]]="NO"), Table1[[#This Row],[knnauc]] - Table1[[#This Row],[auc]], "")</f>
        <v/>
      </c>
      <c r="AC959" s="1" t="str">
        <f>IF(AND(Table1[[#This Row],[5 anomalies]]="YES", Table1[[#This Row],[5 anomalies and better]]="YES"), Table1[[#This Row],[auc]] - Table1[[#This Row],[knnauc]], "")</f>
        <v/>
      </c>
    </row>
    <row r="960" spans="1:29" hidden="1" x14ac:dyDescent="0.25">
      <c r="A960">
        <v>32</v>
      </c>
      <c r="B960">
        <v>8</v>
      </c>
      <c r="C960">
        <v>3</v>
      </c>
      <c r="D960" t="s">
        <v>19</v>
      </c>
      <c r="E960" t="s">
        <v>20</v>
      </c>
      <c r="F960">
        <v>128</v>
      </c>
      <c r="G960">
        <v>32</v>
      </c>
      <c r="H960">
        <v>0.05</v>
      </c>
      <c r="I960">
        <v>3</v>
      </c>
      <c r="J960">
        <v>0.15384615384615299</v>
      </c>
      <c r="K960">
        <v>0.966176016071704</v>
      </c>
      <c r="L960">
        <v>9.7989102218582397E-2</v>
      </c>
      <c r="M960">
        <v>0.10219247813841</v>
      </c>
      <c r="N960">
        <v>0.95041338278473098</v>
      </c>
      <c r="O960">
        <v>0.53333333333333299</v>
      </c>
      <c r="P960">
        <v>0.22222222222222199</v>
      </c>
      <c r="Q960">
        <v>0.05</v>
      </c>
      <c r="R960" t="s">
        <v>21</v>
      </c>
      <c r="S960" t="s">
        <v>33</v>
      </c>
      <c r="T960" t="str">
        <f>IF(Table1[[#This Row],[auc]]&gt;=Table1[[#This Row],[knnauc]], "YES", "NO")</f>
        <v>YES</v>
      </c>
      <c r="U960" t="str">
        <f>IF(AND(I960 &gt; I959, K960 &lt; K959), "LOWER", "")</f>
        <v/>
      </c>
      <c r="V960" t="str">
        <f>IF(AND(I960&gt;=I961, I960 &lt; 5), "YES", "NO")</f>
        <v>NO</v>
      </c>
      <c r="W960" s="1" t="str">
        <f>IF(AND(Table1[[#This Row],[Last lower than 5]]="YES", Table1[[#This Row],[better or same as KNN]]="YES"), "YES", "NO")</f>
        <v>NO</v>
      </c>
      <c r="X960" s="1" t="str">
        <f>IF(AND(Table1[[#This Row],[Last lower than 5]]="YES", Table1[[#This Row],[last and better]]="NO"), Table1[[#This Row],[knnauc]], "")</f>
        <v/>
      </c>
      <c r="Y960" s="1" t="str">
        <f>IF(AND(Table1[[#This Row],[Last lower than 5]]="YES", Table1[[#This Row],[last and better]]="YES"), Table1[[#This Row],[auc]], "")</f>
        <v/>
      </c>
      <c r="Z960" s="1" t="str">
        <f>IF(I960=5, "YES", "NO")</f>
        <v>NO</v>
      </c>
      <c r="AA960" s="1" t="str">
        <f>IF(AND(Table1[[#This Row],[5 anomalies]]="YES", Table1[[#This Row],[better or same as KNN]]="YES"), "YES", "NO")</f>
        <v>NO</v>
      </c>
      <c r="AB960" s="1" t="str">
        <f>IF(AND(Table1[[#This Row],[5 anomalies]]="YES", Table1[[#This Row],[5 anomalies and better]]="NO"), Table1[[#This Row],[knnauc]] - Table1[[#This Row],[auc]], "")</f>
        <v/>
      </c>
      <c r="AC960" s="1" t="str">
        <f>IF(AND(Table1[[#This Row],[5 anomalies]]="YES", Table1[[#This Row],[5 anomalies and better]]="YES"), Table1[[#This Row],[auc]] - Table1[[#This Row],[knnauc]], "")</f>
        <v/>
      </c>
    </row>
    <row r="961" spans="1:29" hidden="1" x14ac:dyDescent="0.25">
      <c r="A961">
        <v>32</v>
      </c>
      <c r="B961">
        <v>8</v>
      </c>
      <c r="C961">
        <v>3</v>
      </c>
      <c r="D961" t="s">
        <v>19</v>
      </c>
      <c r="E961" t="s">
        <v>20</v>
      </c>
      <c r="F961">
        <v>128</v>
      </c>
      <c r="G961">
        <v>32</v>
      </c>
      <c r="H961">
        <v>0.05</v>
      </c>
      <c r="I961">
        <v>4</v>
      </c>
      <c r="J961">
        <v>0.31818181818181801</v>
      </c>
      <c r="K961">
        <v>0.97805594189460598</v>
      </c>
      <c r="L961">
        <v>9.7989102218582397E-2</v>
      </c>
      <c r="M961">
        <v>0.10219247813841</v>
      </c>
      <c r="N961">
        <v>0.95041338278473098</v>
      </c>
      <c r="O961">
        <v>0.53333333333333299</v>
      </c>
      <c r="P961">
        <v>0.22222222222222199</v>
      </c>
      <c r="Q961">
        <v>0.05</v>
      </c>
      <c r="R961" t="s">
        <v>21</v>
      </c>
      <c r="S961" t="s">
        <v>33</v>
      </c>
      <c r="T961" t="str">
        <f>IF(Table1[[#This Row],[auc]]&gt;=Table1[[#This Row],[knnauc]], "YES", "NO")</f>
        <v>YES</v>
      </c>
      <c r="U961" t="str">
        <f>IF(AND(I961 &gt; I960, K961 &lt; K960), "LOWER", "")</f>
        <v/>
      </c>
      <c r="V961" t="str">
        <f>IF(AND(I961&gt;=I962, I961 &lt; 5), "YES", "NO")</f>
        <v>YES</v>
      </c>
      <c r="W961" s="1" t="str">
        <f>IF(AND(Table1[[#This Row],[Last lower than 5]]="YES", Table1[[#This Row],[better or same as KNN]]="YES"), "YES", "NO")</f>
        <v>YES</v>
      </c>
      <c r="X961" s="1" t="str">
        <f>IF(AND(Table1[[#This Row],[Last lower than 5]]="YES", Table1[[#This Row],[last and better]]="NO"), Table1[[#This Row],[knnauc]], "")</f>
        <v/>
      </c>
      <c r="Y961" s="1">
        <f>IF(AND(Table1[[#This Row],[Last lower than 5]]="YES", Table1[[#This Row],[last and better]]="YES"), Table1[[#This Row],[auc]], "")</f>
        <v>0.97805594189460598</v>
      </c>
      <c r="Z961" s="1" t="str">
        <f>IF(I961=5, "YES", "NO")</f>
        <v>NO</v>
      </c>
      <c r="AA961" s="1" t="str">
        <f>IF(AND(Table1[[#This Row],[5 anomalies]]="YES", Table1[[#This Row],[better or same as KNN]]="YES"), "YES", "NO")</f>
        <v>NO</v>
      </c>
      <c r="AB961" s="1" t="str">
        <f>IF(AND(Table1[[#This Row],[5 anomalies]]="YES", Table1[[#This Row],[5 anomalies and better]]="NO"), Table1[[#This Row],[knnauc]] - Table1[[#This Row],[auc]], "")</f>
        <v/>
      </c>
      <c r="AC961" s="1" t="str">
        <f>IF(AND(Table1[[#This Row],[5 anomalies]]="YES", Table1[[#This Row],[5 anomalies and better]]="YES"), Table1[[#This Row],[auc]] - Table1[[#This Row],[knnauc]], "")</f>
        <v/>
      </c>
    </row>
    <row r="962" spans="1:29" x14ac:dyDescent="0.25">
      <c r="A962">
        <v>32</v>
      </c>
      <c r="B962">
        <v>8</v>
      </c>
      <c r="C962">
        <v>3</v>
      </c>
      <c r="D962" t="s">
        <v>19</v>
      </c>
      <c r="E962" t="s">
        <v>20</v>
      </c>
      <c r="F962">
        <v>512</v>
      </c>
      <c r="G962">
        <v>16</v>
      </c>
      <c r="H962">
        <v>0.05</v>
      </c>
      <c r="I962">
        <v>1</v>
      </c>
      <c r="J962">
        <v>0</v>
      </c>
      <c r="K962">
        <v>0.72357440890125102</v>
      </c>
      <c r="L962">
        <v>7.4278941526348202E-2</v>
      </c>
      <c r="M962">
        <v>7.8080088268928802E-2</v>
      </c>
      <c r="N962">
        <v>0.74408901251738502</v>
      </c>
      <c r="O962" t="s">
        <v>23</v>
      </c>
      <c r="P962">
        <v>0</v>
      </c>
      <c r="Q962">
        <v>5.0000000000000001E-3</v>
      </c>
      <c r="R962" t="s">
        <v>21</v>
      </c>
      <c r="S962" t="s">
        <v>33</v>
      </c>
      <c r="T962" t="str">
        <f>IF(Table1[[#This Row],[auc]]&gt;=Table1[[#This Row],[knnauc]], "YES", "NO")</f>
        <v>NO</v>
      </c>
      <c r="U962" t="str">
        <f>IF(AND(I962 &gt; I961, K962 &lt; K961), "LOWER", "")</f>
        <v/>
      </c>
      <c r="V962" t="str">
        <f>IF(AND(I962&gt;=I963, I962 &lt; 5), "YES", "NO")</f>
        <v>NO</v>
      </c>
      <c r="W962" s="1" t="str">
        <f>IF(AND(Table1[[#This Row],[Last lower than 5]]="YES", Table1[[#This Row],[better or same as KNN]]="YES"), "YES", "NO")</f>
        <v>NO</v>
      </c>
      <c r="X962" s="1" t="str">
        <f>IF(AND(Table1[[#This Row],[Last lower than 5]]="YES", Table1[[#This Row],[last and better]]="NO"), Table1[[#This Row],[knnauc]], "")</f>
        <v/>
      </c>
      <c r="Y962" s="1" t="str">
        <f>IF(AND(Table1[[#This Row],[Last lower than 5]]="YES", Table1[[#This Row],[last and better]]="YES"), Table1[[#This Row],[auc]], "")</f>
        <v/>
      </c>
      <c r="Z962" s="1" t="str">
        <f>IF(I962=5, "YES", "NO")</f>
        <v>NO</v>
      </c>
      <c r="AA962" s="1" t="str">
        <f>IF(AND(Table1[[#This Row],[5 anomalies]]="YES", Table1[[#This Row],[better or same as KNN]]="YES"), "YES", "NO")</f>
        <v>NO</v>
      </c>
      <c r="AB962" s="1" t="str">
        <f>IF(AND(Table1[[#This Row],[5 anomalies]]="YES", Table1[[#This Row],[5 anomalies and better]]="NO"), Table1[[#This Row],[knnauc]] - Table1[[#This Row],[auc]], "")</f>
        <v/>
      </c>
      <c r="AC962" s="1" t="str">
        <f>IF(AND(Table1[[#This Row],[5 anomalies]]="YES", Table1[[#This Row],[5 anomalies and better]]="YES"), Table1[[#This Row],[auc]] - Table1[[#This Row],[knnauc]], "")</f>
        <v/>
      </c>
    </row>
    <row r="963" spans="1:29" x14ac:dyDescent="0.25">
      <c r="A963">
        <v>32</v>
      </c>
      <c r="B963">
        <v>8</v>
      </c>
      <c r="C963">
        <v>3</v>
      </c>
      <c r="D963" t="s">
        <v>19</v>
      </c>
      <c r="E963" t="s">
        <v>20</v>
      </c>
      <c r="F963">
        <v>512</v>
      </c>
      <c r="G963">
        <v>16</v>
      </c>
      <c r="H963">
        <v>0.05</v>
      </c>
      <c r="I963">
        <v>2</v>
      </c>
      <c r="J963">
        <v>0</v>
      </c>
      <c r="K963">
        <v>0.72531293463143198</v>
      </c>
      <c r="L963">
        <v>7.4278941526348202E-2</v>
      </c>
      <c r="M963">
        <v>7.8080088268928802E-2</v>
      </c>
      <c r="N963">
        <v>0.74408901251738502</v>
      </c>
      <c r="O963" t="s">
        <v>23</v>
      </c>
      <c r="P963">
        <v>0</v>
      </c>
      <c r="Q963">
        <v>5.0000000000000001E-3</v>
      </c>
      <c r="R963" t="s">
        <v>21</v>
      </c>
      <c r="S963" t="s">
        <v>33</v>
      </c>
      <c r="T963" t="str">
        <f>IF(Table1[[#This Row],[auc]]&gt;=Table1[[#This Row],[knnauc]], "YES", "NO")</f>
        <v>NO</v>
      </c>
      <c r="U963" t="str">
        <f>IF(AND(I963 &gt; I962, K963 &lt; K962), "LOWER", "")</f>
        <v/>
      </c>
      <c r="V963" t="str">
        <f>IF(AND(I963&gt;=I964, I963 &lt; 5), "YES", "NO")</f>
        <v>NO</v>
      </c>
      <c r="W963" s="1" t="str">
        <f>IF(AND(Table1[[#This Row],[Last lower than 5]]="YES", Table1[[#This Row],[better or same as KNN]]="YES"), "YES", "NO")</f>
        <v>NO</v>
      </c>
      <c r="X963" s="1" t="str">
        <f>IF(AND(Table1[[#This Row],[Last lower than 5]]="YES", Table1[[#This Row],[last and better]]="NO"), Table1[[#This Row],[knnauc]], "")</f>
        <v/>
      </c>
      <c r="Y963" s="1" t="str">
        <f>IF(AND(Table1[[#This Row],[Last lower than 5]]="YES", Table1[[#This Row],[last and better]]="YES"), Table1[[#This Row],[auc]], "")</f>
        <v/>
      </c>
      <c r="Z963" s="1" t="str">
        <f>IF(I963=5, "YES", "NO")</f>
        <v>NO</v>
      </c>
      <c r="AA963" s="1" t="str">
        <f>IF(AND(Table1[[#This Row],[5 anomalies]]="YES", Table1[[#This Row],[better or same as KNN]]="YES"), "YES", "NO")</f>
        <v>NO</v>
      </c>
      <c r="AB963" s="1" t="str">
        <f>IF(AND(Table1[[#This Row],[5 anomalies]]="YES", Table1[[#This Row],[5 anomalies and better]]="NO"), Table1[[#This Row],[knnauc]] - Table1[[#This Row],[auc]], "")</f>
        <v/>
      </c>
      <c r="AC963" s="1" t="str">
        <f>IF(AND(Table1[[#This Row],[5 anomalies]]="YES", Table1[[#This Row],[5 anomalies and better]]="YES"), Table1[[#This Row],[auc]] - Table1[[#This Row],[knnauc]], "")</f>
        <v/>
      </c>
    </row>
    <row r="964" spans="1:29" x14ac:dyDescent="0.25">
      <c r="A964">
        <v>32</v>
      </c>
      <c r="B964">
        <v>8</v>
      </c>
      <c r="C964">
        <v>3</v>
      </c>
      <c r="D964" t="s">
        <v>19</v>
      </c>
      <c r="E964" t="s">
        <v>20</v>
      </c>
      <c r="F964">
        <v>512</v>
      </c>
      <c r="G964">
        <v>16</v>
      </c>
      <c r="H964">
        <v>0.05</v>
      </c>
      <c r="I964">
        <v>3</v>
      </c>
      <c r="J964">
        <v>0.57142857142857095</v>
      </c>
      <c r="K964">
        <v>0.98887343532684202</v>
      </c>
      <c r="L964">
        <v>7.4278941526348202E-2</v>
      </c>
      <c r="M964">
        <v>7.8080088268928802E-2</v>
      </c>
      <c r="N964">
        <v>0.74408901251738502</v>
      </c>
      <c r="O964" t="s">
        <v>23</v>
      </c>
      <c r="P964">
        <v>0</v>
      </c>
      <c r="Q964">
        <v>5.0000000000000001E-3</v>
      </c>
      <c r="R964" t="s">
        <v>21</v>
      </c>
      <c r="S964" t="s">
        <v>33</v>
      </c>
      <c r="T964" t="str">
        <f>IF(Table1[[#This Row],[auc]]&gt;=Table1[[#This Row],[knnauc]], "YES", "NO")</f>
        <v>YES</v>
      </c>
      <c r="U964" t="str">
        <f>IF(AND(I964 &gt; I963, K964 &lt; K963), "LOWER", "")</f>
        <v/>
      </c>
      <c r="V964" t="str">
        <f>IF(AND(I964&gt;=I965, I964 &lt; 5), "YES", "NO")</f>
        <v>YES</v>
      </c>
      <c r="W964" s="1" t="str">
        <f>IF(AND(Table1[[#This Row],[Last lower than 5]]="YES", Table1[[#This Row],[better or same as KNN]]="YES"), "YES", "NO")</f>
        <v>YES</v>
      </c>
      <c r="X964" s="1" t="str">
        <f>IF(AND(Table1[[#This Row],[Last lower than 5]]="YES", Table1[[#This Row],[last and better]]="NO"), Table1[[#This Row],[knnauc]], "")</f>
        <v/>
      </c>
      <c r="Y964" s="1">
        <f>IF(AND(Table1[[#This Row],[Last lower than 5]]="YES", Table1[[#This Row],[last and better]]="YES"), Table1[[#This Row],[auc]], "")</f>
        <v>0.98887343532684202</v>
      </c>
      <c r="Z964" s="1" t="str">
        <f>IF(I964=5, "YES", "NO")</f>
        <v>NO</v>
      </c>
      <c r="AA964" s="1" t="str">
        <f>IF(AND(Table1[[#This Row],[5 anomalies]]="YES", Table1[[#This Row],[better or same as KNN]]="YES"), "YES", "NO")</f>
        <v>NO</v>
      </c>
      <c r="AB964" s="1" t="str">
        <f>IF(AND(Table1[[#This Row],[5 anomalies]]="YES", Table1[[#This Row],[5 anomalies and better]]="NO"), Table1[[#This Row],[knnauc]] - Table1[[#This Row],[auc]], "")</f>
        <v/>
      </c>
      <c r="AC964" s="1" t="str">
        <f>IF(AND(Table1[[#This Row],[5 anomalies]]="YES", Table1[[#This Row],[5 anomalies and better]]="YES"), Table1[[#This Row],[auc]] - Table1[[#This Row],[knnauc]], "")</f>
        <v/>
      </c>
    </row>
    <row r="965" spans="1:29" hidden="1" x14ac:dyDescent="0.25">
      <c r="A965">
        <v>32</v>
      </c>
      <c r="B965">
        <v>8</v>
      </c>
      <c r="C965">
        <v>3</v>
      </c>
      <c r="D965" t="s">
        <v>19</v>
      </c>
      <c r="E965" t="s">
        <v>20</v>
      </c>
      <c r="F965">
        <v>512</v>
      </c>
      <c r="G965">
        <v>16</v>
      </c>
      <c r="H965">
        <v>0.05</v>
      </c>
      <c r="I965">
        <v>1</v>
      </c>
      <c r="J965">
        <v>0</v>
      </c>
      <c r="K965">
        <v>0.62765746075898998</v>
      </c>
      <c r="L965">
        <v>7.7949972366215398E-2</v>
      </c>
      <c r="M965">
        <v>8.2116620265480694E-2</v>
      </c>
      <c r="N965">
        <v>0.99841049076097699</v>
      </c>
      <c r="O965">
        <v>1</v>
      </c>
      <c r="P965">
        <v>0.42857142857142799</v>
      </c>
      <c r="Q965">
        <v>0.01</v>
      </c>
      <c r="R965" t="s">
        <v>21</v>
      </c>
      <c r="S965" t="s">
        <v>33</v>
      </c>
      <c r="T965" t="str">
        <f>IF(Table1[[#This Row],[auc]]&gt;=Table1[[#This Row],[knnauc]], "YES", "NO")</f>
        <v>NO</v>
      </c>
      <c r="U965" t="str">
        <f>IF(AND(I965 &gt; I964, K965 &lt; K964), "LOWER", "")</f>
        <v/>
      </c>
      <c r="V965" t="str">
        <f>IF(AND(I965&gt;=I966, I965 &lt; 5), "YES", "NO")</f>
        <v>NO</v>
      </c>
      <c r="W965" s="1" t="str">
        <f>IF(AND(Table1[[#This Row],[Last lower than 5]]="YES", Table1[[#This Row],[better or same as KNN]]="YES"), "YES", "NO")</f>
        <v>NO</v>
      </c>
      <c r="X965" s="1" t="str">
        <f>IF(AND(Table1[[#This Row],[Last lower than 5]]="YES", Table1[[#This Row],[last and better]]="NO"), Table1[[#This Row],[knnauc]], "")</f>
        <v/>
      </c>
      <c r="Y965" s="1" t="str">
        <f>IF(AND(Table1[[#This Row],[Last lower than 5]]="YES", Table1[[#This Row],[last and better]]="YES"), Table1[[#This Row],[auc]], "")</f>
        <v/>
      </c>
      <c r="Z965" s="1" t="str">
        <f>IF(I965=5, "YES", "NO")</f>
        <v>NO</v>
      </c>
      <c r="AA965" s="1" t="str">
        <f>IF(AND(Table1[[#This Row],[5 anomalies]]="YES", Table1[[#This Row],[better or same as KNN]]="YES"), "YES", "NO")</f>
        <v>NO</v>
      </c>
      <c r="AB965" s="1" t="str">
        <f>IF(AND(Table1[[#This Row],[5 anomalies]]="YES", Table1[[#This Row],[5 anomalies and better]]="NO"), Table1[[#This Row],[knnauc]] - Table1[[#This Row],[auc]], "")</f>
        <v/>
      </c>
      <c r="AC965" s="1" t="str">
        <f>IF(AND(Table1[[#This Row],[5 anomalies]]="YES", Table1[[#This Row],[5 anomalies and better]]="YES"), Table1[[#This Row],[auc]] - Table1[[#This Row],[knnauc]], "")</f>
        <v/>
      </c>
    </row>
    <row r="966" spans="1:29" hidden="1" x14ac:dyDescent="0.25">
      <c r="A966">
        <v>32</v>
      </c>
      <c r="B966">
        <v>8</v>
      </c>
      <c r="C966">
        <v>3</v>
      </c>
      <c r="D966" t="s">
        <v>19</v>
      </c>
      <c r="E966" t="s">
        <v>20</v>
      </c>
      <c r="F966">
        <v>512</v>
      </c>
      <c r="G966">
        <v>16</v>
      </c>
      <c r="H966">
        <v>0.05</v>
      </c>
      <c r="I966">
        <v>2</v>
      </c>
      <c r="J966">
        <v>0.22222222222222199</v>
      </c>
      <c r="K966">
        <v>0.99066163322074297</v>
      </c>
      <c r="L966">
        <v>7.7949972366215398E-2</v>
      </c>
      <c r="M966">
        <v>8.2116620265480694E-2</v>
      </c>
      <c r="N966">
        <v>0.99841049076097699</v>
      </c>
      <c r="O966">
        <v>1</v>
      </c>
      <c r="P966">
        <v>0.42857142857142799</v>
      </c>
      <c r="Q966">
        <v>0.01</v>
      </c>
      <c r="R966" t="s">
        <v>21</v>
      </c>
      <c r="S966" t="s">
        <v>33</v>
      </c>
      <c r="T966" t="str">
        <f>IF(Table1[[#This Row],[auc]]&gt;=Table1[[#This Row],[knnauc]], "YES", "NO")</f>
        <v>NO</v>
      </c>
      <c r="U966" t="str">
        <f>IF(AND(I966 &gt; I965, K966 &lt; K965), "LOWER", "")</f>
        <v/>
      </c>
      <c r="V966" t="str">
        <f>IF(AND(I966&gt;=I967, I966 &lt; 5), "YES", "NO")</f>
        <v>NO</v>
      </c>
      <c r="W966" s="1" t="str">
        <f>IF(AND(Table1[[#This Row],[Last lower than 5]]="YES", Table1[[#This Row],[better or same as KNN]]="YES"), "YES", "NO")</f>
        <v>NO</v>
      </c>
      <c r="X966" s="1" t="str">
        <f>IF(AND(Table1[[#This Row],[Last lower than 5]]="YES", Table1[[#This Row],[last and better]]="NO"), Table1[[#This Row],[knnauc]], "")</f>
        <v/>
      </c>
      <c r="Y966" s="1" t="str">
        <f>IF(AND(Table1[[#This Row],[Last lower than 5]]="YES", Table1[[#This Row],[last and better]]="YES"), Table1[[#This Row],[auc]], "")</f>
        <v/>
      </c>
      <c r="Z966" s="1" t="str">
        <f>IF(I966=5, "YES", "NO")</f>
        <v>NO</v>
      </c>
      <c r="AA966" s="1" t="str">
        <f>IF(AND(Table1[[#This Row],[5 anomalies]]="YES", Table1[[#This Row],[better or same as KNN]]="YES"), "YES", "NO")</f>
        <v>NO</v>
      </c>
      <c r="AB966" s="1" t="str">
        <f>IF(AND(Table1[[#This Row],[5 anomalies]]="YES", Table1[[#This Row],[5 anomalies and better]]="NO"), Table1[[#This Row],[knnauc]] - Table1[[#This Row],[auc]], "")</f>
        <v/>
      </c>
      <c r="AC966" s="1" t="str">
        <f>IF(AND(Table1[[#This Row],[5 anomalies]]="YES", Table1[[#This Row],[5 anomalies and better]]="YES"), Table1[[#This Row],[auc]] - Table1[[#This Row],[knnauc]], "")</f>
        <v/>
      </c>
    </row>
    <row r="967" spans="1:29" hidden="1" x14ac:dyDescent="0.25">
      <c r="A967">
        <v>32</v>
      </c>
      <c r="B967">
        <v>8</v>
      </c>
      <c r="C967">
        <v>3</v>
      </c>
      <c r="D967" t="s">
        <v>19</v>
      </c>
      <c r="E967" t="s">
        <v>20</v>
      </c>
      <c r="F967">
        <v>512</v>
      </c>
      <c r="G967">
        <v>16</v>
      </c>
      <c r="H967">
        <v>0.05</v>
      </c>
      <c r="I967">
        <v>3</v>
      </c>
      <c r="J967">
        <v>0</v>
      </c>
      <c r="K967">
        <v>0.99145638784025403</v>
      </c>
      <c r="L967">
        <v>7.7949972366215398E-2</v>
      </c>
      <c r="M967">
        <v>8.2116620265480694E-2</v>
      </c>
      <c r="N967">
        <v>0.99841049076097699</v>
      </c>
      <c r="O967">
        <v>1</v>
      </c>
      <c r="P967">
        <v>0.42857142857142799</v>
      </c>
      <c r="Q967">
        <v>0.01</v>
      </c>
      <c r="R967" t="s">
        <v>21</v>
      </c>
      <c r="S967" t="s">
        <v>33</v>
      </c>
      <c r="T967" t="str">
        <f>IF(Table1[[#This Row],[auc]]&gt;=Table1[[#This Row],[knnauc]], "YES", "NO")</f>
        <v>NO</v>
      </c>
      <c r="U967" t="str">
        <f>IF(AND(I967 &gt; I966, K967 &lt; K966), "LOWER", "")</f>
        <v/>
      </c>
      <c r="V967" t="str">
        <f>IF(AND(I967&gt;=I968, I967 &lt; 5), "YES", "NO")</f>
        <v>NO</v>
      </c>
      <c r="W967" s="1" t="str">
        <f>IF(AND(Table1[[#This Row],[Last lower than 5]]="YES", Table1[[#This Row],[better or same as KNN]]="YES"), "YES", "NO")</f>
        <v>NO</v>
      </c>
      <c r="X967" s="1" t="str">
        <f>IF(AND(Table1[[#This Row],[Last lower than 5]]="YES", Table1[[#This Row],[last and better]]="NO"), Table1[[#This Row],[knnauc]], "")</f>
        <v/>
      </c>
      <c r="Y967" s="1" t="str">
        <f>IF(AND(Table1[[#This Row],[Last lower than 5]]="YES", Table1[[#This Row],[last and better]]="YES"), Table1[[#This Row],[auc]], "")</f>
        <v/>
      </c>
      <c r="Z967" s="1" t="str">
        <f>IF(I967=5, "YES", "NO")</f>
        <v>NO</v>
      </c>
      <c r="AA967" s="1" t="str">
        <f>IF(AND(Table1[[#This Row],[5 anomalies]]="YES", Table1[[#This Row],[better or same as KNN]]="YES"), "YES", "NO")</f>
        <v>NO</v>
      </c>
      <c r="AB967" s="1" t="str">
        <f>IF(AND(Table1[[#This Row],[5 anomalies]]="YES", Table1[[#This Row],[5 anomalies and better]]="NO"), Table1[[#This Row],[knnauc]] - Table1[[#This Row],[auc]], "")</f>
        <v/>
      </c>
      <c r="AC967" s="1" t="str">
        <f>IF(AND(Table1[[#This Row],[5 anomalies]]="YES", Table1[[#This Row],[5 anomalies and better]]="YES"), Table1[[#This Row],[auc]] - Table1[[#This Row],[knnauc]], "")</f>
        <v/>
      </c>
    </row>
    <row r="968" spans="1:29" hidden="1" x14ac:dyDescent="0.25">
      <c r="A968">
        <v>32</v>
      </c>
      <c r="B968">
        <v>8</v>
      </c>
      <c r="C968">
        <v>3</v>
      </c>
      <c r="D968" t="s">
        <v>19</v>
      </c>
      <c r="E968" t="s">
        <v>20</v>
      </c>
      <c r="F968">
        <v>512</v>
      </c>
      <c r="G968">
        <v>16</v>
      </c>
      <c r="H968">
        <v>0.05</v>
      </c>
      <c r="I968">
        <v>4</v>
      </c>
      <c r="J968">
        <v>0.5</v>
      </c>
      <c r="K968">
        <v>0.99523147228293196</v>
      </c>
      <c r="L968">
        <v>7.7949972366215398E-2</v>
      </c>
      <c r="M968">
        <v>8.2116620265480694E-2</v>
      </c>
      <c r="N968">
        <v>0.99841049076097699</v>
      </c>
      <c r="O968">
        <v>1</v>
      </c>
      <c r="P968">
        <v>0.42857142857142799</v>
      </c>
      <c r="Q968">
        <v>0.01</v>
      </c>
      <c r="R968" t="s">
        <v>21</v>
      </c>
      <c r="S968" t="s">
        <v>33</v>
      </c>
      <c r="T968" t="str">
        <f>IF(Table1[[#This Row],[auc]]&gt;=Table1[[#This Row],[knnauc]], "YES", "NO")</f>
        <v>NO</v>
      </c>
      <c r="U968" t="str">
        <f>IF(AND(I968 &gt; I967, K968 &lt; K967), "LOWER", "")</f>
        <v/>
      </c>
      <c r="V968" t="str">
        <f>IF(AND(I968&gt;=I969, I968 &lt; 5), "YES", "NO")</f>
        <v>YES</v>
      </c>
      <c r="W968" s="1" t="str">
        <f>IF(AND(Table1[[#This Row],[Last lower than 5]]="YES", Table1[[#This Row],[better or same as KNN]]="YES"), "YES", "NO")</f>
        <v>NO</v>
      </c>
      <c r="X968" s="1">
        <f>IF(AND(Table1[[#This Row],[Last lower than 5]]="YES", Table1[[#This Row],[last and better]]="NO"), Table1[[#This Row],[knnauc]], "")</f>
        <v>0.99841049076097699</v>
      </c>
      <c r="Y968" s="1" t="str">
        <f>IF(AND(Table1[[#This Row],[Last lower than 5]]="YES", Table1[[#This Row],[last and better]]="YES"), Table1[[#This Row],[auc]], "")</f>
        <v/>
      </c>
      <c r="Z968" s="1" t="str">
        <f>IF(I968=5, "YES", "NO")</f>
        <v>NO</v>
      </c>
      <c r="AA968" s="1" t="str">
        <f>IF(AND(Table1[[#This Row],[5 anomalies]]="YES", Table1[[#This Row],[better or same as KNN]]="YES"), "YES", "NO")</f>
        <v>NO</v>
      </c>
      <c r="AB968" s="1" t="str">
        <f>IF(AND(Table1[[#This Row],[5 anomalies]]="YES", Table1[[#This Row],[5 anomalies and better]]="NO"), Table1[[#This Row],[knnauc]] - Table1[[#This Row],[auc]], "")</f>
        <v/>
      </c>
      <c r="AC968" s="1" t="str">
        <f>IF(AND(Table1[[#This Row],[5 anomalies]]="YES", Table1[[#This Row],[5 anomalies and better]]="YES"), Table1[[#This Row],[auc]] - Table1[[#This Row],[knnauc]], "")</f>
        <v/>
      </c>
    </row>
    <row r="969" spans="1:29" hidden="1" x14ac:dyDescent="0.25">
      <c r="A969">
        <v>32</v>
      </c>
      <c r="B969">
        <v>8</v>
      </c>
      <c r="C969">
        <v>3</v>
      </c>
      <c r="D969" t="s">
        <v>19</v>
      </c>
      <c r="E969" t="s">
        <v>20</v>
      </c>
      <c r="F969">
        <v>512</v>
      </c>
      <c r="G969">
        <v>16</v>
      </c>
      <c r="H969">
        <v>0.05</v>
      </c>
      <c r="I969">
        <v>1</v>
      </c>
      <c r="J969">
        <v>5.4054054054054002E-2</v>
      </c>
      <c r="K969">
        <v>0.67935790449698596</v>
      </c>
      <c r="L969">
        <v>8.8786460072185505E-2</v>
      </c>
      <c r="M969">
        <v>9.1264131926480502E-2</v>
      </c>
      <c r="N969">
        <v>0.92835342296399304</v>
      </c>
      <c r="O969">
        <v>0.6</v>
      </c>
      <c r="P969">
        <v>8.3333333333333301E-2</v>
      </c>
      <c r="Q969">
        <v>0.05</v>
      </c>
      <c r="R969" t="s">
        <v>21</v>
      </c>
      <c r="S969" t="s">
        <v>33</v>
      </c>
      <c r="T969" t="str">
        <f>IF(Table1[[#This Row],[auc]]&gt;=Table1[[#This Row],[knnauc]], "YES", "NO")</f>
        <v>NO</v>
      </c>
      <c r="U969" t="str">
        <f>IF(AND(I969 &gt; I968, K969 &lt; K968), "LOWER", "")</f>
        <v/>
      </c>
      <c r="V969" t="str">
        <f>IF(AND(I969&gt;=I970, I969 &lt; 5), "YES", "NO")</f>
        <v>NO</v>
      </c>
      <c r="W969" s="1" t="str">
        <f>IF(AND(Table1[[#This Row],[Last lower than 5]]="YES", Table1[[#This Row],[better or same as KNN]]="YES"), "YES", "NO")</f>
        <v>NO</v>
      </c>
      <c r="X969" s="1" t="str">
        <f>IF(AND(Table1[[#This Row],[Last lower than 5]]="YES", Table1[[#This Row],[last and better]]="NO"), Table1[[#This Row],[knnauc]], "")</f>
        <v/>
      </c>
      <c r="Y969" s="1" t="str">
        <f>IF(AND(Table1[[#This Row],[Last lower than 5]]="YES", Table1[[#This Row],[last and better]]="YES"), Table1[[#This Row],[auc]], "")</f>
        <v/>
      </c>
      <c r="Z969" s="1" t="str">
        <f>IF(I969=5, "YES", "NO")</f>
        <v>NO</v>
      </c>
      <c r="AA969" s="1" t="str">
        <f>IF(AND(Table1[[#This Row],[5 anomalies]]="YES", Table1[[#This Row],[better or same as KNN]]="YES"), "YES", "NO")</f>
        <v>NO</v>
      </c>
      <c r="AB969" s="1" t="str">
        <f>IF(AND(Table1[[#This Row],[5 anomalies]]="YES", Table1[[#This Row],[5 anomalies and better]]="NO"), Table1[[#This Row],[knnauc]] - Table1[[#This Row],[auc]], "")</f>
        <v/>
      </c>
      <c r="AC969" s="1" t="str">
        <f>IF(AND(Table1[[#This Row],[5 anomalies]]="YES", Table1[[#This Row],[5 anomalies and better]]="YES"), Table1[[#This Row],[auc]] - Table1[[#This Row],[knnauc]], "")</f>
        <v/>
      </c>
    </row>
    <row r="970" spans="1:29" hidden="1" x14ac:dyDescent="0.25">
      <c r="A970">
        <v>32</v>
      </c>
      <c r="B970">
        <v>8</v>
      </c>
      <c r="C970">
        <v>3</v>
      </c>
      <c r="D970" t="s">
        <v>19</v>
      </c>
      <c r="E970" t="s">
        <v>20</v>
      </c>
      <c r="F970">
        <v>512</v>
      </c>
      <c r="G970">
        <v>16</v>
      </c>
      <c r="H970">
        <v>0.05</v>
      </c>
      <c r="I970">
        <v>3</v>
      </c>
      <c r="J970">
        <v>0.05</v>
      </c>
      <c r="K970">
        <v>0.68273837119456005</v>
      </c>
      <c r="L970">
        <v>8.8786460072185505E-2</v>
      </c>
      <c r="M970">
        <v>9.1264131926480502E-2</v>
      </c>
      <c r="N970">
        <v>0.92835342296399304</v>
      </c>
      <c r="O970">
        <v>0.6</v>
      </c>
      <c r="P970">
        <v>8.3333333333333301E-2</v>
      </c>
      <c r="Q970">
        <v>0.05</v>
      </c>
      <c r="R970" t="s">
        <v>21</v>
      </c>
      <c r="S970" t="s">
        <v>33</v>
      </c>
      <c r="T970" t="str">
        <f>IF(Table1[[#This Row],[auc]]&gt;=Table1[[#This Row],[knnauc]], "YES", "NO")</f>
        <v>NO</v>
      </c>
      <c r="U970" t="str">
        <f>IF(AND(I970 &gt; I969, K970 &lt; K969), "LOWER", "")</f>
        <v/>
      </c>
      <c r="V970" t="str">
        <f>IF(AND(I970&gt;=I971, I970 &lt; 5), "YES", "NO")</f>
        <v>NO</v>
      </c>
      <c r="W970" s="1" t="str">
        <f>IF(AND(Table1[[#This Row],[Last lower than 5]]="YES", Table1[[#This Row],[better or same as KNN]]="YES"), "YES", "NO")</f>
        <v>NO</v>
      </c>
      <c r="X970" s="1" t="str">
        <f>IF(AND(Table1[[#This Row],[Last lower than 5]]="YES", Table1[[#This Row],[last and better]]="NO"), Table1[[#This Row],[knnauc]], "")</f>
        <v/>
      </c>
      <c r="Y970" s="1" t="str">
        <f>IF(AND(Table1[[#This Row],[Last lower than 5]]="YES", Table1[[#This Row],[last and better]]="YES"), Table1[[#This Row],[auc]], "")</f>
        <v/>
      </c>
      <c r="Z970" s="1" t="str">
        <f>IF(I970=5, "YES", "NO")</f>
        <v>NO</v>
      </c>
      <c r="AA970" s="1" t="str">
        <f>IF(AND(Table1[[#This Row],[5 anomalies]]="YES", Table1[[#This Row],[better or same as KNN]]="YES"), "YES", "NO")</f>
        <v>NO</v>
      </c>
      <c r="AB970" s="1" t="str">
        <f>IF(AND(Table1[[#This Row],[5 anomalies]]="YES", Table1[[#This Row],[5 anomalies and better]]="NO"), Table1[[#This Row],[knnauc]] - Table1[[#This Row],[auc]], "")</f>
        <v/>
      </c>
      <c r="AC970" s="1" t="str">
        <f>IF(AND(Table1[[#This Row],[5 anomalies]]="YES", Table1[[#This Row],[5 anomalies and better]]="YES"), Table1[[#This Row],[auc]] - Table1[[#This Row],[knnauc]], "")</f>
        <v/>
      </c>
    </row>
    <row r="971" spans="1:29" hidden="1" x14ac:dyDescent="0.25">
      <c r="A971">
        <v>32</v>
      </c>
      <c r="B971">
        <v>8</v>
      </c>
      <c r="C971">
        <v>3</v>
      </c>
      <c r="D971" t="s">
        <v>19</v>
      </c>
      <c r="E971" t="s">
        <v>20</v>
      </c>
      <c r="F971">
        <v>512</v>
      </c>
      <c r="G971">
        <v>16</v>
      </c>
      <c r="H971">
        <v>0.05</v>
      </c>
      <c r="I971">
        <v>4</v>
      </c>
      <c r="J971">
        <v>0.10256410256410201</v>
      </c>
      <c r="K971">
        <v>0.88498686447226005</v>
      </c>
      <c r="L971">
        <v>8.8786460072185505E-2</v>
      </c>
      <c r="M971">
        <v>9.1264131926480502E-2</v>
      </c>
      <c r="N971">
        <v>0.92835342296399304</v>
      </c>
      <c r="O971">
        <v>0.6</v>
      </c>
      <c r="P971">
        <v>8.3333333333333301E-2</v>
      </c>
      <c r="Q971">
        <v>0.05</v>
      </c>
      <c r="R971" t="s">
        <v>21</v>
      </c>
      <c r="S971" t="s">
        <v>33</v>
      </c>
      <c r="T971" t="str">
        <f>IF(Table1[[#This Row],[auc]]&gt;=Table1[[#This Row],[knnauc]], "YES", "NO")</f>
        <v>NO</v>
      </c>
      <c r="U971" t="str">
        <f>IF(AND(I971 &gt; I970, K971 &lt; K970), "LOWER", "")</f>
        <v/>
      </c>
      <c r="V971" t="str">
        <f>IF(AND(I971&gt;=I972, I971 &lt; 5), "YES", "NO")</f>
        <v>YES</v>
      </c>
      <c r="W971" s="1" t="str">
        <f>IF(AND(Table1[[#This Row],[Last lower than 5]]="YES", Table1[[#This Row],[better or same as KNN]]="YES"), "YES", "NO")</f>
        <v>NO</v>
      </c>
      <c r="X971" s="1">
        <f>IF(AND(Table1[[#This Row],[Last lower than 5]]="YES", Table1[[#This Row],[last and better]]="NO"), Table1[[#This Row],[knnauc]], "")</f>
        <v>0.92835342296399304</v>
      </c>
      <c r="Y971" s="1" t="str">
        <f>IF(AND(Table1[[#This Row],[Last lower than 5]]="YES", Table1[[#This Row],[last and better]]="YES"), Table1[[#This Row],[auc]], "")</f>
        <v/>
      </c>
      <c r="Z971" s="1" t="str">
        <f>IF(I971=5, "YES", "NO")</f>
        <v>NO</v>
      </c>
      <c r="AA971" s="1" t="str">
        <f>IF(AND(Table1[[#This Row],[5 anomalies]]="YES", Table1[[#This Row],[better or same as KNN]]="YES"), "YES", "NO")</f>
        <v>NO</v>
      </c>
      <c r="AB971" s="1" t="str">
        <f>IF(AND(Table1[[#This Row],[5 anomalies]]="YES", Table1[[#This Row],[5 anomalies and better]]="NO"), Table1[[#This Row],[knnauc]] - Table1[[#This Row],[auc]], "")</f>
        <v/>
      </c>
      <c r="AC971" s="1" t="str">
        <f>IF(AND(Table1[[#This Row],[5 anomalies]]="YES", Table1[[#This Row],[5 anomalies and better]]="YES"), Table1[[#This Row],[auc]] - Table1[[#This Row],[knnauc]], "")</f>
        <v/>
      </c>
    </row>
    <row r="972" spans="1:29" x14ac:dyDescent="0.25">
      <c r="A972">
        <v>32</v>
      </c>
      <c r="B972">
        <v>8</v>
      </c>
      <c r="C972">
        <v>3</v>
      </c>
      <c r="D972" t="s">
        <v>19</v>
      </c>
      <c r="E972" t="s">
        <v>20</v>
      </c>
      <c r="F972">
        <v>512</v>
      </c>
      <c r="G972">
        <v>32</v>
      </c>
      <c r="H972">
        <v>0.05</v>
      </c>
      <c r="I972">
        <v>1</v>
      </c>
      <c r="J972">
        <v>0</v>
      </c>
      <c r="K972">
        <v>0.71662030598052795</v>
      </c>
      <c r="L972">
        <v>8.3516748996469894E-2</v>
      </c>
      <c r="M972">
        <v>8.9228079251894299E-2</v>
      </c>
      <c r="N972">
        <v>0.49652294853963802</v>
      </c>
      <c r="O972" t="s">
        <v>23</v>
      </c>
      <c r="P972">
        <v>0</v>
      </c>
      <c r="Q972">
        <v>5.0000000000000001E-3</v>
      </c>
      <c r="R972" t="s">
        <v>21</v>
      </c>
      <c r="S972" t="s">
        <v>33</v>
      </c>
      <c r="T972" t="str">
        <f>IF(Table1[[#This Row],[auc]]&gt;=Table1[[#This Row],[knnauc]], "YES", "NO")</f>
        <v>YES</v>
      </c>
      <c r="U972" t="str">
        <f>IF(AND(I972 &gt; I971, K972 &lt; K971), "LOWER", "")</f>
        <v/>
      </c>
      <c r="V972" t="str">
        <f>IF(AND(I972&gt;=I973, I972 &lt; 5), "YES", "NO")</f>
        <v>NO</v>
      </c>
      <c r="W972" s="1" t="str">
        <f>IF(AND(Table1[[#This Row],[Last lower than 5]]="YES", Table1[[#This Row],[better or same as KNN]]="YES"), "YES", "NO")</f>
        <v>NO</v>
      </c>
      <c r="X972" s="1" t="str">
        <f>IF(AND(Table1[[#This Row],[Last lower than 5]]="YES", Table1[[#This Row],[last and better]]="NO"), Table1[[#This Row],[knnauc]], "")</f>
        <v/>
      </c>
      <c r="Y972" s="1" t="str">
        <f>IF(AND(Table1[[#This Row],[Last lower than 5]]="YES", Table1[[#This Row],[last and better]]="YES"), Table1[[#This Row],[auc]], "")</f>
        <v/>
      </c>
      <c r="Z972" s="1" t="str">
        <f>IF(I972=5, "YES", "NO")</f>
        <v>NO</v>
      </c>
      <c r="AA972" s="1" t="str">
        <f>IF(AND(Table1[[#This Row],[5 anomalies]]="YES", Table1[[#This Row],[better or same as KNN]]="YES"), "YES", "NO")</f>
        <v>NO</v>
      </c>
      <c r="AB972" s="1" t="str">
        <f>IF(AND(Table1[[#This Row],[5 anomalies]]="YES", Table1[[#This Row],[5 anomalies and better]]="NO"), Table1[[#This Row],[knnauc]] - Table1[[#This Row],[auc]], "")</f>
        <v/>
      </c>
      <c r="AC972" s="1" t="str">
        <f>IF(AND(Table1[[#This Row],[5 anomalies]]="YES", Table1[[#This Row],[5 anomalies and better]]="YES"), Table1[[#This Row],[auc]] - Table1[[#This Row],[knnauc]], "")</f>
        <v/>
      </c>
    </row>
    <row r="973" spans="1:29" x14ac:dyDescent="0.25">
      <c r="A973">
        <v>32</v>
      </c>
      <c r="B973">
        <v>8</v>
      </c>
      <c r="C973">
        <v>3</v>
      </c>
      <c r="D973" t="s">
        <v>19</v>
      </c>
      <c r="E973" t="s">
        <v>20</v>
      </c>
      <c r="F973">
        <v>512</v>
      </c>
      <c r="G973">
        <v>32</v>
      </c>
      <c r="H973">
        <v>0.05</v>
      </c>
      <c r="I973">
        <v>3</v>
      </c>
      <c r="J973">
        <v>0</v>
      </c>
      <c r="K973">
        <v>0.964186369958275</v>
      </c>
      <c r="L973">
        <v>8.3516748996469894E-2</v>
      </c>
      <c r="M973">
        <v>8.9228079251894299E-2</v>
      </c>
      <c r="N973">
        <v>0.49652294853963802</v>
      </c>
      <c r="O973" t="s">
        <v>23</v>
      </c>
      <c r="P973">
        <v>0</v>
      </c>
      <c r="Q973">
        <v>5.0000000000000001E-3</v>
      </c>
      <c r="R973" t="s">
        <v>21</v>
      </c>
      <c r="S973" t="s">
        <v>33</v>
      </c>
      <c r="T973" t="str">
        <f>IF(Table1[[#This Row],[auc]]&gt;=Table1[[#This Row],[knnauc]], "YES", "NO")</f>
        <v>YES</v>
      </c>
      <c r="U973" t="str">
        <f>IF(AND(I973 &gt; I972, K973 &lt; K972), "LOWER", "")</f>
        <v/>
      </c>
      <c r="V973" t="str">
        <f>IF(AND(I973&gt;=I974, I973 &lt; 5), "YES", "NO")</f>
        <v>YES</v>
      </c>
      <c r="W973" s="1" t="str">
        <f>IF(AND(Table1[[#This Row],[Last lower than 5]]="YES", Table1[[#This Row],[better or same as KNN]]="YES"), "YES", "NO")</f>
        <v>YES</v>
      </c>
      <c r="X973" s="1" t="str">
        <f>IF(AND(Table1[[#This Row],[Last lower than 5]]="YES", Table1[[#This Row],[last and better]]="NO"), Table1[[#This Row],[knnauc]], "")</f>
        <v/>
      </c>
      <c r="Y973" s="1">
        <f>IF(AND(Table1[[#This Row],[Last lower than 5]]="YES", Table1[[#This Row],[last and better]]="YES"), Table1[[#This Row],[auc]], "")</f>
        <v>0.964186369958275</v>
      </c>
      <c r="Z973" s="1" t="str">
        <f>IF(I973=5, "YES", "NO")</f>
        <v>NO</v>
      </c>
      <c r="AA973" s="1" t="str">
        <f>IF(AND(Table1[[#This Row],[5 anomalies]]="YES", Table1[[#This Row],[better or same as KNN]]="YES"), "YES", "NO")</f>
        <v>NO</v>
      </c>
      <c r="AB973" s="1" t="str">
        <f>IF(AND(Table1[[#This Row],[5 anomalies]]="YES", Table1[[#This Row],[5 anomalies and better]]="NO"), Table1[[#This Row],[knnauc]] - Table1[[#This Row],[auc]], "")</f>
        <v/>
      </c>
      <c r="AC973" s="1" t="str">
        <f>IF(AND(Table1[[#This Row],[5 anomalies]]="YES", Table1[[#This Row],[5 anomalies and better]]="YES"), Table1[[#This Row],[auc]] - Table1[[#This Row],[knnauc]], "")</f>
        <v/>
      </c>
    </row>
    <row r="974" spans="1:29" hidden="1" x14ac:dyDescent="0.25">
      <c r="A974">
        <v>32</v>
      </c>
      <c r="B974">
        <v>8</v>
      </c>
      <c r="C974">
        <v>3</v>
      </c>
      <c r="D974" t="s">
        <v>19</v>
      </c>
      <c r="E974" t="s">
        <v>20</v>
      </c>
      <c r="F974">
        <v>512</v>
      </c>
      <c r="G974">
        <v>32</v>
      </c>
      <c r="H974">
        <v>0.05</v>
      </c>
      <c r="I974">
        <v>1</v>
      </c>
      <c r="J974">
        <v>0</v>
      </c>
      <c r="K974">
        <v>0.91784224120802704</v>
      </c>
      <c r="L974">
        <v>8.5114216767941495E-2</v>
      </c>
      <c r="M974">
        <v>8.8743720080100702E-2</v>
      </c>
      <c r="N974">
        <v>0.85505662626664003</v>
      </c>
      <c r="O974">
        <v>0.5</v>
      </c>
      <c r="P974">
        <v>0.28571428571428498</v>
      </c>
      <c r="Q974">
        <v>0.01</v>
      </c>
      <c r="R974" t="s">
        <v>21</v>
      </c>
      <c r="S974" t="s">
        <v>33</v>
      </c>
      <c r="T974" t="str">
        <f>IF(Table1[[#This Row],[auc]]&gt;=Table1[[#This Row],[knnauc]], "YES", "NO")</f>
        <v>YES</v>
      </c>
      <c r="U974" t="str">
        <f>IF(AND(I974 &gt; I973, K974 &lt; K973), "LOWER", "")</f>
        <v/>
      </c>
      <c r="V974" t="str">
        <f>IF(AND(I974&gt;=I975, I974 &lt; 5), "YES", "NO")</f>
        <v>NO</v>
      </c>
      <c r="W974" s="1" t="str">
        <f>IF(AND(Table1[[#This Row],[Last lower than 5]]="YES", Table1[[#This Row],[better or same as KNN]]="YES"), "YES", "NO")</f>
        <v>NO</v>
      </c>
      <c r="X974" s="1" t="str">
        <f>IF(AND(Table1[[#This Row],[Last lower than 5]]="YES", Table1[[#This Row],[last and better]]="NO"), Table1[[#This Row],[knnauc]], "")</f>
        <v/>
      </c>
      <c r="Y974" s="1" t="str">
        <f>IF(AND(Table1[[#This Row],[Last lower than 5]]="YES", Table1[[#This Row],[last and better]]="YES"), Table1[[#This Row],[auc]], "")</f>
        <v/>
      </c>
      <c r="Z974" s="1" t="str">
        <f>IF(I974=5, "YES", "NO")</f>
        <v>NO</v>
      </c>
      <c r="AA974" s="1" t="str">
        <f>IF(AND(Table1[[#This Row],[5 anomalies]]="YES", Table1[[#This Row],[better or same as KNN]]="YES"), "YES", "NO")</f>
        <v>NO</v>
      </c>
      <c r="AB974" s="1" t="str">
        <f>IF(AND(Table1[[#This Row],[5 anomalies]]="YES", Table1[[#This Row],[5 anomalies and better]]="NO"), Table1[[#This Row],[knnauc]] - Table1[[#This Row],[auc]], "")</f>
        <v/>
      </c>
      <c r="AC974" s="1" t="str">
        <f>IF(AND(Table1[[#This Row],[5 anomalies]]="YES", Table1[[#This Row],[5 anomalies and better]]="YES"), Table1[[#This Row],[auc]] - Table1[[#This Row],[knnauc]], "")</f>
        <v/>
      </c>
    </row>
    <row r="975" spans="1:29" hidden="1" x14ac:dyDescent="0.25">
      <c r="A975">
        <v>32</v>
      </c>
      <c r="B975">
        <v>8</v>
      </c>
      <c r="C975">
        <v>3</v>
      </c>
      <c r="D975" t="s">
        <v>19</v>
      </c>
      <c r="E975" t="s">
        <v>20</v>
      </c>
      <c r="F975">
        <v>512</v>
      </c>
      <c r="G975">
        <v>32</v>
      </c>
      <c r="H975">
        <v>0.05</v>
      </c>
      <c r="I975">
        <v>3</v>
      </c>
      <c r="J975">
        <v>0.25</v>
      </c>
      <c r="K975">
        <v>0.98430359626465302</v>
      </c>
      <c r="L975">
        <v>8.5114216767941495E-2</v>
      </c>
      <c r="M975">
        <v>8.8743720080100702E-2</v>
      </c>
      <c r="N975">
        <v>0.85505662626664003</v>
      </c>
      <c r="O975">
        <v>0.5</v>
      </c>
      <c r="P975">
        <v>0.28571428571428498</v>
      </c>
      <c r="Q975">
        <v>0.01</v>
      </c>
      <c r="R975" t="s">
        <v>21</v>
      </c>
      <c r="S975" t="s">
        <v>33</v>
      </c>
      <c r="T975" t="str">
        <f>IF(Table1[[#This Row],[auc]]&gt;=Table1[[#This Row],[knnauc]], "YES", "NO")</f>
        <v>YES</v>
      </c>
      <c r="U975" t="str">
        <f>IF(AND(I975 &gt; I974, K975 &lt; K974), "LOWER", "")</f>
        <v/>
      </c>
      <c r="V975" t="str">
        <f>IF(AND(I975&gt;=I976, I975 &lt; 5), "YES", "NO")</f>
        <v>NO</v>
      </c>
      <c r="W975" s="1" t="str">
        <f>IF(AND(Table1[[#This Row],[Last lower than 5]]="YES", Table1[[#This Row],[better or same as KNN]]="YES"), "YES", "NO")</f>
        <v>NO</v>
      </c>
      <c r="X975" s="1" t="str">
        <f>IF(AND(Table1[[#This Row],[Last lower than 5]]="YES", Table1[[#This Row],[last and better]]="NO"), Table1[[#This Row],[knnauc]], "")</f>
        <v/>
      </c>
      <c r="Y975" s="1" t="str">
        <f>IF(AND(Table1[[#This Row],[Last lower than 5]]="YES", Table1[[#This Row],[last and better]]="YES"), Table1[[#This Row],[auc]], "")</f>
        <v/>
      </c>
      <c r="Z975" s="1" t="str">
        <f>IF(I975=5, "YES", "NO")</f>
        <v>NO</v>
      </c>
      <c r="AA975" s="1" t="str">
        <f>IF(AND(Table1[[#This Row],[5 anomalies]]="YES", Table1[[#This Row],[better or same as KNN]]="YES"), "YES", "NO")</f>
        <v>NO</v>
      </c>
      <c r="AB975" s="1" t="str">
        <f>IF(AND(Table1[[#This Row],[5 anomalies]]="YES", Table1[[#This Row],[5 anomalies and better]]="NO"), Table1[[#This Row],[knnauc]] - Table1[[#This Row],[auc]], "")</f>
        <v/>
      </c>
      <c r="AC975" s="1" t="str">
        <f>IF(AND(Table1[[#This Row],[5 anomalies]]="YES", Table1[[#This Row],[5 anomalies and better]]="YES"), Table1[[#This Row],[auc]] - Table1[[#This Row],[knnauc]], "")</f>
        <v/>
      </c>
    </row>
    <row r="976" spans="1:29" hidden="1" x14ac:dyDescent="0.25">
      <c r="A976">
        <v>32</v>
      </c>
      <c r="B976">
        <v>8</v>
      </c>
      <c r="C976">
        <v>3</v>
      </c>
      <c r="D976" t="s">
        <v>19</v>
      </c>
      <c r="E976" t="s">
        <v>20</v>
      </c>
      <c r="F976">
        <v>512</v>
      </c>
      <c r="G976">
        <v>32</v>
      </c>
      <c r="H976">
        <v>0.05</v>
      </c>
      <c r="I976">
        <v>4</v>
      </c>
      <c r="J976">
        <v>0</v>
      </c>
      <c r="K976">
        <v>0.99741704748658799</v>
      </c>
      <c r="L976">
        <v>8.5114216767941495E-2</v>
      </c>
      <c r="M976">
        <v>8.8743720080100702E-2</v>
      </c>
      <c r="N976">
        <v>0.85505662626664003</v>
      </c>
      <c r="O976">
        <v>0.5</v>
      </c>
      <c r="P976">
        <v>0.28571428571428498</v>
      </c>
      <c r="Q976">
        <v>0.01</v>
      </c>
      <c r="R976" t="s">
        <v>21</v>
      </c>
      <c r="S976" t="s">
        <v>33</v>
      </c>
      <c r="T976" t="str">
        <f>IF(Table1[[#This Row],[auc]]&gt;=Table1[[#This Row],[knnauc]], "YES", "NO")</f>
        <v>YES</v>
      </c>
      <c r="U976" t="str">
        <f>IF(AND(I976 &gt; I975, K976 &lt; K975), "LOWER", "")</f>
        <v/>
      </c>
      <c r="V976" t="str">
        <f>IF(AND(I976&gt;=I977, I976 &lt; 5), "YES", "NO")</f>
        <v>YES</v>
      </c>
      <c r="W976" s="1" t="str">
        <f>IF(AND(Table1[[#This Row],[Last lower than 5]]="YES", Table1[[#This Row],[better or same as KNN]]="YES"), "YES", "NO")</f>
        <v>YES</v>
      </c>
      <c r="X976" s="1" t="str">
        <f>IF(AND(Table1[[#This Row],[Last lower than 5]]="YES", Table1[[#This Row],[last and better]]="NO"), Table1[[#This Row],[knnauc]], "")</f>
        <v/>
      </c>
      <c r="Y976" s="1">
        <f>IF(AND(Table1[[#This Row],[Last lower than 5]]="YES", Table1[[#This Row],[last and better]]="YES"), Table1[[#This Row],[auc]], "")</f>
        <v>0.99741704748658799</v>
      </c>
      <c r="Z976" s="1" t="str">
        <f>IF(I976=5, "YES", "NO")</f>
        <v>NO</v>
      </c>
      <c r="AA976" s="1" t="str">
        <f>IF(AND(Table1[[#This Row],[5 anomalies]]="YES", Table1[[#This Row],[better or same as KNN]]="YES"), "YES", "NO")</f>
        <v>NO</v>
      </c>
      <c r="AB976" s="1" t="str">
        <f>IF(AND(Table1[[#This Row],[5 anomalies]]="YES", Table1[[#This Row],[5 anomalies and better]]="NO"), Table1[[#This Row],[knnauc]] - Table1[[#This Row],[auc]], "")</f>
        <v/>
      </c>
      <c r="AC976" s="1" t="str">
        <f>IF(AND(Table1[[#This Row],[5 anomalies]]="YES", Table1[[#This Row],[5 anomalies and better]]="YES"), Table1[[#This Row],[auc]] - Table1[[#This Row],[knnauc]], "")</f>
        <v/>
      </c>
    </row>
    <row r="977" spans="1:29" hidden="1" x14ac:dyDescent="0.25">
      <c r="A977">
        <v>32</v>
      </c>
      <c r="B977">
        <v>8</v>
      </c>
      <c r="C977">
        <v>3</v>
      </c>
      <c r="D977" t="s">
        <v>19</v>
      </c>
      <c r="E977" t="s">
        <v>20</v>
      </c>
      <c r="F977">
        <v>512</v>
      </c>
      <c r="G977">
        <v>32</v>
      </c>
      <c r="H977">
        <v>0.05</v>
      </c>
      <c r="I977">
        <v>1</v>
      </c>
      <c r="J977">
        <v>0.15384615384615299</v>
      </c>
      <c r="K977">
        <v>0.94282182042960905</v>
      </c>
      <c r="L977">
        <v>8.7465978493167798E-2</v>
      </c>
      <c r="M977">
        <v>9.20399836950484E-2</v>
      </c>
      <c r="N977">
        <v>0.941276464225003</v>
      </c>
      <c r="O977">
        <v>0.66666666666666596</v>
      </c>
      <c r="P977">
        <v>0.16666666666666599</v>
      </c>
      <c r="Q977">
        <v>0.05</v>
      </c>
      <c r="R977" t="s">
        <v>21</v>
      </c>
      <c r="S977" t="s">
        <v>33</v>
      </c>
      <c r="T977" t="str">
        <f>IF(Table1[[#This Row],[auc]]&gt;=Table1[[#This Row],[knnauc]], "YES", "NO")</f>
        <v>YES</v>
      </c>
      <c r="U977" t="str">
        <f>IF(AND(I977 &gt; I976, K977 &lt; K976), "LOWER", "")</f>
        <v/>
      </c>
      <c r="V977" t="str">
        <f>IF(AND(I977&gt;=I978, I977 &lt; 5), "YES", "NO")</f>
        <v>NO</v>
      </c>
      <c r="W977" s="1" t="str">
        <f>IF(AND(Table1[[#This Row],[Last lower than 5]]="YES", Table1[[#This Row],[better or same as KNN]]="YES"), "YES", "NO")</f>
        <v>NO</v>
      </c>
      <c r="X977" s="1" t="str">
        <f>IF(AND(Table1[[#This Row],[Last lower than 5]]="YES", Table1[[#This Row],[last and better]]="NO"), Table1[[#This Row],[knnauc]], "")</f>
        <v/>
      </c>
      <c r="Y977" s="1" t="str">
        <f>IF(AND(Table1[[#This Row],[Last lower than 5]]="YES", Table1[[#This Row],[last and better]]="YES"), Table1[[#This Row],[auc]], "")</f>
        <v/>
      </c>
      <c r="Z977" s="1" t="str">
        <f>IF(I977=5, "YES", "NO")</f>
        <v>NO</v>
      </c>
      <c r="AA977" s="1" t="str">
        <f>IF(AND(Table1[[#This Row],[5 anomalies]]="YES", Table1[[#This Row],[better or same as KNN]]="YES"), "YES", "NO")</f>
        <v>NO</v>
      </c>
      <c r="AB977" s="1" t="str">
        <f>IF(AND(Table1[[#This Row],[5 anomalies]]="YES", Table1[[#This Row],[5 anomalies and better]]="NO"), Table1[[#This Row],[knnauc]] - Table1[[#This Row],[auc]], "")</f>
        <v/>
      </c>
      <c r="AC977" s="1" t="str">
        <f>IF(AND(Table1[[#This Row],[5 anomalies]]="YES", Table1[[#This Row],[5 anomalies and better]]="YES"), Table1[[#This Row],[auc]] - Table1[[#This Row],[knnauc]], "")</f>
        <v/>
      </c>
    </row>
    <row r="978" spans="1:29" hidden="1" x14ac:dyDescent="0.25">
      <c r="A978">
        <v>32</v>
      </c>
      <c r="B978">
        <v>8</v>
      </c>
      <c r="C978">
        <v>3</v>
      </c>
      <c r="D978" t="s">
        <v>19</v>
      </c>
      <c r="E978" t="s">
        <v>20</v>
      </c>
      <c r="F978">
        <v>512</v>
      </c>
      <c r="G978">
        <v>32</v>
      </c>
      <c r="H978">
        <v>0.05</v>
      </c>
      <c r="I978">
        <v>3</v>
      </c>
      <c r="J978">
        <v>0.28571428571428498</v>
      </c>
      <c r="K978">
        <v>0.99679338587544397</v>
      </c>
      <c r="L978">
        <v>8.7465978493167798E-2</v>
      </c>
      <c r="M978">
        <v>9.20399836950484E-2</v>
      </c>
      <c r="N978">
        <v>0.941276464225003</v>
      </c>
      <c r="O978">
        <v>0.66666666666666596</v>
      </c>
      <c r="P978">
        <v>0.16666666666666599</v>
      </c>
      <c r="Q978">
        <v>0.05</v>
      </c>
      <c r="R978" t="s">
        <v>21</v>
      </c>
      <c r="S978" t="s">
        <v>33</v>
      </c>
      <c r="T978" t="str">
        <f>IF(Table1[[#This Row],[auc]]&gt;=Table1[[#This Row],[knnauc]], "YES", "NO")</f>
        <v>YES</v>
      </c>
      <c r="U978" t="str">
        <f>IF(AND(I978 &gt; I977, K978 &lt; K977), "LOWER", "")</f>
        <v/>
      </c>
      <c r="V978" t="str">
        <f>IF(AND(I978&gt;=I979, I978 &lt; 5), "YES", "NO")</f>
        <v>NO</v>
      </c>
      <c r="W978" s="1" t="str">
        <f>IF(AND(Table1[[#This Row],[Last lower than 5]]="YES", Table1[[#This Row],[better or same as KNN]]="YES"), "YES", "NO")</f>
        <v>NO</v>
      </c>
      <c r="X978" s="1" t="str">
        <f>IF(AND(Table1[[#This Row],[Last lower than 5]]="YES", Table1[[#This Row],[last and better]]="NO"), Table1[[#This Row],[knnauc]], "")</f>
        <v/>
      </c>
      <c r="Y978" s="1" t="str">
        <f>IF(AND(Table1[[#This Row],[Last lower than 5]]="YES", Table1[[#This Row],[last and better]]="YES"), Table1[[#This Row],[auc]], "")</f>
        <v/>
      </c>
      <c r="Z978" s="1" t="str">
        <f>IF(I978=5, "YES", "NO")</f>
        <v>NO</v>
      </c>
      <c r="AA978" s="1" t="str">
        <f>IF(AND(Table1[[#This Row],[5 anomalies]]="YES", Table1[[#This Row],[better or same as KNN]]="YES"), "YES", "NO")</f>
        <v>NO</v>
      </c>
      <c r="AB978" s="1" t="str">
        <f>IF(AND(Table1[[#This Row],[5 anomalies]]="YES", Table1[[#This Row],[5 anomalies and better]]="NO"), Table1[[#This Row],[knnauc]] - Table1[[#This Row],[auc]], "")</f>
        <v/>
      </c>
      <c r="AC978" s="1" t="str">
        <f>IF(AND(Table1[[#This Row],[5 anomalies]]="YES", Table1[[#This Row],[5 anomalies and better]]="YES"), Table1[[#This Row],[auc]] - Table1[[#This Row],[knnauc]], "")</f>
        <v/>
      </c>
    </row>
    <row r="979" spans="1:29" hidden="1" x14ac:dyDescent="0.25">
      <c r="A979">
        <v>32</v>
      </c>
      <c r="B979">
        <v>8</v>
      </c>
      <c r="C979">
        <v>3</v>
      </c>
      <c r="D979" t="s">
        <v>19</v>
      </c>
      <c r="E979" t="s">
        <v>20</v>
      </c>
      <c r="F979">
        <v>128</v>
      </c>
      <c r="G979">
        <v>16</v>
      </c>
      <c r="H979">
        <v>0.05</v>
      </c>
      <c r="I979">
        <v>5</v>
      </c>
      <c r="J979">
        <v>0.31111111111111101</v>
      </c>
      <c r="K979">
        <v>0.93474733426054701</v>
      </c>
      <c r="L979">
        <v>7.9612881268689997E-2</v>
      </c>
      <c r="M979">
        <v>8.2864322444219096E-2</v>
      </c>
      <c r="N979">
        <v>0.91427136454952795</v>
      </c>
      <c r="O979">
        <v>0.64285714285714202</v>
      </c>
      <c r="P979">
        <v>0.25</v>
      </c>
      <c r="Q979">
        <v>0.05</v>
      </c>
      <c r="R979" t="s">
        <v>21</v>
      </c>
      <c r="S979" t="s">
        <v>33</v>
      </c>
      <c r="T979" t="str">
        <f>IF(Table1[[#This Row],[auc]]&gt;=Table1[[#This Row],[knnauc]], "YES", "NO")</f>
        <v>YES</v>
      </c>
      <c r="U979" t="str">
        <f>IF(AND(I979 &gt; I978, K979 &lt; K978), "LOWER", "")</f>
        <v>LOWER</v>
      </c>
      <c r="V979" t="str">
        <f>IF(AND(I979&gt;=I980, I979 &lt; 5), "YES", "NO")</f>
        <v>NO</v>
      </c>
      <c r="W979" s="1" t="str">
        <f>IF(AND(Table1[[#This Row],[Last lower than 5]]="YES", Table1[[#This Row],[better or same as KNN]]="YES"), "YES", "NO")</f>
        <v>NO</v>
      </c>
      <c r="X979" s="1" t="str">
        <f>IF(AND(Table1[[#This Row],[Last lower than 5]]="YES", Table1[[#This Row],[last and better]]="NO"), Table1[[#This Row],[knnauc]], "")</f>
        <v/>
      </c>
      <c r="Y979" s="1" t="str">
        <f>IF(AND(Table1[[#This Row],[Last lower than 5]]="YES", Table1[[#This Row],[last and better]]="YES"), Table1[[#This Row],[auc]], "")</f>
        <v/>
      </c>
      <c r="Z979" s="1" t="str">
        <f>IF(I979=5, "YES", "NO")</f>
        <v>YES</v>
      </c>
      <c r="AA979" s="1" t="str">
        <f>IF(AND(Table1[[#This Row],[5 anomalies]]="YES", Table1[[#This Row],[better or same as KNN]]="YES"), "YES", "NO")</f>
        <v>YES</v>
      </c>
      <c r="AB979" s="1" t="str">
        <f>IF(AND(Table1[[#This Row],[5 anomalies]]="YES", Table1[[#This Row],[5 anomalies and better]]="NO"), Table1[[#This Row],[knnauc]] - Table1[[#This Row],[auc]], "")</f>
        <v/>
      </c>
      <c r="AC979" s="1">
        <f>IF(AND(Table1[[#This Row],[5 anomalies]]="YES", Table1[[#This Row],[5 anomalies and better]]="YES"), Table1[[#This Row],[auc]] - Table1[[#This Row],[knnauc]], "")</f>
        <v>2.047596971101906E-2</v>
      </c>
    </row>
    <row r="980" spans="1:29" x14ac:dyDescent="0.25">
      <c r="A980">
        <v>32</v>
      </c>
      <c r="B980">
        <v>8</v>
      </c>
      <c r="C980">
        <v>3</v>
      </c>
      <c r="D980" t="s">
        <v>19</v>
      </c>
      <c r="E980" t="s">
        <v>20</v>
      </c>
      <c r="F980">
        <v>32</v>
      </c>
      <c r="G980">
        <v>16</v>
      </c>
      <c r="H980">
        <v>0.05</v>
      </c>
      <c r="I980">
        <v>5</v>
      </c>
      <c r="J980">
        <v>0.19047619047618999</v>
      </c>
      <c r="K980">
        <v>0.94262865090403303</v>
      </c>
      <c r="L980">
        <v>7.0122342447801897E-2</v>
      </c>
      <c r="M980">
        <v>7.4171880047220307E-2</v>
      </c>
      <c r="N980">
        <v>0.87378303198887297</v>
      </c>
      <c r="O980">
        <v>0</v>
      </c>
      <c r="P980">
        <v>0</v>
      </c>
      <c r="Q980">
        <v>5.0000000000000001E-3</v>
      </c>
      <c r="R980" t="s">
        <v>21</v>
      </c>
      <c r="S980" t="s">
        <v>33</v>
      </c>
      <c r="T980" t="str">
        <f>IF(Table1[[#This Row],[auc]]&gt;=Table1[[#This Row],[knnauc]], "YES", "NO")</f>
        <v>YES</v>
      </c>
      <c r="U980" t="str">
        <f>IF(AND(I980 &gt; I979, K980 &lt; K979), "LOWER", "")</f>
        <v/>
      </c>
      <c r="V980" t="str">
        <f>IF(AND(I980&gt;=I981, I980 &lt; 5), "YES", "NO")</f>
        <v>NO</v>
      </c>
      <c r="W980" s="1" t="str">
        <f>IF(AND(Table1[[#This Row],[Last lower than 5]]="YES", Table1[[#This Row],[better or same as KNN]]="YES"), "YES", "NO")</f>
        <v>NO</v>
      </c>
      <c r="X980" s="1" t="str">
        <f>IF(AND(Table1[[#This Row],[Last lower than 5]]="YES", Table1[[#This Row],[last and better]]="NO"), Table1[[#This Row],[knnauc]], "")</f>
        <v/>
      </c>
      <c r="Y980" s="1" t="str">
        <f>IF(AND(Table1[[#This Row],[Last lower than 5]]="YES", Table1[[#This Row],[last and better]]="YES"), Table1[[#This Row],[auc]], "")</f>
        <v/>
      </c>
      <c r="Z980" s="1" t="str">
        <f>IF(I980=5, "YES", "NO")</f>
        <v>YES</v>
      </c>
      <c r="AA980" s="1" t="str">
        <f>IF(AND(Table1[[#This Row],[5 anomalies]]="YES", Table1[[#This Row],[better or same as KNN]]="YES"), "YES", "NO")</f>
        <v>YES</v>
      </c>
      <c r="AB980" s="1" t="str">
        <f>IF(AND(Table1[[#This Row],[5 anomalies]]="YES", Table1[[#This Row],[5 anomalies and better]]="NO"), Table1[[#This Row],[knnauc]] - Table1[[#This Row],[auc]], "")</f>
        <v/>
      </c>
      <c r="AC980" s="1">
        <f>IF(AND(Table1[[#This Row],[5 anomalies]]="YES", Table1[[#This Row],[5 anomalies and better]]="YES"), Table1[[#This Row],[auc]] - Table1[[#This Row],[knnauc]], "")</f>
        <v>6.8845618915160056E-2</v>
      </c>
    </row>
    <row r="981" spans="1:29" x14ac:dyDescent="0.25">
      <c r="A981">
        <v>32</v>
      </c>
      <c r="B981">
        <v>8</v>
      </c>
      <c r="C981">
        <v>3</v>
      </c>
      <c r="D981" t="s">
        <v>19</v>
      </c>
      <c r="E981" t="s">
        <v>20</v>
      </c>
      <c r="F981">
        <v>32</v>
      </c>
      <c r="G981">
        <v>32</v>
      </c>
      <c r="H981">
        <v>0.05</v>
      </c>
      <c r="I981">
        <v>5</v>
      </c>
      <c r="J981">
        <v>6.0606060606060601E-2</v>
      </c>
      <c r="K981">
        <v>0.95271210013908203</v>
      </c>
      <c r="L981">
        <v>8.0162443857198895E-2</v>
      </c>
      <c r="M981">
        <v>8.4109610133311002E-2</v>
      </c>
      <c r="N981">
        <v>0.87343532684283698</v>
      </c>
      <c r="O981">
        <v>0.5</v>
      </c>
      <c r="P981">
        <v>0.25</v>
      </c>
      <c r="Q981">
        <v>5.0000000000000001E-3</v>
      </c>
      <c r="R981" t="s">
        <v>21</v>
      </c>
      <c r="S981" t="s">
        <v>33</v>
      </c>
      <c r="T981" t="str">
        <f>IF(Table1[[#This Row],[auc]]&gt;=Table1[[#This Row],[knnauc]], "YES", "NO")</f>
        <v>YES</v>
      </c>
      <c r="U981" t="str">
        <f>IF(AND(I981 &gt; I980, K981 &lt; K980), "LOWER", "")</f>
        <v/>
      </c>
      <c r="V981" t="str">
        <f>IF(AND(I981&gt;=I982, I981 &lt; 5), "YES", "NO")</f>
        <v>NO</v>
      </c>
      <c r="W981" s="1" t="str">
        <f>IF(AND(Table1[[#This Row],[Last lower than 5]]="YES", Table1[[#This Row],[better or same as KNN]]="YES"), "YES", "NO")</f>
        <v>NO</v>
      </c>
      <c r="X981" s="1" t="str">
        <f>IF(AND(Table1[[#This Row],[Last lower than 5]]="YES", Table1[[#This Row],[last and better]]="NO"), Table1[[#This Row],[knnauc]], "")</f>
        <v/>
      </c>
      <c r="Y981" s="1" t="str">
        <f>IF(AND(Table1[[#This Row],[Last lower than 5]]="YES", Table1[[#This Row],[last and better]]="YES"), Table1[[#This Row],[auc]], "")</f>
        <v/>
      </c>
      <c r="Z981" s="1" t="str">
        <f>IF(I981=5, "YES", "NO")</f>
        <v>YES</v>
      </c>
      <c r="AA981" s="1" t="str">
        <f>IF(AND(Table1[[#This Row],[5 anomalies]]="YES", Table1[[#This Row],[better or same as KNN]]="YES"), "YES", "NO")</f>
        <v>YES</v>
      </c>
      <c r="AB981" s="1" t="str">
        <f>IF(AND(Table1[[#This Row],[5 anomalies]]="YES", Table1[[#This Row],[5 anomalies and better]]="NO"), Table1[[#This Row],[knnauc]] - Table1[[#This Row],[auc]], "")</f>
        <v/>
      </c>
      <c r="AC981" s="1">
        <f>IF(AND(Table1[[#This Row],[5 anomalies]]="YES", Table1[[#This Row],[5 anomalies and better]]="YES"), Table1[[#This Row],[auc]] - Table1[[#This Row],[knnauc]], "")</f>
        <v>7.9276773296245051E-2</v>
      </c>
    </row>
    <row r="982" spans="1:29" hidden="1" x14ac:dyDescent="0.25">
      <c r="A982">
        <v>32</v>
      </c>
      <c r="B982">
        <v>8</v>
      </c>
      <c r="C982">
        <v>3</v>
      </c>
      <c r="D982" t="s">
        <v>19</v>
      </c>
      <c r="E982" t="s">
        <v>20</v>
      </c>
      <c r="F982">
        <v>128</v>
      </c>
      <c r="G982">
        <v>16</v>
      </c>
      <c r="H982">
        <v>0.05</v>
      </c>
      <c r="I982">
        <v>5</v>
      </c>
      <c r="J982">
        <v>0.27586206896551702</v>
      </c>
      <c r="K982">
        <v>0.96721637194516097</v>
      </c>
      <c r="L982">
        <v>6.9406041074419E-2</v>
      </c>
      <c r="M982">
        <v>7.3577589607555199E-2</v>
      </c>
      <c r="N982">
        <v>0.92648519769521098</v>
      </c>
      <c r="O982">
        <v>0.8</v>
      </c>
      <c r="P982">
        <v>0.57142857142857095</v>
      </c>
      <c r="Q982">
        <v>0.01</v>
      </c>
      <c r="R982" t="s">
        <v>21</v>
      </c>
      <c r="S982" t="s">
        <v>33</v>
      </c>
      <c r="T982" t="str">
        <f>IF(Table1[[#This Row],[auc]]&gt;=Table1[[#This Row],[knnauc]], "YES", "NO")</f>
        <v>YES</v>
      </c>
      <c r="U982" t="str">
        <f>IF(AND(I982 &gt; I981, K982 &lt; K981), "LOWER", "")</f>
        <v/>
      </c>
      <c r="V982" t="str">
        <f>IF(AND(I982&gt;=I983, I982 &lt; 5), "YES", "NO")</f>
        <v>NO</v>
      </c>
      <c r="W982" s="1" t="str">
        <f>IF(AND(Table1[[#This Row],[Last lower than 5]]="YES", Table1[[#This Row],[better or same as KNN]]="YES"), "YES", "NO")</f>
        <v>NO</v>
      </c>
      <c r="X982" s="1" t="str">
        <f>IF(AND(Table1[[#This Row],[Last lower than 5]]="YES", Table1[[#This Row],[last and better]]="NO"), Table1[[#This Row],[knnauc]], "")</f>
        <v/>
      </c>
      <c r="Y982" s="1" t="str">
        <f>IF(AND(Table1[[#This Row],[Last lower than 5]]="YES", Table1[[#This Row],[last and better]]="YES"), Table1[[#This Row],[auc]], "")</f>
        <v/>
      </c>
      <c r="Z982" s="1" t="str">
        <f>IF(I982=5, "YES", "NO")</f>
        <v>YES</v>
      </c>
      <c r="AA982" s="1" t="str">
        <f>IF(AND(Table1[[#This Row],[5 anomalies]]="YES", Table1[[#This Row],[better or same as KNN]]="YES"), "YES", "NO")</f>
        <v>YES</v>
      </c>
      <c r="AB982" s="1" t="str">
        <f>IF(AND(Table1[[#This Row],[5 anomalies]]="YES", Table1[[#This Row],[5 anomalies and better]]="NO"), Table1[[#This Row],[knnauc]] - Table1[[#This Row],[auc]], "")</f>
        <v/>
      </c>
      <c r="AC982" s="1">
        <f>IF(AND(Table1[[#This Row],[5 anomalies]]="YES", Table1[[#This Row],[5 anomalies and better]]="YES"), Table1[[#This Row],[auc]] - Table1[[#This Row],[knnauc]], "")</f>
        <v>4.0731174249949986E-2</v>
      </c>
    </row>
    <row r="983" spans="1:29" x14ac:dyDescent="0.25">
      <c r="A983">
        <v>32</v>
      </c>
      <c r="B983">
        <v>8</v>
      </c>
      <c r="C983">
        <v>3</v>
      </c>
      <c r="D983" t="s">
        <v>19</v>
      </c>
      <c r="E983" t="s">
        <v>20</v>
      </c>
      <c r="F983">
        <v>64</v>
      </c>
      <c r="G983">
        <v>32</v>
      </c>
      <c r="H983">
        <v>0.05</v>
      </c>
      <c r="I983">
        <v>5</v>
      </c>
      <c r="J983">
        <v>6.4516129032257993E-2</v>
      </c>
      <c r="K983">
        <v>0.97009735744088998</v>
      </c>
      <c r="L983">
        <v>7.7615132454251695E-2</v>
      </c>
      <c r="M983">
        <v>7.99132675544066E-2</v>
      </c>
      <c r="N983">
        <v>0.872392211404728</v>
      </c>
      <c r="O983">
        <v>0.5</v>
      </c>
      <c r="P983">
        <v>0.25</v>
      </c>
      <c r="Q983">
        <v>5.0000000000000001E-3</v>
      </c>
      <c r="R983" t="s">
        <v>21</v>
      </c>
      <c r="S983" t="s">
        <v>33</v>
      </c>
      <c r="T983" t="str">
        <f>IF(Table1[[#This Row],[auc]]&gt;=Table1[[#This Row],[knnauc]], "YES", "NO")</f>
        <v>YES</v>
      </c>
      <c r="U983" t="str">
        <f>IF(AND(I983 &gt; I982, K983 &lt; K982), "LOWER", "")</f>
        <v/>
      </c>
      <c r="V983" t="str">
        <f>IF(AND(I983&gt;=I984, I983 &lt; 5), "YES", "NO")</f>
        <v>NO</v>
      </c>
      <c r="W983" s="1" t="str">
        <f>IF(AND(Table1[[#This Row],[Last lower than 5]]="YES", Table1[[#This Row],[better or same as KNN]]="YES"), "YES", "NO")</f>
        <v>NO</v>
      </c>
      <c r="X983" s="1" t="str">
        <f>IF(AND(Table1[[#This Row],[Last lower than 5]]="YES", Table1[[#This Row],[last and better]]="NO"), Table1[[#This Row],[knnauc]], "")</f>
        <v/>
      </c>
      <c r="Y983" s="1" t="str">
        <f>IF(AND(Table1[[#This Row],[Last lower than 5]]="YES", Table1[[#This Row],[last and better]]="YES"), Table1[[#This Row],[auc]], "")</f>
        <v/>
      </c>
      <c r="Z983" s="1" t="str">
        <f>IF(I983=5, "YES", "NO")</f>
        <v>YES</v>
      </c>
      <c r="AA983" s="1" t="str">
        <f>IF(AND(Table1[[#This Row],[5 anomalies]]="YES", Table1[[#This Row],[better or same as KNN]]="YES"), "YES", "NO")</f>
        <v>YES</v>
      </c>
      <c r="AB983" s="1" t="str">
        <f>IF(AND(Table1[[#This Row],[5 anomalies]]="YES", Table1[[#This Row],[5 anomalies and better]]="NO"), Table1[[#This Row],[knnauc]] - Table1[[#This Row],[auc]], "")</f>
        <v/>
      </c>
      <c r="AC983" s="1">
        <f>IF(AND(Table1[[#This Row],[5 anomalies]]="YES", Table1[[#This Row],[5 anomalies and better]]="YES"), Table1[[#This Row],[auc]] - Table1[[#This Row],[knnauc]], "")</f>
        <v>9.7705146036161983E-2</v>
      </c>
    </row>
    <row r="984" spans="1:29" hidden="1" x14ac:dyDescent="0.25">
      <c r="A984">
        <v>32</v>
      </c>
      <c r="B984">
        <v>8</v>
      </c>
      <c r="C984">
        <v>3</v>
      </c>
      <c r="D984" t="s">
        <v>19</v>
      </c>
      <c r="E984" t="s">
        <v>20</v>
      </c>
      <c r="F984">
        <v>64</v>
      </c>
      <c r="G984">
        <v>32</v>
      </c>
      <c r="H984">
        <v>0.05</v>
      </c>
      <c r="I984">
        <v>5</v>
      </c>
      <c r="J984">
        <v>0.34782608695652101</v>
      </c>
      <c r="K984">
        <v>0.970773450780404</v>
      </c>
      <c r="L984">
        <v>8.7439141034809195E-2</v>
      </c>
      <c r="M984">
        <v>9.32216521385765E-2</v>
      </c>
      <c r="N984">
        <v>0.95504945139854702</v>
      </c>
      <c r="O984">
        <v>1</v>
      </c>
      <c r="P984">
        <v>0.13888888888888801</v>
      </c>
      <c r="Q984">
        <v>0.05</v>
      </c>
      <c r="R984" t="s">
        <v>21</v>
      </c>
      <c r="S984" t="s">
        <v>33</v>
      </c>
      <c r="T984" t="str">
        <f>IF(Table1[[#This Row],[auc]]&gt;=Table1[[#This Row],[knnauc]], "YES", "NO")</f>
        <v>YES</v>
      </c>
      <c r="U984" t="str">
        <f>IF(AND(I984 &gt; I983, K984 &lt; K983), "LOWER", "")</f>
        <v/>
      </c>
      <c r="V984" t="str">
        <f>IF(AND(I984&gt;=I985, I984 &lt; 5), "YES", "NO")</f>
        <v>NO</v>
      </c>
      <c r="W984" s="1" t="str">
        <f>IF(AND(Table1[[#This Row],[Last lower than 5]]="YES", Table1[[#This Row],[better or same as KNN]]="YES"), "YES", "NO")</f>
        <v>NO</v>
      </c>
      <c r="X984" s="1" t="str">
        <f>IF(AND(Table1[[#This Row],[Last lower than 5]]="YES", Table1[[#This Row],[last and better]]="NO"), Table1[[#This Row],[knnauc]], "")</f>
        <v/>
      </c>
      <c r="Y984" s="1" t="str">
        <f>IF(AND(Table1[[#This Row],[Last lower than 5]]="YES", Table1[[#This Row],[last and better]]="YES"), Table1[[#This Row],[auc]], "")</f>
        <v/>
      </c>
      <c r="Z984" s="1" t="str">
        <f>IF(I984=5, "YES", "NO")</f>
        <v>YES</v>
      </c>
      <c r="AA984" s="1" t="str">
        <f>IF(AND(Table1[[#This Row],[5 anomalies]]="YES", Table1[[#This Row],[better or same as KNN]]="YES"), "YES", "NO")</f>
        <v>YES</v>
      </c>
      <c r="AB984" s="1" t="str">
        <f>IF(AND(Table1[[#This Row],[5 anomalies]]="YES", Table1[[#This Row],[5 anomalies and better]]="NO"), Table1[[#This Row],[knnauc]] - Table1[[#This Row],[auc]], "")</f>
        <v/>
      </c>
      <c r="AC984" s="1">
        <f>IF(AND(Table1[[#This Row],[5 anomalies]]="YES", Table1[[#This Row],[5 anomalies and better]]="YES"), Table1[[#This Row],[auc]] - Table1[[#This Row],[knnauc]], "")</f>
        <v>1.5723999381856979E-2</v>
      </c>
    </row>
    <row r="985" spans="1:29" hidden="1" x14ac:dyDescent="0.25">
      <c r="A985">
        <v>32</v>
      </c>
      <c r="B985">
        <v>8</v>
      </c>
      <c r="C985">
        <v>3</v>
      </c>
      <c r="D985" t="s">
        <v>19</v>
      </c>
      <c r="E985" t="s">
        <v>20</v>
      </c>
      <c r="F985">
        <v>64</v>
      </c>
      <c r="G985">
        <v>16</v>
      </c>
      <c r="H985">
        <v>0.05</v>
      </c>
      <c r="I985">
        <v>5</v>
      </c>
      <c r="J985">
        <v>0.31111111111111101</v>
      </c>
      <c r="K985">
        <v>0.97264719517848797</v>
      </c>
      <c r="L985">
        <v>8.3594349755640701E-2</v>
      </c>
      <c r="M985">
        <v>8.8713097184325601E-2</v>
      </c>
      <c r="N985">
        <v>0.95713568227476398</v>
      </c>
      <c r="O985">
        <v>0.6</v>
      </c>
      <c r="P985">
        <v>8.3333333333333301E-2</v>
      </c>
      <c r="Q985">
        <v>0.05</v>
      </c>
      <c r="R985" t="s">
        <v>21</v>
      </c>
      <c r="S985" t="s">
        <v>33</v>
      </c>
      <c r="T985" t="str">
        <f>IF(Table1[[#This Row],[auc]]&gt;=Table1[[#This Row],[knnauc]], "YES", "NO")</f>
        <v>YES</v>
      </c>
      <c r="U985" t="str">
        <f>IF(AND(I985 &gt; I984, K985 &lt; K984), "LOWER", "")</f>
        <v/>
      </c>
      <c r="V985" t="str">
        <f>IF(AND(I985&gt;=I986, I985 &lt; 5), "YES", "NO")</f>
        <v>NO</v>
      </c>
      <c r="W985" s="1" t="str">
        <f>IF(AND(Table1[[#This Row],[Last lower than 5]]="YES", Table1[[#This Row],[better or same as KNN]]="YES"), "YES", "NO")</f>
        <v>NO</v>
      </c>
      <c r="X985" s="1" t="str">
        <f>IF(AND(Table1[[#This Row],[Last lower than 5]]="YES", Table1[[#This Row],[last and better]]="NO"), Table1[[#This Row],[knnauc]], "")</f>
        <v/>
      </c>
      <c r="Y985" s="1" t="str">
        <f>IF(AND(Table1[[#This Row],[Last lower than 5]]="YES", Table1[[#This Row],[last and better]]="YES"), Table1[[#This Row],[auc]], "")</f>
        <v/>
      </c>
      <c r="Z985" s="1" t="str">
        <f>IF(I985=5, "YES", "NO")</f>
        <v>YES</v>
      </c>
      <c r="AA985" s="1" t="str">
        <f>IF(AND(Table1[[#This Row],[5 anomalies]]="YES", Table1[[#This Row],[better or same as KNN]]="YES"), "YES", "NO")</f>
        <v>YES</v>
      </c>
      <c r="AB985" s="1" t="str">
        <f>IF(AND(Table1[[#This Row],[5 anomalies]]="YES", Table1[[#This Row],[5 anomalies and better]]="NO"), Table1[[#This Row],[knnauc]] - Table1[[#This Row],[auc]], "")</f>
        <v/>
      </c>
      <c r="AC985" s="1">
        <f>IF(AND(Table1[[#This Row],[5 anomalies]]="YES", Table1[[#This Row],[5 anomalies and better]]="YES"), Table1[[#This Row],[auc]] - Table1[[#This Row],[knnauc]], "")</f>
        <v>1.551151290372399E-2</v>
      </c>
    </row>
    <row r="986" spans="1:29" hidden="1" x14ac:dyDescent="0.25">
      <c r="A986">
        <v>32</v>
      </c>
      <c r="B986">
        <v>8</v>
      </c>
      <c r="C986">
        <v>3</v>
      </c>
      <c r="D986" t="s">
        <v>19</v>
      </c>
      <c r="E986" t="s">
        <v>20</v>
      </c>
      <c r="F986">
        <v>512</v>
      </c>
      <c r="G986">
        <v>16</v>
      </c>
      <c r="H986">
        <v>0.05</v>
      </c>
      <c r="I986">
        <v>5</v>
      </c>
      <c r="J986">
        <v>0.28571428571428498</v>
      </c>
      <c r="K986">
        <v>0.97476654083051795</v>
      </c>
      <c r="L986">
        <v>7.7949972366215398E-2</v>
      </c>
      <c r="M986">
        <v>8.2116620265480694E-2</v>
      </c>
      <c r="N986">
        <v>0.99841049076097699</v>
      </c>
      <c r="O986">
        <v>1</v>
      </c>
      <c r="P986">
        <v>0.42857142857142799</v>
      </c>
      <c r="Q986">
        <v>0.01</v>
      </c>
      <c r="R986" t="s">
        <v>21</v>
      </c>
      <c r="S986" t="s">
        <v>33</v>
      </c>
      <c r="T986" t="str">
        <f>IF(Table1[[#This Row],[auc]]&gt;=Table1[[#This Row],[knnauc]], "YES", "NO")</f>
        <v>NO</v>
      </c>
      <c r="U986" t="str">
        <f>IF(AND(I986 &gt; I985, K986 &lt; K985), "LOWER", "")</f>
        <v/>
      </c>
      <c r="V986" t="str">
        <f>IF(AND(I986&gt;=I987, I986 &lt; 5), "YES", "NO")</f>
        <v>NO</v>
      </c>
      <c r="W986" s="1" t="str">
        <f>IF(AND(Table1[[#This Row],[Last lower than 5]]="YES", Table1[[#This Row],[better or same as KNN]]="YES"), "YES", "NO")</f>
        <v>NO</v>
      </c>
      <c r="X986" s="1" t="str">
        <f>IF(AND(Table1[[#This Row],[Last lower than 5]]="YES", Table1[[#This Row],[last and better]]="NO"), Table1[[#This Row],[knnauc]], "")</f>
        <v/>
      </c>
      <c r="Y986" s="1" t="str">
        <f>IF(AND(Table1[[#This Row],[Last lower than 5]]="YES", Table1[[#This Row],[last and better]]="YES"), Table1[[#This Row],[auc]], "")</f>
        <v/>
      </c>
      <c r="Z986" s="1" t="str">
        <f>IF(I986=5, "YES", "NO")</f>
        <v>YES</v>
      </c>
      <c r="AA986" s="1" t="str">
        <f>IF(AND(Table1[[#This Row],[5 anomalies]]="YES", Table1[[#This Row],[better or same as KNN]]="YES"), "YES", "NO")</f>
        <v>NO</v>
      </c>
      <c r="AB986" s="1">
        <f>IF(AND(Table1[[#This Row],[5 anomalies]]="YES", Table1[[#This Row],[5 anomalies and better]]="NO"), Table1[[#This Row],[knnauc]] - Table1[[#This Row],[auc]], "")</f>
        <v>2.3643949930459041E-2</v>
      </c>
      <c r="AC986" s="1" t="str">
        <f>IF(AND(Table1[[#This Row],[5 anomalies]]="YES", Table1[[#This Row],[5 anomalies and better]]="YES"), Table1[[#This Row],[auc]] - Table1[[#This Row],[knnauc]], "")</f>
        <v/>
      </c>
    </row>
    <row r="987" spans="1:29" hidden="1" x14ac:dyDescent="0.25">
      <c r="A987">
        <v>32</v>
      </c>
      <c r="B987">
        <v>8</v>
      </c>
      <c r="C987">
        <v>3</v>
      </c>
      <c r="D987" t="s">
        <v>19</v>
      </c>
      <c r="E987" t="s">
        <v>20</v>
      </c>
      <c r="F987">
        <v>32</v>
      </c>
      <c r="G987">
        <v>32</v>
      </c>
      <c r="H987">
        <v>0.05</v>
      </c>
      <c r="I987">
        <v>5</v>
      </c>
      <c r="J987">
        <v>0.314285714285714</v>
      </c>
      <c r="K987">
        <v>0.975853809303044</v>
      </c>
      <c r="L987">
        <v>8.2643342406376205E-2</v>
      </c>
      <c r="M987">
        <v>8.6638448870441101E-2</v>
      </c>
      <c r="N987">
        <v>0.91384639159326198</v>
      </c>
      <c r="O987">
        <v>0.8</v>
      </c>
      <c r="P987">
        <v>0.11111111111111099</v>
      </c>
      <c r="Q987">
        <v>0.05</v>
      </c>
      <c r="R987" t="s">
        <v>21</v>
      </c>
      <c r="S987" t="s">
        <v>33</v>
      </c>
      <c r="T987" t="str">
        <f>IF(Table1[[#This Row],[auc]]&gt;=Table1[[#This Row],[knnauc]], "YES", "NO")</f>
        <v>YES</v>
      </c>
      <c r="U987" t="str">
        <f>IF(AND(I987 &gt; I986, K987 &lt; K986), "LOWER", "")</f>
        <v/>
      </c>
      <c r="V987" t="str">
        <f>IF(AND(I987&gt;=I988, I987 &lt; 5), "YES", "NO")</f>
        <v>NO</v>
      </c>
      <c r="W987" s="1" t="str">
        <f>IF(AND(Table1[[#This Row],[Last lower than 5]]="YES", Table1[[#This Row],[better or same as KNN]]="YES"), "YES", "NO")</f>
        <v>NO</v>
      </c>
      <c r="X987" s="1" t="str">
        <f>IF(AND(Table1[[#This Row],[Last lower than 5]]="YES", Table1[[#This Row],[last and better]]="NO"), Table1[[#This Row],[knnauc]], "")</f>
        <v/>
      </c>
      <c r="Y987" s="1" t="str">
        <f>IF(AND(Table1[[#This Row],[Last lower than 5]]="YES", Table1[[#This Row],[last and better]]="YES"), Table1[[#This Row],[auc]], "")</f>
        <v/>
      </c>
      <c r="Z987" s="1" t="str">
        <f>IF(I987=5, "YES", "NO")</f>
        <v>YES</v>
      </c>
      <c r="AA987" s="1" t="str">
        <f>IF(AND(Table1[[#This Row],[5 anomalies]]="YES", Table1[[#This Row],[better or same as KNN]]="YES"), "YES", "NO")</f>
        <v>YES</v>
      </c>
      <c r="AB987" s="1" t="str">
        <f>IF(AND(Table1[[#This Row],[5 anomalies]]="YES", Table1[[#This Row],[5 anomalies and better]]="NO"), Table1[[#This Row],[knnauc]] - Table1[[#This Row],[auc]], "")</f>
        <v/>
      </c>
      <c r="AC987" s="1">
        <f>IF(AND(Table1[[#This Row],[5 anomalies]]="YES", Table1[[#This Row],[5 anomalies and better]]="YES"), Table1[[#This Row],[auc]] - Table1[[#This Row],[knnauc]], "")</f>
        <v>6.200741770978202E-2</v>
      </c>
    </row>
    <row r="988" spans="1:29" hidden="1" x14ac:dyDescent="0.25">
      <c r="A988">
        <v>32</v>
      </c>
      <c r="B988">
        <v>8</v>
      </c>
      <c r="C988">
        <v>3</v>
      </c>
      <c r="D988" t="s">
        <v>19</v>
      </c>
      <c r="E988" t="s">
        <v>20</v>
      </c>
      <c r="F988">
        <v>512</v>
      </c>
      <c r="G988">
        <v>32</v>
      </c>
      <c r="H988">
        <v>0.05</v>
      </c>
      <c r="I988">
        <v>5</v>
      </c>
      <c r="J988">
        <v>0.36363636363636298</v>
      </c>
      <c r="K988">
        <v>0.98180343069077403</v>
      </c>
      <c r="L988">
        <v>8.7465978493167798E-2</v>
      </c>
      <c r="M988">
        <v>9.20399836950484E-2</v>
      </c>
      <c r="N988">
        <v>0.941276464225003</v>
      </c>
      <c r="O988">
        <v>0.66666666666666596</v>
      </c>
      <c r="P988">
        <v>0.16666666666666599</v>
      </c>
      <c r="Q988">
        <v>0.05</v>
      </c>
      <c r="R988" t="s">
        <v>21</v>
      </c>
      <c r="S988" t="s">
        <v>33</v>
      </c>
      <c r="T988" t="str">
        <f>IF(Table1[[#This Row],[auc]]&gt;=Table1[[#This Row],[knnauc]], "YES", "NO")</f>
        <v>YES</v>
      </c>
      <c r="U988" t="str">
        <f>IF(AND(I988 &gt; I987, K988 &lt; K987), "LOWER", "")</f>
        <v/>
      </c>
      <c r="V988" t="str">
        <f>IF(AND(I988&gt;=I989, I988 &lt; 5), "YES", "NO")</f>
        <v>NO</v>
      </c>
      <c r="W988" s="1" t="str">
        <f>IF(AND(Table1[[#This Row],[Last lower than 5]]="YES", Table1[[#This Row],[better or same as KNN]]="YES"), "YES", "NO")</f>
        <v>NO</v>
      </c>
      <c r="X988" s="1" t="str">
        <f>IF(AND(Table1[[#This Row],[Last lower than 5]]="YES", Table1[[#This Row],[last and better]]="NO"), Table1[[#This Row],[knnauc]], "")</f>
        <v/>
      </c>
      <c r="Y988" s="1" t="str">
        <f>IF(AND(Table1[[#This Row],[Last lower than 5]]="YES", Table1[[#This Row],[last and better]]="YES"), Table1[[#This Row],[auc]], "")</f>
        <v/>
      </c>
      <c r="Z988" s="1" t="str">
        <f>IF(I988=5, "YES", "NO")</f>
        <v>YES</v>
      </c>
      <c r="AA988" s="1" t="str">
        <f>IF(AND(Table1[[#This Row],[5 anomalies]]="YES", Table1[[#This Row],[better or same as KNN]]="YES"), "YES", "NO")</f>
        <v>YES</v>
      </c>
      <c r="AB988" s="1" t="str">
        <f>IF(AND(Table1[[#This Row],[5 anomalies]]="YES", Table1[[#This Row],[5 anomalies and better]]="NO"), Table1[[#This Row],[knnauc]] - Table1[[#This Row],[auc]], "")</f>
        <v/>
      </c>
      <c r="AC988" s="1">
        <f>IF(AND(Table1[[#This Row],[5 anomalies]]="YES", Table1[[#This Row],[5 anomalies and better]]="YES"), Table1[[#This Row],[auc]] - Table1[[#This Row],[knnauc]], "")</f>
        <v>4.052696646577103E-2</v>
      </c>
    </row>
    <row r="989" spans="1:29" hidden="1" x14ac:dyDescent="0.25">
      <c r="A989">
        <v>32</v>
      </c>
      <c r="B989">
        <v>8</v>
      </c>
      <c r="C989">
        <v>3</v>
      </c>
      <c r="D989" t="s">
        <v>19</v>
      </c>
      <c r="E989" t="s">
        <v>20</v>
      </c>
      <c r="F989">
        <v>128</v>
      </c>
      <c r="G989">
        <v>32</v>
      </c>
      <c r="H989">
        <v>0.05</v>
      </c>
      <c r="I989">
        <v>5</v>
      </c>
      <c r="J989">
        <v>0.43137254901960698</v>
      </c>
      <c r="K989">
        <v>0.98203523412146498</v>
      </c>
      <c r="L989">
        <v>9.7989102218582397E-2</v>
      </c>
      <c r="M989">
        <v>0.10219247813841</v>
      </c>
      <c r="N989">
        <v>0.95041338278473098</v>
      </c>
      <c r="O989">
        <v>0.53333333333333299</v>
      </c>
      <c r="P989">
        <v>0.22222222222222199</v>
      </c>
      <c r="Q989">
        <v>0.05</v>
      </c>
      <c r="R989" t="s">
        <v>21</v>
      </c>
      <c r="S989" t="s">
        <v>33</v>
      </c>
      <c r="T989" t="str">
        <f>IF(Table1[[#This Row],[auc]]&gt;=Table1[[#This Row],[knnauc]], "YES", "NO")</f>
        <v>YES</v>
      </c>
      <c r="U989" t="str">
        <f>IF(AND(I989 &gt; I988, K989 &lt; K988), "LOWER", "")</f>
        <v/>
      </c>
      <c r="V989" t="str">
        <f>IF(AND(I989&gt;=I990, I989 &lt; 5), "YES", "NO")</f>
        <v>NO</v>
      </c>
      <c r="W989" s="1" t="str">
        <f>IF(AND(Table1[[#This Row],[Last lower than 5]]="YES", Table1[[#This Row],[better or same as KNN]]="YES"), "YES", "NO")</f>
        <v>NO</v>
      </c>
      <c r="X989" s="1" t="str">
        <f>IF(AND(Table1[[#This Row],[Last lower than 5]]="YES", Table1[[#This Row],[last and better]]="NO"), Table1[[#This Row],[knnauc]], "")</f>
        <v/>
      </c>
      <c r="Y989" s="1" t="str">
        <f>IF(AND(Table1[[#This Row],[Last lower than 5]]="YES", Table1[[#This Row],[last and better]]="YES"), Table1[[#This Row],[auc]], "")</f>
        <v/>
      </c>
      <c r="Z989" s="1" t="str">
        <f>IF(I989=5, "YES", "NO")</f>
        <v>YES</v>
      </c>
      <c r="AA989" s="1" t="str">
        <f>IF(AND(Table1[[#This Row],[5 anomalies]]="YES", Table1[[#This Row],[better or same as KNN]]="YES"), "YES", "NO")</f>
        <v>YES</v>
      </c>
      <c r="AB989" s="1" t="str">
        <f>IF(AND(Table1[[#This Row],[5 anomalies]]="YES", Table1[[#This Row],[5 anomalies and better]]="NO"), Table1[[#This Row],[knnauc]] - Table1[[#This Row],[auc]], "")</f>
        <v/>
      </c>
      <c r="AC989" s="1">
        <f>IF(AND(Table1[[#This Row],[5 anomalies]]="YES", Table1[[#This Row],[5 anomalies and better]]="YES"), Table1[[#This Row],[auc]] - Table1[[#This Row],[knnauc]], "")</f>
        <v>3.1621851336734008E-2</v>
      </c>
    </row>
    <row r="990" spans="1:29" x14ac:dyDescent="0.25">
      <c r="A990">
        <v>32</v>
      </c>
      <c r="B990">
        <v>8</v>
      </c>
      <c r="C990">
        <v>3</v>
      </c>
      <c r="D990" t="s">
        <v>19</v>
      </c>
      <c r="E990" t="s">
        <v>20</v>
      </c>
      <c r="F990">
        <v>64</v>
      </c>
      <c r="G990">
        <v>16</v>
      </c>
      <c r="H990">
        <v>0.05</v>
      </c>
      <c r="I990">
        <v>5</v>
      </c>
      <c r="J990">
        <v>0.25</v>
      </c>
      <c r="K990">
        <v>0.98956884561891501</v>
      </c>
      <c r="L990">
        <v>8.7418621026028903E-2</v>
      </c>
      <c r="M990">
        <v>8.9917197389671202E-2</v>
      </c>
      <c r="N990">
        <v>0.74860917941585503</v>
      </c>
      <c r="O990" t="s">
        <v>23</v>
      </c>
      <c r="P990">
        <v>0</v>
      </c>
      <c r="Q990">
        <v>5.0000000000000001E-3</v>
      </c>
      <c r="R990" t="s">
        <v>21</v>
      </c>
      <c r="S990" t="s">
        <v>33</v>
      </c>
      <c r="T990" t="str">
        <f>IF(Table1[[#This Row],[auc]]&gt;=Table1[[#This Row],[knnauc]], "YES", "NO")</f>
        <v>YES</v>
      </c>
      <c r="U990" t="str">
        <f>IF(AND(I990 &gt; I989, K990 &lt; K989), "LOWER", "")</f>
        <v/>
      </c>
      <c r="V990" t="str">
        <f>IF(AND(I990&gt;=I991, I990 &lt; 5), "YES", "NO")</f>
        <v>NO</v>
      </c>
      <c r="W990" s="1" t="str">
        <f>IF(AND(Table1[[#This Row],[Last lower than 5]]="YES", Table1[[#This Row],[better or same as KNN]]="YES"), "YES", "NO")</f>
        <v>NO</v>
      </c>
      <c r="X990" s="1" t="str">
        <f>IF(AND(Table1[[#This Row],[Last lower than 5]]="YES", Table1[[#This Row],[last and better]]="NO"), Table1[[#This Row],[knnauc]], "")</f>
        <v/>
      </c>
      <c r="Y990" s="1" t="str">
        <f>IF(AND(Table1[[#This Row],[Last lower than 5]]="YES", Table1[[#This Row],[last and better]]="YES"), Table1[[#This Row],[auc]], "")</f>
        <v/>
      </c>
      <c r="Z990" s="1" t="str">
        <f>IF(I990=5, "YES", "NO")</f>
        <v>YES</v>
      </c>
      <c r="AA990" s="1" t="str">
        <f>IF(AND(Table1[[#This Row],[5 anomalies]]="YES", Table1[[#This Row],[better or same as KNN]]="YES"), "YES", "NO")</f>
        <v>YES</v>
      </c>
      <c r="AB990" s="1" t="str">
        <f>IF(AND(Table1[[#This Row],[5 anomalies]]="YES", Table1[[#This Row],[5 anomalies and better]]="NO"), Table1[[#This Row],[knnauc]] - Table1[[#This Row],[auc]], "")</f>
        <v/>
      </c>
      <c r="AC990" s="1">
        <f>IF(AND(Table1[[#This Row],[5 anomalies]]="YES", Table1[[#This Row],[5 anomalies and better]]="YES"), Table1[[#This Row],[auc]] - Table1[[#This Row],[knnauc]], "")</f>
        <v>0.24095966620305997</v>
      </c>
    </row>
    <row r="991" spans="1:29" x14ac:dyDescent="0.25">
      <c r="A991">
        <v>32</v>
      </c>
      <c r="B991">
        <v>8</v>
      </c>
      <c r="C991">
        <v>3</v>
      </c>
      <c r="D991" t="s">
        <v>19</v>
      </c>
      <c r="E991" t="s">
        <v>20</v>
      </c>
      <c r="F991">
        <v>128</v>
      </c>
      <c r="G991">
        <v>16</v>
      </c>
      <c r="H991">
        <v>0.05</v>
      </c>
      <c r="I991">
        <v>5</v>
      </c>
      <c r="J991">
        <v>0</v>
      </c>
      <c r="K991">
        <v>0.99026425591098699</v>
      </c>
      <c r="L991">
        <v>7.8203298841304905E-2</v>
      </c>
      <c r="M991">
        <v>8.06318103682888E-2</v>
      </c>
      <c r="N991">
        <v>0.74826147426981904</v>
      </c>
      <c r="O991">
        <v>0</v>
      </c>
      <c r="P991">
        <v>0</v>
      </c>
      <c r="Q991">
        <v>5.0000000000000001E-3</v>
      </c>
      <c r="R991" t="s">
        <v>21</v>
      </c>
      <c r="S991" t="s">
        <v>33</v>
      </c>
      <c r="T991" t="str">
        <f>IF(Table1[[#This Row],[auc]]&gt;=Table1[[#This Row],[knnauc]], "YES", "NO")</f>
        <v>YES</v>
      </c>
      <c r="U991" t="str">
        <f>IF(AND(I991 &gt; I990, K991 &lt; K990), "LOWER", "")</f>
        <v/>
      </c>
      <c r="V991" t="str">
        <f>IF(AND(I991&gt;=I992, I991 &lt; 5), "YES", "NO")</f>
        <v>NO</v>
      </c>
      <c r="W991" s="1" t="str">
        <f>IF(AND(Table1[[#This Row],[Last lower than 5]]="YES", Table1[[#This Row],[better or same as KNN]]="YES"), "YES", "NO")</f>
        <v>NO</v>
      </c>
      <c r="X991" s="1" t="str">
        <f>IF(AND(Table1[[#This Row],[Last lower than 5]]="YES", Table1[[#This Row],[last and better]]="NO"), Table1[[#This Row],[knnauc]], "")</f>
        <v/>
      </c>
      <c r="Y991" s="1" t="str">
        <f>IF(AND(Table1[[#This Row],[Last lower than 5]]="YES", Table1[[#This Row],[last and better]]="YES"), Table1[[#This Row],[auc]], "")</f>
        <v/>
      </c>
      <c r="Z991" s="1" t="str">
        <f>IF(I991=5, "YES", "NO")</f>
        <v>YES</v>
      </c>
      <c r="AA991" s="1" t="str">
        <f>IF(AND(Table1[[#This Row],[5 anomalies]]="YES", Table1[[#This Row],[better or same as KNN]]="YES"), "YES", "NO")</f>
        <v>YES</v>
      </c>
      <c r="AB991" s="1" t="str">
        <f>IF(AND(Table1[[#This Row],[5 anomalies]]="YES", Table1[[#This Row],[5 anomalies and better]]="NO"), Table1[[#This Row],[knnauc]] - Table1[[#This Row],[auc]], "")</f>
        <v/>
      </c>
      <c r="AC991" s="1">
        <f>IF(AND(Table1[[#This Row],[5 anomalies]]="YES", Table1[[#This Row],[5 anomalies and better]]="YES"), Table1[[#This Row],[auc]] - Table1[[#This Row],[knnauc]], "")</f>
        <v>0.24200278164116795</v>
      </c>
    </row>
    <row r="992" spans="1:29" hidden="1" x14ac:dyDescent="0.25">
      <c r="A992">
        <v>32</v>
      </c>
      <c r="B992">
        <v>8</v>
      </c>
      <c r="C992">
        <v>3</v>
      </c>
      <c r="D992" t="s">
        <v>19</v>
      </c>
      <c r="E992" t="s">
        <v>20</v>
      </c>
      <c r="F992">
        <v>512</v>
      </c>
      <c r="G992">
        <v>32</v>
      </c>
      <c r="H992">
        <v>0.05</v>
      </c>
      <c r="I992">
        <v>5</v>
      </c>
      <c r="J992">
        <v>0.18181818181818099</v>
      </c>
      <c r="K992">
        <v>0.992847208424398</v>
      </c>
      <c r="L992">
        <v>8.5114216767941495E-2</v>
      </c>
      <c r="M992">
        <v>8.8743720080100702E-2</v>
      </c>
      <c r="N992">
        <v>0.85505662626664003</v>
      </c>
      <c r="O992">
        <v>0.5</v>
      </c>
      <c r="P992">
        <v>0.28571428571428498</v>
      </c>
      <c r="Q992">
        <v>0.01</v>
      </c>
      <c r="R992" t="s">
        <v>21</v>
      </c>
      <c r="S992" t="s">
        <v>33</v>
      </c>
      <c r="T992" t="str">
        <f>IF(Table1[[#This Row],[auc]]&gt;=Table1[[#This Row],[knnauc]], "YES", "NO")</f>
        <v>YES</v>
      </c>
      <c r="U992" t="str">
        <f>IF(AND(I992 &gt; I991, K992 &lt; K991), "LOWER", "")</f>
        <v/>
      </c>
      <c r="V992" t="str">
        <f>IF(AND(I992&gt;=I993, I992 &lt; 5), "YES", "NO")</f>
        <v>NO</v>
      </c>
      <c r="W992" s="1" t="str">
        <f>IF(AND(Table1[[#This Row],[Last lower than 5]]="YES", Table1[[#This Row],[better or same as KNN]]="YES"), "YES", "NO")</f>
        <v>NO</v>
      </c>
      <c r="X992" s="1" t="str">
        <f>IF(AND(Table1[[#This Row],[Last lower than 5]]="YES", Table1[[#This Row],[last and better]]="NO"), Table1[[#This Row],[knnauc]], "")</f>
        <v/>
      </c>
      <c r="Y992" s="1" t="str">
        <f>IF(AND(Table1[[#This Row],[Last lower than 5]]="YES", Table1[[#This Row],[last and better]]="YES"), Table1[[#This Row],[auc]], "")</f>
        <v/>
      </c>
      <c r="Z992" s="1" t="str">
        <f>IF(I992=5, "YES", "NO")</f>
        <v>YES</v>
      </c>
      <c r="AA992" s="1" t="str">
        <f>IF(AND(Table1[[#This Row],[5 anomalies]]="YES", Table1[[#This Row],[better or same as KNN]]="YES"), "YES", "NO")</f>
        <v>YES</v>
      </c>
      <c r="AB992" s="1" t="str">
        <f>IF(AND(Table1[[#This Row],[5 anomalies]]="YES", Table1[[#This Row],[5 anomalies and better]]="NO"), Table1[[#This Row],[knnauc]] - Table1[[#This Row],[auc]], "")</f>
        <v/>
      </c>
      <c r="AC992" s="1">
        <f>IF(AND(Table1[[#This Row],[5 anomalies]]="YES", Table1[[#This Row],[5 anomalies and better]]="YES"), Table1[[#This Row],[auc]] - Table1[[#This Row],[knnauc]], "")</f>
        <v>0.13779058215775797</v>
      </c>
    </row>
    <row r="993" spans="1:29" hidden="1" x14ac:dyDescent="0.25">
      <c r="A993">
        <v>32</v>
      </c>
      <c r="B993">
        <v>8</v>
      </c>
      <c r="C993">
        <v>3</v>
      </c>
      <c r="D993" t="s">
        <v>19</v>
      </c>
      <c r="E993" t="s">
        <v>20</v>
      </c>
      <c r="F993">
        <v>64</v>
      </c>
      <c r="G993">
        <v>32</v>
      </c>
      <c r="H993">
        <v>0.05</v>
      </c>
      <c r="I993">
        <v>5</v>
      </c>
      <c r="J993">
        <v>0.125</v>
      </c>
      <c r="K993">
        <v>0.99423802900854297</v>
      </c>
      <c r="L993">
        <v>7.9693721687988203E-2</v>
      </c>
      <c r="M993">
        <v>8.2616059809054898E-2</v>
      </c>
      <c r="N993">
        <v>0.92509437711106601</v>
      </c>
      <c r="O993">
        <v>0.8</v>
      </c>
      <c r="P993">
        <v>0.57142857142857095</v>
      </c>
      <c r="Q993">
        <v>0.01</v>
      </c>
      <c r="R993" t="s">
        <v>21</v>
      </c>
      <c r="S993" t="s">
        <v>33</v>
      </c>
      <c r="T993" t="str">
        <f>IF(Table1[[#This Row],[auc]]&gt;=Table1[[#This Row],[knnauc]], "YES", "NO")</f>
        <v>YES</v>
      </c>
      <c r="U993" t="str">
        <f>IF(AND(I993 &gt; I992, K993 &lt; K992), "LOWER", "")</f>
        <v/>
      </c>
      <c r="V993" t="str">
        <f>IF(AND(I993&gt;=I994, I993 &lt; 5), "YES", "NO")</f>
        <v>NO</v>
      </c>
      <c r="W993" s="1" t="str">
        <f>IF(AND(Table1[[#This Row],[Last lower than 5]]="YES", Table1[[#This Row],[better or same as KNN]]="YES"), "YES", "NO")</f>
        <v>NO</v>
      </c>
      <c r="X993" s="1" t="str">
        <f>IF(AND(Table1[[#This Row],[Last lower than 5]]="YES", Table1[[#This Row],[last and better]]="NO"), Table1[[#This Row],[knnauc]], "")</f>
        <v/>
      </c>
      <c r="Y993" s="1" t="str">
        <f>IF(AND(Table1[[#This Row],[Last lower than 5]]="YES", Table1[[#This Row],[last and better]]="YES"), Table1[[#This Row],[auc]], "")</f>
        <v/>
      </c>
      <c r="Z993" s="1" t="str">
        <f>IF(I993=5, "YES", "NO")</f>
        <v>YES</v>
      </c>
      <c r="AA993" s="1" t="str">
        <f>IF(AND(Table1[[#This Row],[5 anomalies]]="YES", Table1[[#This Row],[better or same as KNN]]="YES"), "YES", "NO")</f>
        <v>YES</v>
      </c>
      <c r="AB993" s="1" t="str">
        <f>IF(AND(Table1[[#This Row],[5 anomalies]]="YES", Table1[[#This Row],[5 anomalies and better]]="NO"), Table1[[#This Row],[knnauc]] - Table1[[#This Row],[auc]], "")</f>
        <v/>
      </c>
      <c r="AC993" s="1">
        <f>IF(AND(Table1[[#This Row],[5 anomalies]]="YES", Table1[[#This Row],[5 anomalies and better]]="YES"), Table1[[#This Row],[auc]] - Table1[[#This Row],[knnauc]], "")</f>
        <v>6.9143651897476954E-2</v>
      </c>
    </row>
    <row r="994" spans="1:29" hidden="1" x14ac:dyDescent="0.25">
      <c r="A994">
        <v>32</v>
      </c>
      <c r="B994">
        <v>8</v>
      </c>
      <c r="C994">
        <v>3</v>
      </c>
      <c r="D994" t="s">
        <v>19</v>
      </c>
      <c r="E994" t="s">
        <v>20</v>
      </c>
      <c r="F994">
        <v>32</v>
      </c>
      <c r="G994">
        <v>32</v>
      </c>
      <c r="H994">
        <v>0.05</v>
      </c>
      <c r="I994">
        <v>5</v>
      </c>
      <c r="J994">
        <v>0</v>
      </c>
      <c r="K994">
        <v>0.69696969696969602</v>
      </c>
      <c r="L994">
        <v>7.4873346034814506E-2</v>
      </c>
      <c r="M994">
        <v>7.4998380088185698E-2</v>
      </c>
      <c r="N994">
        <v>0.48674242424242398</v>
      </c>
      <c r="O994" t="s">
        <v>23</v>
      </c>
      <c r="P994">
        <v>0</v>
      </c>
      <c r="Q994">
        <v>0.01</v>
      </c>
      <c r="R994" t="s">
        <v>21</v>
      </c>
      <c r="S994" t="s">
        <v>34</v>
      </c>
      <c r="T994" t="str">
        <f>IF(Table1[[#This Row],[auc]]&gt;=Table1[[#This Row],[knnauc]], "YES", "NO")</f>
        <v>YES</v>
      </c>
      <c r="U994" t="str">
        <f>IF(AND(I994 &gt; I993, K994 &lt; K993), "LOWER", "")</f>
        <v/>
      </c>
      <c r="V994" t="str">
        <f>IF(AND(I994&gt;=I995, I994 &lt; 5), "YES", "NO")</f>
        <v>NO</v>
      </c>
      <c r="W994" s="1" t="str">
        <f>IF(AND(Table1[[#This Row],[Last lower than 5]]="YES", Table1[[#This Row],[better or same as KNN]]="YES"), "YES", "NO")</f>
        <v>NO</v>
      </c>
      <c r="X994" s="1" t="str">
        <f>IF(AND(Table1[[#This Row],[Last lower than 5]]="YES", Table1[[#This Row],[last and better]]="NO"), Table1[[#This Row],[knnauc]], "")</f>
        <v/>
      </c>
      <c r="Y994" s="1" t="str">
        <f>IF(AND(Table1[[#This Row],[Last lower than 5]]="YES", Table1[[#This Row],[last and better]]="YES"), Table1[[#This Row],[auc]], "")</f>
        <v/>
      </c>
      <c r="Z994" s="1" t="str">
        <f>IF(I994=5, "YES", "NO")</f>
        <v>YES</v>
      </c>
      <c r="AA994" s="1" t="str">
        <f>IF(AND(Table1[[#This Row],[5 anomalies]]="YES", Table1[[#This Row],[better or same as KNN]]="YES"), "YES", "NO")</f>
        <v>YES</v>
      </c>
      <c r="AB994" s="1" t="str">
        <f>IF(AND(Table1[[#This Row],[5 anomalies]]="YES", Table1[[#This Row],[5 anomalies and better]]="NO"), Table1[[#This Row],[knnauc]] - Table1[[#This Row],[auc]], "")</f>
        <v/>
      </c>
      <c r="AC994" s="1">
        <f>IF(AND(Table1[[#This Row],[5 anomalies]]="YES", Table1[[#This Row],[5 anomalies and better]]="YES"), Table1[[#This Row],[auc]] - Table1[[#This Row],[knnauc]], "")</f>
        <v>0.21022727272727204</v>
      </c>
    </row>
    <row r="995" spans="1:29" x14ac:dyDescent="0.25">
      <c r="A995">
        <v>32</v>
      </c>
      <c r="B995">
        <v>8</v>
      </c>
      <c r="C995">
        <v>3</v>
      </c>
      <c r="D995" t="s">
        <v>19</v>
      </c>
      <c r="E995" t="s">
        <v>20</v>
      </c>
      <c r="F995">
        <v>32</v>
      </c>
      <c r="G995">
        <v>32</v>
      </c>
      <c r="H995">
        <v>0.05</v>
      </c>
      <c r="I995">
        <v>5</v>
      </c>
      <c r="J995">
        <v>0</v>
      </c>
      <c r="K995">
        <v>0.70454545454545403</v>
      </c>
      <c r="L995">
        <v>6.6664584453815595E-2</v>
      </c>
      <c r="M995">
        <v>6.2187950224643802E-2</v>
      </c>
      <c r="N995">
        <v>0.99621212121212099</v>
      </c>
      <c r="O995">
        <v>1</v>
      </c>
      <c r="P995">
        <v>1</v>
      </c>
      <c r="Q995">
        <v>5.0000000000000001E-3</v>
      </c>
      <c r="R995" t="s">
        <v>21</v>
      </c>
      <c r="S995" t="s">
        <v>34</v>
      </c>
      <c r="T995" t="str">
        <f>IF(Table1[[#This Row],[auc]]&gt;=Table1[[#This Row],[knnauc]], "YES", "NO")</f>
        <v>NO</v>
      </c>
      <c r="U995" t="str">
        <f>IF(AND(I995 &gt; I994, K995 &lt; K994), "LOWER", "")</f>
        <v/>
      </c>
      <c r="V995" t="str">
        <f>IF(AND(I995&gt;=I996, I995 &lt; 5), "YES", "NO")</f>
        <v>NO</v>
      </c>
      <c r="W995" s="1" t="str">
        <f>IF(AND(Table1[[#This Row],[Last lower than 5]]="YES", Table1[[#This Row],[better or same as KNN]]="YES"), "YES", "NO")</f>
        <v>NO</v>
      </c>
      <c r="X995" s="1" t="str">
        <f>IF(AND(Table1[[#This Row],[Last lower than 5]]="YES", Table1[[#This Row],[last and better]]="NO"), Table1[[#This Row],[knnauc]], "")</f>
        <v/>
      </c>
      <c r="Y995" s="1" t="str">
        <f>IF(AND(Table1[[#This Row],[Last lower than 5]]="YES", Table1[[#This Row],[last and better]]="YES"), Table1[[#This Row],[auc]], "")</f>
        <v/>
      </c>
      <c r="Z995" s="1" t="str">
        <f>IF(I995=5, "YES", "NO")</f>
        <v>YES</v>
      </c>
      <c r="AA995" s="1" t="str">
        <f>IF(AND(Table1[[#This Row],[5 anomalies]]="YES", Table1[[#This Row],[better or same as KNN]]="YES"), "YES", "NO")</f>
        <v>NO</v>
      </c>
      <c r="AB995" s="1">
        <f>IF(AND(Table1[[#This Row],[5 anomalies]]="YES", Table1[[#This Row],[5 anomalies and better]]="NO"), Table1[[#This Row],[knnauc]] - Table1[[#This Row],[auc]], "")</f>
        <v>0.29166666666666696</v>
      </c>
      <c r="AC995" s="1" t="str">
        <f>IF(AND(Table1[[#This Row],[5 anomalies]]="YES", Table1[[#This Row],[5 anomalies and better]]="YES"), Table1[[#This Row],[auc]] - Table1[[#This Row],[knnauc]], "")</f>
        <v/>
      </c>
    </row>
    <row r="996" spans="1:29" hidden="1" x14ac:dyDescent="0.25">
      <c r="A996">
        <v>32</v>
      </c>
      <c r="B996">
        <v>8</v>
      </c>
      <c r="C996">
        <v>3</v>
      </c>
      <c r="D996" t="s">
        <v>19</v>
      </c>
      <c r="E996" t="s">
        <v>20</v>
      </c>
      <c r="F996">
        <v>512</v>
      </c>
      <c r="G996">
        <v>32</v>
      </c>
      <c r="H996">
        <v>0.05</v>
      </c>
      <c r="I996">
        <v>5</v>
      </c>
      <c r="J996">
        <v>0.22222222222222199</v>
      </c>
      <c r="K996">
        <v>0.76864801864801802</v>
      </c>
      <c r="L996">
        <v>6.8613153892048903E-2</v>
      </c>
      <c r="M996">
        <v>7.4749822249641995E-2</v>
      </c>
      <c r="N996">
        <v>0.88199300699300698</v>
      </c>
      <c r="O996">
        <v>0.83333333333333304</v>
      </c>
      <c r="P996">
        <v>0.38461538461538403</v>
      </c>
      <c r="Q996">
        <v>0.05</v>
      </c>
      <c r="R996" t="s">
        <v>21</v>
      </c>
      <c r="S996" t="s">
        <v>34</v>
      </c>
      <c r="T996" t="str">
        <f>IF(Table1[[#This Row],[auc]]&gt;=Table1[[#This Row],[knnauc]], "YES", "NO")</f>
        <v>NO</v>
      </c>
      <c r="U996" t="str">
        <f>IF(AND(I996 &gt; I995, K996 &lt; K995), "LOWER", "")</f>
        <v/>
      </c>
      <c r="V996" t="str">
        <f>IF(AND(I996&gt;=I997, I996 &lt; 5), "YES", "NO")</f>
        <v>NO</v>
      </c>
      <c r="W996" s="1" t="str">
        <f>IF(AND(Table1[[#This Row],[Last lower than 5]]="YES", Table1[[#This Row],[better or same as KNN]]="YES"), "YES", "NO")</f>
        <v>NO</v>
      </c>
      <c r="X996" s="1" t="str">
        <f>IF(AND(Table1[[#This Row],[Last lower than 5]]="YES", Table1[[#This Row],[last and better]]="NO"), Table1[[#This Row],[knnauc]], "")</f>
        <v/>
      </c>
      <c r="Y996" s="1" t="str">
        <f>IF(AND(Table1[[#This Row],[Last lower than 5]]="YES", Table1[[#This Row],[last and better]]="YES"), Table1[[#This Row],[auc]], "")</f>
        <v/>
      </c>
      <c r="Z996" s="1" t="str">
        <f>IF(I996=5, "YES", "NO")</f>
        <v>YES</v>
      </c>
      <c r="AA996" s="1" t="str">
        <f>IF(AND(Table1[[#This Row],[5 anomalies]]="YES", Table1[[#This Row],[better or same as KNN]]="YES"), "YES", "NO")</f>
        <v>NO</v>
      </c>
      <c r="AB996" s="1">
        <f>IF(AND(Table1[[#This Row],[5 anomalies]]="YES", Table1[[#This Row],[5 anomalies and better]]="NO"), Table1[[#This Row],[knnauc]] - Table1[[#This Row],[auc]], "")</f>
        <v>0.11334498834498896</v>
      </c>
      <c r="AC996" s="1" t="str">
        <f>IF(AND(Table1[[#This Row],[5 anomalies]]="YES", Table1[[#This Row],[5 anomalies and better]]="YES"), Table1[[#This Row],[auc]] - Table1[[#This Row],[knnauc]], "")</f>
        <v/>
      </c>
    </row>
    <row r="997" spans="1:29" hidden="1" x14ac:dyDescent="0.25">
      <c r="A997">
        <v>32</v>
      </c>
      <c r="B997">
        <v>8</v>
      </c>
      <c r="C997">
        <v>3</v>
      </c>
      <c r="D997" t="s">
        <v>19</v>
      </c>
      <c r="E997" t="s">
        <v>20</v>
      </c>
      <c r="F997">
        <v>128</v>
      </c>
      <c r="G997">
        <v>32</v>
      </c>
      <c r="H997">
        <v>0.05</v>
      </c>
      <c r="I997">
        <v>5</v>
      </c>
      <c r="J997">
        <v>0.45454545454545398</v>
      </c>
      <c r="K997">
        <v>0.89627039627039595</v>
      </c>
      <c r="L997">
        <v>6.6028224685218503E-2</v>
      </c>
      <c r="M997">
        <v>5.7975005454523103E-2</v>
      </c>
      <c r="N997">
        <v>0.80084498834498796</v>
      </c>
      <c r="O997">
        <v>1</v>
      </c>
      <c r="P997">
        <v>7.69230769230769E-2</v>
      </c>
      <c r="Q997">
        <v>0.05</v>
      </c>
      <c r="R997" t="s">
        <v>21</v>
      </c>
      <c r="S997" t="s">
        <v>34</v>
      </c>
      <c r="T997" t="str">
        <f>IF(Table1[[#This Row],[auc]]&gt;=Table1[[#This Row],[knnauc]], "YES", "NO")</f>
        <v>YES</v>
      </c>
      <c r="U997" t="str">
        <f>IF(AND(I997 &gt; I996, K997 &lt; K996), "LOWER", "")</f>
        <v/>
      </c>
      <c r="V997" t="str">
        <f>IF(AND(I997&gt;=I998, I997 &lt; 5), "YES", "NO")</f>
        <v>NO</v>
      </c>
      <c r="W997" s="1" t="str">
        <f>IF(AND(Table1[[#This Row],[Last lower than 5]]="YES", Table1[[#This Row],[better or same as KNN]]="YES"), "YES", "NO")</f>
        <v>NO</v>
      </c>
      <c r="X997" s="1" t="str">
        <f>IF(AND(Table1[[#This Row],[Last lower than 5]]="YES", Table1[[#This Row],[last and better]]="NO"), Table1[[#This Row],[knnauc]], "")</f>
        <v/>
      </c>
      <c r="Y997" s="1" t="str">
        <f>IF(AND(Table1[[#This Row],[Last lower than 5]]="YES", Table1[[#This Row],[last and better]]="YES"), Table1[[#This Row],[auc]], "")</f>
        <v/>
      </c>
      <c r="Z997" s="1" t="str">
        <f>IF(I997=5, "YES", "NO")</f>
        <v>YES</v>
      </c>
      <c r="AA997" s="1" t="str">
        <f>IF(AND(Table1[[#This Row],[5 anomalies]]="YES", Table1[[#This Row],[better or same as KNN]]="YES"), "YES", "NO")</f>
        <v>YES</v>
      </c>
      <c r="AB997" s="1" t="str">
        <f>IF(AND(Table1[[#This Row],[5 anomalies]]="YES", Table1[[#This Row],[5 anomalies and better]]="NO"), Table1[[#This Row],[knnauc]] - Table1[[#This Row],[auc]], "")</f>
        <v/>
      </c>
      <c r="AC997" s="1">
        <f>IF(AND(Table1[[#This Row],[5 anomalies]]="YES", Table1[[#This Row],[5 anomalies and better]]="YES"), Table1[[#This Row],[auc]] - Table1[[#This Row],[knnauc]], "")</f>
        <v>9.542540792540799E-2</v>
      </c>
    </row>
    <row r="998" spans="1:29" hidden="1" x14ac:dyDescent="0.25">
      <c r="A998">
        <v>32</v>
      </c>
      <c r="B998">
        <v>8</v>
      </c>
      <c r="C998">
        <v>3</v>
      </c>
      <c r="D998" t="s">
        <v>19</v>
      </c>
      <c r="E998" t="s">
        <v>20</v>
      </c>
      <c r="F998">
        <v>32</v>
      </c>
      <c r="G998">
        <v>16</v>
      </c>
      <c r="H998">
        <v>0.05</v>
      </c>
      <c r="I998">
        <v>5</v>
      </c>
      <c r="J998">
        <v>0.35</v>
      </c>
      <c r="K998">
        <v>0.90005827505827496</v>
      </c>
      <c r="L998">
        <v>6.95224311545838E-2</v>
      </c>
      <c r="M998">
        <v>6.8401111565344605E-2</v>
      </c>
      <c r="N998">
        <v>0.87441724941724897</v>
      </c>
      <c r="O998">
        <v>0.5</v>
      </c>
      <c r="P998">
        <v>0.23076923076923</v>
      </c>
      <c r="Q998">
        <v>0.05</v>
      </c>
      <c r="R998" t="s">
        <v>21</v>
      </c>
      <c r="S998" t="s">
        <v>34</v>
      </c>
      <c r="T998" t="str">
        <f>IF(Table1[[#This Row],[auc]]&gt;=Table1[[#This Row],[knnauc]], "YES", "NO")</f>
        <v>YES</v>
      </c>
      <c r="U998" t="str">
        <f>IF(AND(I998 &gt; I997, K998 &lt; K997), "LOWER", "")</f>
        <v/>
      </c>
      <c r="V998" t="str">
        <f>IF(AND(I998&gt;=I999, I998 &lt; 5), "YES", "NO")</f>
        <v>NO</v>
      </c>
      <c r="W998" s="1" t="str">
        <f>IF(AND(Table1[[#This Row],[Last lower than 5]]="YES", Table1[[#This Row],[better or same as KNN]]="YES"), "YES", "NO")</f>
        <v>NO</v>
      </c>
      <c r="X998" s="1" t="str">
        <f>IF(AND(Table1[[#This Row],[Last lower than 5]]="YES", Table1[[#This Row],[last and better]]="NO"), Table1[[#This Row],[knnauc]], "")</f>
        <v/>
      </c>
      <c r="Y998" s="1" t="str">
        <f>IF(AND(Table1[[#This Row],[Last lower than 5]]="YES", Table1[[#This Row],[last and better]]="YES"), Table1[[#This Row],[auc]], "")</f>
        <v/>
      </c>
      <c r="Z998" s="1" t="str">
        <f>IF(I998=5, "YES", "NO")</f>
        <v>YES</v>
      </c>
      <c r="AA998" s="1" t="str">
        <f>IF(AND(Table1[[#This Row],[5 anomalies]]="YES", Table1[[#This Row],[better or same as KNN]]="YES"), "YES", "NO")</f>
        <v>YES</v>
      </c>
      <c r="AB998" s="1" t="str">
        <f>IF(AND(Table1[[#This Row],[5 anomalies]]="YES", Table1[[#This Row],[5 anomalies and better]]="NO"), Table1[[#This Row],[knnauc]] - Table1[[#This Row],[auc]], "")</f>
        <v/>
      </c>
      <c r="AC998" s="1">
        <f>IF(AND(Table1[[#This Row],[5 anomalies]]="YES", Table1[[#This Row],[5 anomalies and better]]="YES"), Table1[[#This Row],[auc]] - Table1[[#This Row],[knnauc]], "")</f>
        <v>2.5641025641025994E-2</v>
      </c>
    </row>
    <row r="999" spans="1:29" hidden="1" x14ac:dyDescent="0.25">
      <c r="A999">
        <v>32</v>
      </c>
      <c r="B999">
        <v>8</v>
      </c>
      <c r="C999">
        <v>3</v>
      </c>
      <c r="D999" t="s">
        <v>19</v>
      </c>
      <c r="E999" t="s">
        <v>20</v>
      </c>
      <c r="F999">
        <v>64</v>
      </c>
      <c r="G999">
        <v>16</v>
      </c>
      <c r="H999">
        <v>0.05</v>
      </c>
      <c r="I999">
        <v>5</v>
      </c>
      <c r="J999">
        <v>7.1428571428571397E-2</v>
      </c>
      <c r="K999">
        <v>0.49242424242424199</v>
      </c>
      <c r="L999">
        <v>5.7634922093796198E-2</v>
      </c>
      <c r="M999">
        <v>5.4340286873827297E-2</v>
      </c>
      <c r="N999">
        <v>0.49242424242424199</v>
      </c>
      <c r="O999" t="s">
        <v>23</v>
      </c>
      <c r="P999">
        <v>0</v>
      </c>
      <c r="Q999">
        <v>0.01</v>
      </c>
      <c r="R999" t="s">
        <v>21</v>
      </c>
      <c r="S999" t="s">
        <v>34</v>
      </c>
      <c r="T999" t="str">
        <f>IF(Table1[[#This Row],[auc]]&gt;=Table1[[#This Row],[knnauc]], "YES", "NO")</f>
        <v>YES</v>
      </c>
      <c r="U999" t="str">
        <f>IF(AND(I999 &gt; I998, K999 &lt; K998), "LOWER", "")</f>
        <v/>
      </c>
      <c r="V999" t="str">
        <f>IF(AND(I999&gt;=I1000, I999 &lt; 5), "YES", "NO")</f>
        <v>NO</v>
      </c>
      <c r="W999" s="1" t="str">
        <f>IF(AND(Table1[[#This Row],[Last lower than 5]]="YES", Table1[[#This Row],[better or same as KNN]]="YES"), "YES", "NO")</f>
        <v>NO</v>
      </c>
      <c r="X999" s="1" t="str">
        <f>IF(AND(Table1[[#This Row],[Last lower than 5]]="YES", Table1[[#This Row],[last and better]]="NO"), Table1[[#This Row],[knnauc]], "")</f>
        <v/>
      </c>
      <c r="Y999" s="1" t="str">
        <f>IF(AND(Table1[[#This Row],[Last lower than 5]]="YES", Table1[[#This Row],[last and better]]="YES"), Table1[[#This Row],[auc]], "")</f>
        <v/>
      </c>
      <c r="Z999" s="1" t="str">
        <f>IF(I999=5, "YES", "NO")</f>
        <v>YES</v>
      </c>
      <c r="AA999" s="1" t="str">
        <f>IF(AND(Table1[[#This Row],[5 anomalies]]="YES", Table1[[#This Row],[better or same as KNN]]="YES"), "YES", "NO")</f>
        <v>YES</v>
      </c>
      <c r="AB999" s="1" t="str">
        <f>IF(AND(Table1[[#This Row],[5 anomalies]]="YES", Table1[[#This Row],[5 anomalies and better]]="NO"), Table1[[#This Row],[knnauc]] - Table1[[#This Row],[auc]], "")</f>
        <v/>
      </c>
      <c r="AC999" s="1">
        <f>IF(AND(Table1[[#This Row],[5 anomalies]]="YES", Table1[[#This Row],[5 anomalies and better]]="YES"), Table1[[#This Row],[auc]] - Table1[[#This Row],[knnauc]], "")</f>
        <v>0</v>
      </c>
    </row>
    <row r="1000" spans="1:29" x14ac:dyDescent="0.25">
      <c r="A1000">
        <v>32</v>
      </c>
      <c r="B1000">
        <v>8</v>
      </c>
      <c r="C1000">
        <v>3</v>
      </c>
      <c r="D1000" t="s">
        <v>19</v>
      </c>
      <c r="E1000" t="s">
        <v>20</v>
      </c>
      <c r="F1000">
        <v>32</v>
      </c>
      <c r="G1000">
        <v>16</v>
      </c>
      <c r="H1000">
        <v>0.05</v>
      </c>
      <c r="I1000">
        <v>5</v>
      </c>
      <c r="J1000">
        <v>0</v>
      </c>
      <c r="K1000">
        <v>0.56818181818181801</v>
      </c>
      <c r="L1000">
        <v>6.6472374454940295E-2</v>
      </c>
      <c r="M1000">
        <v>5.5072077594257501E-2</v>
      </c>
      <c r="N1000">
        <v>0.5</v>
      </c>
      <c r="O1000" t="s">
        <v>23</v>
      </c>
      <c r="P1000">
        <v>0</v>
      </c>
      <c r="Q1000">
        <v>5.0000000000000001E-3</v>
      </c>
      <c r="R1000" t="s">
        <v>21</v>
      </c>
      <c r="S1000" t="s">
        <v>34</v>
      </c>
      <c r="T1000" t="str">
        <f>IF(Table1[[#This Row],[auc]]&gt;=Table1[[#This Row],[knnauc]], "YES", "NO")</f>
        <v>YES</v>
      </c>
      <c r="U1000" t="str">
        <f>IF(AND(I1000 &gt; I999, K1000 &lt; K999), "LOWER", "")</f>
        <v/>
      </c>
      <c r="V1000" t="str">
        <f>IF(AND(I1000&gt;=I1001, I1000 &lt; 5), "YES", "NO")</f>
        <v>NO</v>
      </c>
      <c r="W1000" s="1" t="str">
        <f>IF(AND(Table1[[#This Row],[Last lower than 5]]="YES", Table1[[#This Row],[better or same as KNN]]="YES"), "YES", "NO")</f>
        <v>NO</v>
      </c>
      <c r="X1000" s="1" t="str">
        <f>IF(AND(Table1[[#This Row],[Last lower than 5]]="YES", Table1[[#This Row],[last and better]]="NO"), Table1[[#This Row],[knnauc]], "")</f>
        <v/>
      </c>
      <c r="Y1000" s="1" t="str">
        <f>IF(AND(Table1[[#This Row],[Last lower than 5]]="YES", Table1[[#This Row],[last and better]]="YES"), Table1[[#This Row],[auc]], "")</f>
        <v/>
      </c>
      <c r="Z1000" s="1" t="str">
        <f>IF(I1000=5, "YES", "NO")</f>
        <v>YES</v>
      </c>
      <c r="AA1000" s="1" t="str">
        <f>IF(AND(Table1[[#This Row],[5 anomalies]]="YES", Table1[[#This Row],[better or same as KNN]]="YES"), "YES", "NO")</f>
        <v>YES</v>
      </c>
      <c r="AB1000" s="1" t="str">
        <f>IF(AND(Table1[[#This Row],[5 anomalies]]="YES", Table1[[#This Row],[5 anomalies and better]]="NO"), Table1[[#This Row],[knnauc]] - Table1[[#This Row],[auc]], "")</f>
        <v/>
      </c>
      <c r="AC1000" s="1">
        <f>IF(AND(Table1[[#This Row],[5 anomalies]]="YES", Table1[[#This Row],[5 anomalies and better]]="YES"), Table1[[#This Row],[auc]] - Table1[[#This Row],[knnauc]], "")</f>
        <v>6.818181818181801E-2</v>
      </c>
    </row>
    <row r="1001" spans="1:29" x14ac:dyDescent="0.25">
      <c r="A1001">
        <v>32</v>
      </c>
      <c r="B1001">
        <v>8</v>
      </c>
      <c r="C1001">
        <v>3</v>
      </c>
      <c r="D1001" t="s">
        <v>19</v>
      </c>
      <c r="E1001" t="s">
        <v>20</v>
      </c>
      <c r="F1001">
        <v>512</v>
      </c>
      <c r="G1001">
        <v>32</v>
      </c>
      <c r="H1001">
        <v>0.05</v>
      </c>
      <c r="I1001">
        <v>5</v>
      </c>
      <c r="J1001">
        <v>0</v>
      </c>
      <c r="K1001">
        <v>0.45075757575757502</v>
      </c>
      <c r="L1001">
        <v>5.84619571131407E-2</v>
      </c>
      <c r="M1001">
        <v>4.7719794856627903E-2</v>
      </c>
      <c r="N1001">
        <v>0.5</v>
      </c>
      <c r="O1001" t="s">
        <v>23</v>
      </c>
      <c r="P1001">
        <v>0</v>
      </c>
      <c r="Q1001">
        <v>5.0000000000000001E-3</v>
      </c>
      <c r="R1001" t="s">
        <v>21</v>
      </c>
      <c r="S1001" t="s">
        <v>34</v>
      </c>
      <c r="T1001" t="str">
        <f>IF(Table1[[#This Row],[auc]]&gt;=Table1[[#This Row],[knnauc]], "YES", "NO")</f>
        <v>NO</v>
      </c>
      <c r="U1001" t="str">
        <f>IF(AND(I1001 &gt; I1000, K1001 &lt; K1000), "LOWER", "")</f>
        <v/>
      </c>
      <c r="V1001" t="str">
        <f>IF(AND(I1001&gt;=I1002, I1001 &lt; 5), "YES", "NO")</f>
        <v>NO</v>
      </c>
      <c r="W1001" s="1" t="str">
        <f>IF(AND(Table1[[#This Row],[Last lower than 5]]="YES", Table1[[#This Row],[better or same as KNN]]="YES"), "YES", "NO")</f>
        <v>NO</v>
      </c>
      <c r="X1001" s="1" t="str">
        <f>IF(AND(Table1[[#This Row],[Last lower than 5]]="YES", Table1[[#This Row],[last and better]]="NO"), Table1[[#This Row],[knnauc]], "")</f>
        <v/>
      </c>
      <c r="Y1001" s="1" t="str">
        <f>IF(AND(Table1[[#This Row],[Last lower than 5]]="YES", Table1[[#This Row],[last and better]]="YES"), Table1[[#This Row],[auc]], "")</f>
        <v/>
      </c>
      <c r="Z1001" s="1" t="str">
        <f>IF(I1001=5, "YES", "NO")</f>
        <v>YES</v>
      </c>
      <c r="AA1001" s="1" t="str">
        <f>IF(AND(Table1[[#This Row],[5 anomalies]]="YES", Table1[[#This Row],[better or same as KNN]]="YES"), "YES", "NO")</f>
        <v>NO</v>
      </c>
      <c r="AB1001" s="1">
        <f>IF(AND(Table1[[#This Row],[5 anomalies]]="YES", Table1[[#This Row],[5 anomalies and better]]="NO"), Table1[[#This Row],[knnauc]] - Table1[[#This Row],[auc]], "")</f>
        <v>4.9242424242424976E-2</v>
      </c>
      <c r="AC1001" s="1" t="str">
        <f>IF(AND(Table1[[#This Row],[5 anomalies]]="YES", Table1[[#This Row],[5 anomalies and better]]="YES"), Table1[[#This Row],[auc]] - Table1[[#This Row],[knnauc]], "")</f>
        <v/>
      </c>
    </row>
    <row r="1002" spans="1:29" hidden="1" x14ac:dyDescent="0.25">
      <c r="A1002">
        <v>32</v>
      </c>
      <c r="B1002">
        <v>8</v>
      </c>
      <c r="C1002">
        <v>3</v>
      </c>
      <c r="D1002" t="s">
        <v>19</v>
      </c>
      <c r="E1002" t="s">
        <v>20</v>
      </c>
      <c r="F1002">
        <v>512</v>
      </c>
      <c r="G1002">
        <v>16</v>
      </c>
      <c r="H1002">
        <v>0.05</v>
      </c>
      <c r="I1002">
        <v>5</v>
      </c>
      <c r="J1002">
        <v>0</v>
      </c>
      <c r="K1002">
        <v>0.62325174825174801</v>
      </c>
      <c r="L1002">
        <v>9.62390229158986E-2</v>
      </c>
      <c r="M1002">
        <v>7.2702455374849706E-2</v>
      </c>
      <c r="N1002">
        <v>0.82867132867132798</v>
      </c>
      <c r="O1002">
        <v>0.33333333333333298</v>
      </c>
      <c r="P1002">
        <v>7.69230769230769E-2</v>
      </c>
      <c r="Q1002">
        <v>0.05</v>
      </c>
      <c r="R1002" t="s">
        <v>21</v>
      </c>
      <c r="S1002" t="s">
        <v>34</v>
      </c>
      <c r="T1002" t="str">
        <f>IF(Table1[[#This Row],[auc]]&gt;=Table1[[#This Row],[knnauc]], "YES", "NO")</f>
        <v>NO</v>
      </c>
      <c r="U1002" t="str">
        <f>IF(AND(I1002 &gt; I1001, K1002 &lt; K1001), "LOWER", "")</f>
        <v/>
      </c>
      <c r="V1002" t="str">
        <f>IF(AND(I1002&gt;=I1003, I1002 &lt; 5), "YES", "NO")</f>
        <v>NO</v>
      </c>
      <c r="W1002" s="1" t="str">
        <f>IF(AND(Table1[[#This Row],[Last lower than 5]]="YES", Table1[[#This Row],[better or same as KNN]]="YES"), "YES", "NO")</f>
        <v>NO</v>
      </c>
      <c r="X1002" s="1" t="str">
        <f>IF(AND(Table1[[#This Row],[Last lower than 5]]="YES", Table1[[#This Row],[last and better]]="NO"), Table1[[#This Row],[knnauc]], "")</f>
        <v/>
      </c>
      <c r="Y1002" s="1" t="str">
        <f>IF(AND(Table1[[#This Row],[Last lower than 5]]="YES", Table1[[#This Row],[last and better]]="YES"), Table1[[#This Row],[auc]], "")</f>
        <v/>
      </c>
      <c r="Z1002" s="1" t="str">
        <f>IF(I1002=5, "YES", "NO")</f>
        <v>YES</v>
      </c>
      <c r="AA1002" s="1" t="str">
        <f>IF(AND(Table1[[#This Row],[5 anomalies]]="YES", Table1[[#This Row],[better or same as KNN]]="YES"), "YES", "NO")</f>
        <v>NO</v>
      </c>
      <c r="AB1002" s="1">
        <f>IF(AND(Table1[[#This Row],[5 anomalies]]="YES", Table1[[#This Row],[5 anomalies and better]]="NO"), Table1[[#This Row],[knnauc]] - Table1[[#This Row],[auc]], "")</f>
        <v>0.20541958041957997</v>
      </c>
      <c r="AC1002" s="1" t="str">
        <f>IF(AND(Table1[[#This Row],[5 anomalies]]="YES", Table1[[#This Row],[5 anomalies and better]]="YES"), Table1[[#This Row],[auc]] - Table1[[#This Row],[knnauc]], "")</f>
        <v/>
      </c>
    </row>
    <row r="1003" spans="1:29" hidden="1" x14ac:dyDescent="0.25">
      <c r="A1003">
        <v>32</v>
      </c>
      <c r="B1003">
        <v>8</v>
      </c>
      <c r="C1003">
        <v>3</v>
      </c>
      <c r="D1003" t="s">
        <v>19</v>
      </c>
      <c r="E1003" t="s">
        <v>20</v>
      </c>
      <c r="F1003">
        <v>64</v>
      </c>
      <c r="G1003">
        <v>32</v>
      </c>
      <c r="H1003">
        <v>0.05</v>
      </c>
      <c r="I1003">
        <v>5</v>
      </c>
      <c r="J1003">
        <v>0.10256410256410201</v>
      </c>
      <c r="K1003">
        <v>0.67395104895104896</v>
      </c>
      <c r="L1003">
        <v>0.27762972341255998</v>
      </c>
      <c r="M1003">
        <v>0.21153290329048599</v>
      </c>
      <c r="N1003">
        <v>0.69216200466200395</v>
      </c>
      <c r="O1003">
        <v>0.5</v>
      </c>
      <c r="P1003">
        <v>7.69230769230769E-2</v>
      </c>
      <c r="Q1003">
        <v>0.05</v>
      </c>
      <c r="R1003" t="s">
        <v>21</v>
      </c>
      <c r="S1003" t="s">
        <v>34</v>
      </c>
      <c r="T1003" t="str">
        <f>IF(Table1[[#This Row],[auc]]&gt;=Table1[[#This Row],[knnauc]], "YES", "NO")</f>
        <v>NO</v>
      </c>
      <c r="U1003" t="str">
        <f>IF(AND(I1003 &gt; I1002, K1003 &lt; K1002), "LOWER", "")</f>
        <v/>
      </c>
      <c r="V1003" t="str">
        <f>IF(AND(I1003&gt;=I1004, I1003 &lt; 5), "YES", "NO")</f>
        <v>NO</v>
      </c>
      <c r="W1003" s="1" t="str">
        <f>IF(AND(Table1[[#This Row],[Last lower than 5]]="YES", Table1[[#This Row],[better or same as KNN]]="YES"), "YES", "NO")</f>
        <v>NO</v>
      </c>
      <c r="X1003" s="1" t="str">
        <f>IF(AND(Table1[[#This Row],[Last lower than 5]]="YES", Table1[[#This Row],[last and better]]="NO"), Table1[[#This Row],[knnauc]], "")</f>
        <v/>
      </c>
      <c r="Y1003" s="1" t="str">
        <f>IF(AND(Table1[[#This Row],[Last lower than 5]]="YES", Table1[[#This Row],[last and better]]="YES"), Table1[[#This Row],[auc]], "")</f>
        <v/>
      </c>
      <c r="Z1003" s="1" t="str">
        <f>IF(I1003=5, "YES", "NO")</f>
        <v>YES</v>
      </c>
      <c r="AA1003" s="1" t="str">
        <f>IF(AND(Table1[[#This Row],[5 anomalies]]="YES", Table1[[#This Row],[better or same as KNN]]="YES"), "YES", "NO")</f>
        <v>NO</v>
      </c>
      <c r="AB1003" s="1">
        <f>IF(AND(Table1[[#This Row],[5 anomalies]]="YES", Table1[[#This Row],[5 anomalies and better]]="NO"), Table1[[#This Row],[knnauc]] - Table1[[#This Row],[auc]], "")</f>
        <v>1.821095571095499E-2</v>
      </c>
      <c r="AC1003" s="1" t="str">
        <f>IF(AND(Table1[[#This Row],[5 anomalies]]="YES", Table1[[#This Row],[5 anomalies and better]]="YES"), Table1[[#This Row],[auc]] - Table1[[#This Row],[knnauc]], "")</f>
        <v/>
      </c>
    </row>
    <row r="1004" spans="1:29" hidden="1" x14ac:dyDescent="0.25">
      <c r="A1004">
        <v>32</v>
      </c>
      <c r="B1004">
        <v>8</v>
      </c>
      <c r="C1004">
        <v>3</v>
      </c>
      <c r="D1004" t="s">
        <v>19</v>
      </c>
      <c r="E1004" t="s">
        <v>20</v>
      </c>
      <c r="F1004">
        <v>512</v>
      </c>
      <c r="G1004">
        <v>32</v>
      </c>
      <c r="H1004">
        <v>0.05</v>
      </c>
      <c r="I1004">
        <v>5</v>
      </c>
      <c r="J1004">
        <v>0</v>
      </c>
      <c r="K1004">
        <v>0.67992424242424199</v>
      </c>
      <c r="L1004">
        <v>5.8859660724446303E-2</v>
      </c>
      <c r="M1004">
        <v>6.8611304221843306E-2</v>
      </c>
      <c r="N1004">
        <v>0.66287878787878696</v>
      </c>
      <c r="O1004" t="s">
        <v>23</v>
      </c>
      <c r="P1004">
        <v>0</v>
      </c>
      <c r="Q1004">
        <v>0.01</v>
      </c>
      <c r="R1004" t="s">
        <v>21</v>
      </c>
      <c r="S1004" t="s">
        <v>34</v>
      </c>
      <c r="T1004" t="str">
        <f>IF(Table1[[#This Row],[auc]]&gt;=Table1[[#This Row],[knnauc]], "YES", "NO")</f>
        <v>YES</v>
      </c>
      <c r="U1004" t="str">
        <f>IF(AND(I1004 &gt; I1003, K1004 &lt; K1003), "LOWER", "")</f>
        <v/>
      </c>
      <c r="V1004" t="str">
        <f>IF(AND(I1004&gt;=I1005, I1004 &lt; 5), "YES", "NO")</f>
        <v>NO</v>
      </c>
      <c r="W1004" s="1" t="str">
        <f>IF(AND(Table1[[#This Row],[Last lower than 5]]="YES", Table1[[#This Row],[better or same as KNN]]="YES"), "YES", "NO")</f>
        <v>NO</v>
      </c>
      <c r="X1004" s="1" t="str">
        <f>IF(AND(Table1[[#This Row],[Last lower than 5]]="YES", Table1[[#This Row],[last and better]]="NO"), Table1[[#This Row],[knnauc]], "")</f>
        <v/>
      </c>
      <c r="Y1004" s="1" t="str">
        <f>IF(AND(Table1[[#This Row],[Last lower than 5]]="YES", Table1[[#This Row],[last and better]]="YES"), Table1[[#This Row],[auc]], "")</f>
        <v/>
      </c>
      <c r="Z1004" s="1" t="str">
        <f>IF(I1004=5, "YES", "NO")</f>
        <v>YES</v>
      </c>
      <c r="AA1004" s="1" t="str">
        <f>IF(AND(Table1[[#This Row],[5 anomalies]]="YES", Table1[[#This Row],[better or same as KNN]]="YES"), "YES", "NO")</f>
        <v>YES</v>
      </c>
      <c r="AB1004" s="1" t="str">
        <f>IF(AND(Table1[[#This Row],[5 anomalies]]="YES", Table1[[#This Row],[5 anomalies and better]]="NO"), Table1[[#This Row],[knnauc]] - Table1[[#This Row],[auc]], "")</f>
        <v/>
      </c>
      <c r="AC1004" s="1">
        <f>IF(AND(Table1[[#This Row],[5 anomalies]]="YES", Table1[[#This Row],[5 anomalies and better]]="YES"), Table1[[#This Row],[auc]] - Table1[[#This Row],[knnauc]], "")</f>
        <v>1.704545454545503E-2</v>
      </c>
    </row>
    <row r="1005" spans="1:29" hidden="1" x14ac:dyDescent="0.25">
      <c r="A1005">
        <v>32</v>
      </c>
      <c r="B1005">
        <v>8</v>
      </c>
      <c r="C1005">
        <v>3</v>
      </c>
      <c r="D1005" t="s">
        <v>19</v>
      </c>
      <c r="E1005" t="s">
        <v>20</v>
      </c>
      <c r="F1005">
        <v>32</v>
      </c>
      <c r="G1005">
        <v>32</v>
      </c>
      <c r="H1005">
        <v>0.05</v>
      </c>
      <c r="I1005">
        <v>5</v>
      </c>
      <c r="J1005">
        <v>0.148148148148148</v>
      </c>
      <c r="K1005">
        <v>0.63315850815850805</v>
      </c>
      <c r="L1005">
        <v>7.2593162609862594E-2</v>
      </c>
      <c r="M1005">
        <v>8.5247775171512996E-2</v>
      </c>
      <c r="N1005">
        <v>0.79530885780885696</v>
      </c>
      <c r="O1005">
        <v>0.6</v>
      </c>
      <c r="P1005">
        <v>0.23076923076923</v>
      </c>
      <c r="Q1005">
        <v>0.05</v>
      </c>
      <c r="R1005" t="s">
        <v>21</v>
      </c>
      <c r="S1005" t="s">
        <v>34</v>
      </c>
      <c r="T1005" t="str">
        <f>IF(Table1[[#This Row],[auc]]&gt;=Table1[[#This Row],[knnauc]], "YES", "NO")</f>
        <v>NO</v>
      </c>
      <c r="U1005" t="str">
        <f>IF(AND(I1005 &gt; I1004, K1005 &lt; K1004), "LOWER", "")</f>
        <v/>
      </c>
      <c r="V1005" t="str">
        <f>IF(AND(I1005&gt;=I1006, I1005 &lt; 5), "YES", "NO")</f>
        <v>NO</v>
      </c>
      <c r="W1005" s="1" t="str">
        <f>IF(AND(Table1[[#This Row],[Last lower than 5]]="YES", Table1[[#This Row],[better or same as KNN]]="YES"), "YES", "NO")</f>
        <v>NO</v>
      </c>
      <c r="X1005" s="1" t="str">
        <f>IF(AND(Table1[[#This Row],[Last lower than 5]]="YES", Table1[[#This Row],[last and better]]="NO"), Table1[[#This Row],[knnauc]], "")</f>
        <v/>
      </c>
      <c r="Y1005" s="1" t="str">
        <f>IF(AND(Table1[[#This Row],[Last lower than 5]]="YES", Table1[[#This Row],[last and better]]="YES"), Table1[[#This Row],[auc]], "")</f>
        <v/>
      </c>
      <c r="Z1005" s="1" t="str">
        <f>IF(I1005=5, "YES", "NO")</f>
        <v>YES</v>
      </c>
      <c r="AA1005" s="1" t="str">
        <f>IF(AND(Table1[[#This Row],[5 anomalies]]="YES", Table1[[#This Row],[better or same as KNN]]="YES"), "YES", "NO")</f>
        <v>NO</v>
      </c>
      <c r="AB1005" s="1">
        <f>IF(AND(Table1[[#This Row],[5 anomalies]]="YES", Table1[[#This Row],[5 anomalies and better]]="NO"), Table1[[#This Row],[knnauc]] - Table1[[#This Row],[auc]], "")</f>
        <v>0.16215034965034891</v>
      </c>
      <c r="AC1005" s="1" t="str">
        <f>IF(AND(Table1[[#This Row],[5 anomalies]]="YES", Table1[[#This Row],[5 anomalies and better]]="YES"), Table1[[#This Row],[auc]] - Table1[[#This Row],[knnauc]], "")</f>
        <v/>
      </c>
    </row>
    <row r="1006" spans="1:29" hidden="1" x14ac:dyDescent="0.25">
      <c r="A1006">
        <v>32</v>
      </c>
      <c r="B1006">
        <v>8</v>
      </c>
      <c r="C1006">
        <v>3</v>
      </c>
      <c r="D1006" t="s">
        <v>19</v>
      </c>
      <c r="E1006" t="s">
        <v>20</v>
      </c>
      <c r="F1006">
        <v>32</v>
      </c>
      <c r="G1006">
        <v>16</v>
      </c>
      <c r="H1006">
        <v>0.05</v>
      </c>
      <c r="I1006">
        <v>5</v>
      </c>
      <c r="J1006">
        <v>0</v>
      </c>
      <c r="K1006">
        <v>0.66666666666666596</v>
      </c>
      <c r="L1006">
        <v>5.6508639494072498E-2</v>
      </c>
      <c r="M1006">
        <v>4.7649011830435399E-2</v>
      </c>
      <c r="N1006">
        <v>0.49810606060606</v>
      </c>
      <c r="O1006" t="s">
        <v>23</v>
      </c>
      <c r="P1006">
        <v>0</v>
      </c>
      <c r="Q1006">
        <v>0.01</v>
      </c>
      <c r="R1006" t="s">
        <v>21</v>
      </c>
      <c r="S1006" t="s">
        <v>34</v>
      </c>
      <c r="T1006" t="str">
        <f>IF(Table1[[#This Row],[auc]]&gt;=Table1[[#This Row],[knnauc]], "YES", "NO")</f>
        <v>YES</v>
      </c>
      <c r="U1006" t="str">
        <f>IF(AND(I1006 &gt; I1005, K1006 &lt; K1005), "LOWER", "")</f>
        <v/>
      </c>
      <c r="V1006" t="str">
        <f>IF(AND(I1006&gt;=I1007, I1006 &lt; 5), "YES", "NO")</f>
        <v>NO</v>
      </c>
      <c r="W1006" s="1" t="str">
        <f>IF(AND(Table1[[#This Row],[Last lower than 5]]="YES", Table1[[#This Row],[better or same as KNN]]="YES"), "YES", "NO")</f>
        <v>NO</v>
      </c>
      <c r="X1006" s="1" t="str">
        <f>IF(AND(Table1[[#This Row],[Last lower than 5]]="YES", Table1[[#This Row],[last and better]]="NO"), Table1[[#This Row],[knnauc]], "")</f>
        <v/>
      </c>
      <c r="Y1006" s="1" t="str">
        <f>IF(AND(Table1[[#This Row],[Last lower than 5]]="YES", Table1[[#This Row],[last and better]]="YES"), Table1[[#This Row],[auc]], "")</f>
        <v/>
      </c>
      <c r="Z1006" s="1" t="str">
        <f>IF(I1006=5, "YES", "NO")</f>
        <v>YES</v>
      </c>
      <c r="AA1006" s="1" t="str">
        <f>IF(AND(Table1[[#This Row],[5 anomalies]]="YES", Table1[[#This Row],[better or same as KNN]]="YES"), "YES", "NO")</f>
        <v>YES</v>
      </c>
      <c r="AB1006" s="1" t="str">
        <f>IF(AND(Table1[[#This Row],[5 anomalies]]="YES", Table1[[#This Row],[5 anomalies and better]]="NO"), Table1[[#This Row],[knnauc]] - Table1[[#This Row],[auc]], "")</f>
        <v/>
      </c>
      <c r="AC1006" s="1">
        <f>IF(AND(Table1[[#This Row],[5 anomalies]]="YES", Table1[[#This Row],[5 anomalies and better]]="YES"), Table1[[#This Row],[auc]] - Table1[[#This Row],[knnauc]], "")</f>
        <v>0.16856060606060597</v>
      </c>
    </row>
    <row r="1007" spans="1:29" x14ac:dyDescent="0.25">
      <c r="A1007">
        <v>32</v>
      </c>
      <c r="B1007">
        <v>8</v>
      </c>
      <c r="C1007">
        <v>3</v>
      </c>
      <c r="D1007" t="s">
        <v>19</v>
      </c>
      <c r="E1007" t="s">
        <v>20</v>
      </c>
      <c r="F1007">
        <v>64</v>
      </c>
      <c r="G1007">
        <v>32</v>
      </c>
      <c r="H1007">
        <v>0.05</v>
      </c>
      <c r="I1007">
        <v>5</v>
      </c>
      <c r="J1007">
        <v>0</v>
      </c>
      <c r="K1007">
        <v>0.68181818181818099</v>
      </c>
      <c r="L1007">
        <v>5.6679543070039397E-2</v>
      </c>
      <c r="M1007">
        <v>4.8113497787014799E-2</v>
      </c>
      <c r="N1007">
        <v>0.49810606060606</v>
      </c>
      <c r="O1007" t="s">
        <v>23</v>
      </c>
      <c r="P1007">
        <v>0</v>
      </c>
      <c r="Q1007">
        <v>5.0000000000000001E-3</v>
      </c>
      <c r="R1007" t="s">
        <v>21</v>
      </c>
      <c r="S1007" t="s">
        <v>34</v>
      </c>
      <c r="T1007" t="str">
        <f>IF(Table1[[#This Row],[auc]]&gt;=Table1[[#This Row],[knnauc]], "YES", "NO")</f>
        <v>YES</v>
      </c>
      <c r="U1007" t="str">
        <f>IF(AND(I1007 &gt; I1006, K1007 &lt; K1006), "LOWER", "")</f>
        <v/>
      </c>
      <c r="V1007" t="str">
        <f>IF(AND(I1007&gt;=I1008, I1007 &lt; 5), "YES", "NO")</f>
        <v>NO</v>
      </c>
      <c r="W1007" s="1" t="str">
        <f>IF(AND(Table1[[#This Row],[Last lower than 5]]="YES", Table1[[#This Row],[better or same as KNN]]="YES"), "YES", "NO")</f>
        <v>NO</v>
      </c>
      <c r="X1007" s="1" t="str">
        <f>IF(AND(Table1[[#This Row],[Last lower than 5]]="YES", Table1[[#This Row],[last and better]]="NO"), Table1[[#This Row],[knnauc]], "")</f>
        <v/>
      </c>
      <c r="Y1007" s="1" t="str">
        <f>IF(AND(Table1[[#This Row],[Last lower than 5]]="YES", Table1[[#This Row],[last and better]]="YES"), Table1[[#This Row],[auc]], "")</f>
        <v/>
      </c>
      <c r="Z1007" s="1" t="str">
        <f>IF(I1007=5, "YES", "NO")</f>
        <v>YES</v>
      </c>
      <c r="AA1007" s="1" t="str">
        <f>IF(AND(Table1[[#This Row],[5 anomalies]]="YES", Table1[[#This Row],[better or same as KNN]]="YES"), "YES", "NO")</f>
        <v>YES</v>
      </c>
      <c r="AB1007" s="1" t="str">
        <f>IF(AND(Table1[[#This Row],[5 anomalies]]="YES", Table1[[#This Row],[5 anomalies and better]]="NO"), Table1[[#This Row],[knnauc]] - Table1[[#This Row],[auc]], "")</f>
        <v/>
      </c>
      <c r="AC1007" s="1">
        <f>IF(AND(Table1[[#This Row],[5 anomalies]]="YES", Table1[[#This Row],[5 anomalies and better]]="YES"), Table1[[#This Row],[auc]] - Table1[[#This Row],[knnauc]], "")</f>
        <v>0.18371212121212099</v>
      </c>
    </row>
    <row r="1008" spans="1:29" hidden="1" x14ac:dyDescent="0.25">
      <c r="A1008">
        <v>32</v>
      </c>
      <c r="B1008">
        <v>8</v>
      </c>
      <c r="C1008">
        <v>3</v>
      </c>
      <c r="D1008" t="s">
        <v>19</v>
      </c>
      <c r="E1008" t="s">
        <v>20</v>
      </c>
      <c r="F1008">
        <v>64</v>
      </c>
      <c r="G1008">
        <v>32</v>
      </c>
      <c r="H1008">
        <v>0.05</v>
      </c>
      <c r="I1008">
        <v>5</v>
      </c>
      <c r="J1008">
        <v>0</v>
      </c>
      <c r="K1008">
        <v>0.68560606060606</v>
      </c>
      <c r="L1008">
        <v>5.8375967801006401E-2</v>
      </c>
      <c r="M1008">
        <v>5.32374999966575E-2</v>
      </c>
      <c r="N1008">
        <v>0.66540404040404</v>
      </c>
      <c r="O1008" t="s">
        <v>23</v>
      </c>
      <c r="P1008">
        <v>0</v>
      </c>
      <c r="Q1008">
        <v>0.01</v>
      </c>
      <c r="R1008" t="s">
        <v>21</v>
      </c>
      <c r="S1008" t="s">
        <v>34</v>
      </c>
      <c r="T1008" t="str">
        <f>IF(Table1[[#This Row],[auc]]&gt;=Table1[[#This Row],[knnauc]], "YES", "NO")</f>
        <v>YES</v>
      </c>
      <c r="U1008" t="str">
        <f>IF(AND(I1008 &gt; I1007, K1008 &lt; K1007), "LOWER", "")</f>
        <v/>
      </c>
      <c r="V1008" t="str">
        <f>IF(AND(I1008&gt;=I1009, I1008 &lt; 5), "YES", "NO")</f>
        <v>NO</v>
      </c>
      <c r="W1008" s="1" t="str">
        <f>IF(AND(Table1[[#This Row],[Last lower than 5]]="YES", Table1[[#This Row],[better or same as KNN]]="YES"), "YES", "NO")</f>
        <v>NO</v>
      </c>
      <c r="X1008" s="1" t="str">
        <f>IF(AND(Table1[[#This Row],[Last lower than 5]]="YES", Table1[[#This Row],[last and better]]="NO"), Table1[[#This Row],[knnauc]], "")</f>
        <v/>
      </c>
      <c r="Y1008" s="1" t="str">
        <f>IF(AND(Table1[[#This Row],[Last lower than 5]]="YES", Table1[[#This Row],[last and better]]="YES"), Table1[[#This Row],[auc]], "")</f>
        <v/>
      </c>
      <c r="Z1008" s="1" t="str">
        <f>IF(I1008=5, "YES", "NO")</f>
        <v>YES</v>
      </c>
      <c r="AA1008" s="1" t="str">
        <f>IF(AND(Table1[[#This Row],[5 anomalies]]="YES", Table1[[#This Row],[better or same as KNN]]="YES"), "YES", "NO")</f>
        <v>YES</v>
      </c>
      <c r="AB1008" s="1" t="str">
        <f>IF(AND(Table1[[#This Row],[5 anomalies]]="YES", Table1[[#This Row],[5 anomalies and better]]="NO"), Table1[[#This Row],[knnauc]] - Table1[[#This Row],[auc]], "")</f>
        <v/>
      </c>
      <c r="AC1008" s="1">
        <f>IF(AND(Table1[[#This Row],[5 anomalies]]="YES", Table1[[#This Row],[5 anomalies and better]]="YES"), Table1[[#This Row],[auc]] - Table1[[#This Row],[knnauc]], "")</f>
        <v>2.0202020202019999E-2</v>
      </c>
    </row>
    <row r="1009" spans="1:29" hidden="1" x14ac:dyDescent="0.25">
      <c r="A1009">
        <v>32</v>
      </c>
      <c r="B1009">
        <v>8</v>
      </c>
      <c r="C1009">
        <v>3</v>
      </c>
      <c r="D1009" t="s">
        <v>19</v>
      </c>
      <c r="E1009" t="s">
        <v>20</v>
      </c>
      <c r="F1009">
        <v>64</v>
      </c>
      <c r="G1009">
        <v>16</v>
      </c>
      <c r="H1009">
        <v>0.05</v>
      </c>
      <c r="I1009">
        <v>5</v>
      </c>
      <c r="J1009">
        <v>0.133333333333333</v>
      </c>
      <c r="K1009">
        <v>0.78787878787878696</v>
      </c>
      <c r="L1009">
        <v>7.4624899381605603E-2</v>
      </c>
      <c r="M1009">
        <v>7.3659294487000995E-2</v>
      </c>
      <c r="N1009">
        <v>0.90938228438228397</v>
      </c>
      <c r="O1009">
        <v>0</v>
      </c>
      <c r="P1009">
        <v>0</v>
      </c>
      <c r="Q1009">
        <v>0.05</v>
      </c>
      <c r="R1009" t="s">
        <v>21</v>
      </c>
      <c r="S1009" t="s">
        <v>34</v>
      </c>
      <c r="T1009" t="str">
        <f>IF(Table1[[#This Row],[auc]]&gt;=Table1[[#This Row],[knnauc]], "YES", "NO")</f>
        <v>NO</v>
      </c>
      <c r="U1009" t="str">
        <f>IF(AND(I1009 &gt; I1008, K1009 &lt; K1008), "LOWER", "")</f>
        <v/>
      </c>
      <c r="V1009" t="str">
        <f>IF(AND(I1009&gt;=I1010, I1009 &lt; 5), "YES", "NO")</f>
        <v>NO</v>
      </c>
      <c r="W1009" s="1" t="str">
        <f>IF(AND(Table1[[#This Row],[Last lower than 5]]="YES", Table1[[#This Row],[better or same as KNN]]="YES"), "YES", "NO")</f>
        <v>NO</v>
      </c>
      <c r="X1009" s="1" t="str">
        <f>IF(AND(Table1[[#This Row],[Last lower than 5]]="YES", Table1[[#This Row],[last and better]]="NO"), Table1[[#This Row],[knnauc]], "")</f>
        <v/>
      </c>
      <c r="Y1009" s="1" t="str">
        <f>IF(AND(Table1[[#This Row],[Last lower than 5]]="YES", Table1[[#This Row],[last and better]]="YES"), Table1[[#This Row],[auc]], "")</f>
        <v/>
      </c>
      <c r="Z1009" s="1" t="str">
        <f>IF(I1009=5, "YES", "NO")</f>
        <v>YES</v>
      </c>
      <c r="AA1009" s="1" t="str">
        <f>IF(AND(Table1[[#This Row],[5 anomalies]]="YES", Table1[[#This Row],[better or same as KNN]]="YES"), "YES", "NO")</f>
        <v>NO</v>
      </c>
      <c r="AB1009" s="1">
        <f>IF(AND(Table1[[#This Row],[5 anomalies]]="YES", Table1[[#This Row],[5 anomalies and better]]="NO"), Table1[[#This Row],[knnauc]] - Table1[[#This Row],[auc]], "")</f>
        <v>0.12150349650349701</v>
      </c>
      <c r="AC1009" s="1" t="str">
        <f>IF(AND(Table1[[#This Row],[5 anomalies]]="YES", Table1[[#This Row],[5 anomalies and better]]="YES"), Table1[[#This Row],[auc]] - Table1[[#This Row],[knnauc]], "")</f>
        <v/>
      </c>
    </row>
    <row r="1010" spans="1:29" hidden="1" x14ac:dyDescent="0.25">
      <c r="A1010">
        <v>32</v>
      </c>
      <c r="B1010">
        <v>8</v>
      </c>
      <c r="C1010">
        <v>3</v>
      </c>
      <c r="D1010" t="s">
        <v>19</v>
      </c>
      <c r="E1010" t="s">
        <v>20</v>
      </c>
      <c r="F1010">
        <v>512</v>
      </c>
      <c r="G1010">
        <v>16</v>
      </c>
      <c r="H1010">
        <v>0.05</v>
      </c>
      <c r="I1010">
        <v>5</v>
      </c>
      <c r="J1010">
        <v>0</v>
      </c>
      <c r="K1010">
        <v>0.79861111111111105</v>
      </c>
      <c r="L1010">
        <v>6.0758245394308297E-2</v>
      </c>
      <c r="M1010">
        <v>5.7490290312158902E-2</v>
      </c>
      <c r="N1010">
        <v>0.83270202020202</v>
      </c>
      <c r="O1010">
        <v>1</v>
      </c>
      <c r="P1010">
        <v>0.33333333333333298</v>
      </c>
      <c r="Q1010">
        <v>0.01</v>
      </c>
      <c r="R1010" t="s">
        <v>21</v>
      </c>
      <c r="S1010" t="s">
        <v>34</v>
      </c>
      <c r="T1010" t="str">
        <f>IF(Table1[[#This Row],[auc]]&gt;=Table1[[#This Row],[knnauc]], "YES", "NO")</f>
        <v>NO</v>
      </c>
      <c r="U1010" t="str">
        <f>IF(AND(I1010 &gt; I1009, K1010 &lt; K1009), "LOWER", "")</f>
        <v/>
      </c>
      <c r="V1010" t="str">
        <f>IF(AND(I1010&gt;=I1011, I1010 &lt; 5), "YES", "NO")</f>
        <v>NO</v>
      </c>
      <c r="W1010" s="1" t="str">
        <f>IF(AND(Table1[[#This Row],[Last lower than 5]]="YES", Table1[[#This Row],[better or same as KNN]]="YES"), "YES", "NO")</f>
        <v>NO</v>
      </c>
      <c r="X1010" s="1" t="str">
        <f>IF(AND(Table1[[#This Row],[Last lower than 5]]="YES", Table1[[#This Row],[last and better]]="NO"), Table1[[#This Row],[knnauc]], "")</f>
        <v/>
      </c>
      <c r="Y1010" s="1" t="str">
        <f>IF(AND(Table1[[#This Row],[Last lower than 5]]="YES", Table1[[#This Row],[last and better]]="YES"), Table1[[#This Row],[auc]], "")</f>
        <v/>
      </c>
      <c r="Z1010" s="1" t="str">
        <f>IF(I1010=5, "YES", "NO")</f>
        <v>YES</v>
      </c>
      <c r="AA1010" s="1" t="str">
        <f>IF(AND(Table1[[#This Row],[5 anomalies]]="YES", Table1[[#This Row],[better or same as KNN]]="YES"), "YES", "NO")</f>
        <v>NO</v>
      </c>
      <c r="AB1010" s="1">
        <f>IF(AND(Table1[[#This Row],[5 anomalies]]="YES", Table1[[#This Row],[5 anomalies and better]]="NO"), Table1[[#This Row],[knnauc]] - Table1[[#This Row],[auc]], "")</f>
        <v>3.409090909090895E-2</v>
      </c>
      <c r="AC1010" s="1" t="str">
        <f>IF(AND(Table1[[#This Row],[5 anomalies]]="YES", Table1[[#This Row],[5 anomalies and better]]="YES"), Table1[[#This Row],[auc]] - Table1[[#This Row],[knnauc]], "")</f>
        <v/>
      </c>
    </row>
    <row r="1011" spans="1:29" hidden="1" x14ac:dyDescent="0.25">
      <c r="A1011">
        <v>32</v>
      </c>
      <c r="B1011">
        <v>8</v>
      </c>
      <c r="C1011">
        <v>3</v>
      </c>
      <c r="D1011" t="s">
        <v>19</v>
      </c>
      <c r="E1011" t="s">
        <v>20</v>
      </c>
      <c r="F1011">
        <v>128</v>
      </c>
      <c r="G1011">
        <v>32</v>
      </c>
      <c r="H1011">
        <v>0.05</v>
      </c>
      <c r="I1011">
        <v>5</v>
      </c>
      <c r="J1011">
        <v>0.25</v>
      </c>
      <c r="K1011">
        <v>0.75126262626262597</v>
      </c>
      <c r="L1011">
        <v>5.8679113958486503E-2</v>
      </c>
      <c r="M1011">
        <v>5.0987095194170898E-2</v>
      </c>
      <c r="N1011">
        <v>0.83207070707070696</v>
      </c>
      <c r="O1011" t="s">
        <v>23</v>
      </c>
      <c r="P1011">
        <v>0</v>
      </c>
      <c r="Q1011">
        <v>0.01</v>
      </c>
      <c r="R1011" t="s">
        <v>21</v>
      </c>
      <c r="S1011" t="s">
        <v>34</v>
      </c>
      <c r="T1011" t="str">
        <f>IF(Table1[[#This Row],[auc]]&gt;=Table1[[#This Row],[knnauc]], "YES", "NO")</f>
        <v>NO</v>
      </c>
      <c r="U1011" t="str">
        <f>IF(AND(I1011 &gt; I1010, K1011 &lt; K1010), "LOWER", "")</f>
        <v/>
      </c>
      <c r="V1011" t="str">
        <f>IF(AND(I1011&gt;=I1012, I1011 &lt; 5), "YES", "NO")</f>
        <v>NO</v>
      </c>
      <c r="W1011" s="1" t="str">
        <f>IF(AND(Table1[[#This Row],[Last lower than 5]]="YES", Table1[[#This Row],[better or same as KNN]]="YES"), "YES", "NO")</f>
        <v>NO</v>
      </c>
      <c r="X1011" s="1" t="str">
        <f>IF(AND(Table1[[#This Row],[Last lower than 5]]="YES", Table1[[#This Row],[last and better]]="NO"), Table1[[#This Row],[knnauc]], "")</f>
        <v/>
      </c>
      <c r="Y1011" s="1" t="str">
        <f>IF(AND(Table1[[#This Row],[Last lower than 5]]="YES", Table1[[#This Row],[last and better]]="YES"), Table1[[#This Row],[auc]], "")</f>
        <v/>
      </c>
      <c r="Z1011" s="1" t="str">
        <f>IF(I1011=5, "YES", "NO")</f>
        <v>YES</v>
      </c>
      <c r="AA1011" s="1" t="str">
        <f>IF(AND(Table1[[#This Row],[5 anomalies]]="YES", Table1[[#This Row],[better or same as KNN]]="YES"), "YES", "NO")</f>
        <v>NO</v>
      </c>
      <c r="AB1011" s="1">
        <f>IF(AND(Table1[[#This Row],[5 anomalies]]="YES", Table1[[#This Row],[5 anomalies and better]]="NO"), Table1[[#This Row],[knnauc]] - Table1[[#This Row],[auc]], "")</f>
        <v>8.0808080808080995E-2</v>
      </c>
      <c r="AC1011" s="1" t="str">
        <f>IF(AND(Table1[[#This Row],[5 anomalies]]="YES", Table1[[#This Row],[5 anomalies and better]]="YES"), Table1[[#This Row],[auc]] - Table1[[#This Row],[knnauc]], "")</f>
        <v/>
      </c>
    </row>
    <row r="1012" spans="1:29" hidden="1" x14ac:dyDescent="0.25">
      <c r="A1012">
        <v>32</v>
      </c>
      <c r="B1012">
        <v>8</v>
      </c>
      <c r="C1012">
        <v>3</v>
      </c>
      <c r="D1012" t="s">
        <v>19</v>
      </c>
      <c r="E1012" t="s">
        <v>20</v>
      </c>
      <c r="F1012">
        <v>128</v>
      </c>
      <c r="G1012">
        <v>16</v>
      </c>
      <c r="H1012">
        <v>0.05</v>
      </c>
      <c r="I1012">
        <v>5</v>
      </c>
      <c r="J1012">
        <v>0.25</v>
      </c>
      <c r="K1012">
        <v>0.86043123543123501</v>
      </c>
      <c r="L1012">
        <v>6.2646952991749202E-2</v>
      </c>
      <c r="M1012">
        <v>5.6964583600701099E-2</v>
      </c>
      <c r="N1012">
        <v>0.87951631701631605</v>
      </c>
      <c r="O1012">
        <v>0.33333333333333298</v>
      </c>
      <c r="P1012">
        <v>7.69230769230769E-2</v>
      </c>
      <c r="Q1012">
        <v>0.05</v>
      </c>
      <c r="R1012" t="s">
        <v>21</v>
      </c>
      <c r="S1012" t="s">
        <v>34</v>
      </c>
      <c r="T1012" t="str">
        <f>IF(Table1[[#This Row],[auc]]&gt;=Table1[[#This Row],[knnauc]], "YES", "NO")</f>
        <v>NO</v>
      </c>
      <c r="U1012" t="str">
        <f>IF(AND(I1012 &gt; I1011, K1012 &lt; K1011), "LOWER", "")</f>
        <v/>
      </c>
      <c r="V1012" t="str">
        <f>IF(AND(I1012&gt;=I1013, I1012 &lt; 5), "YES", "NO")</f>
        <v>NO</v>
      </c>
      <c r="W1012" s="1" t="str">
        <f>IF(AND(Table1[[#This Row],[Last lower than 5]]="YES", Table1[[#This Row],[better or same as KNN]]="YES"), "YES", "NO")</f>
        <v>NO</v>
      </c>
      <c r="X1012" s="1" t="str">
        <f>IF(AND(Table1[[#This Row],[Last lower than 5]]="YES", Table1[[#This Row],[last and better]]="NO"), Table1[[#This Row],[knnauc]], "")</f>
        <v/>
      </c>
      <c r="Y1012" s="1" t="str">
        <f>IF(AND(Table1[[#This Row],[Last lower than 5]]="YES", Table1[[#This Row],[last and better]]="YES"), Table1[[#This Row],[auc]], "")</f>
        <v/>
      </c>
      <c r="Z1012" s="1" t="str">
        <f>IF(I1012=5, "YES", "NO")</f>
        <v>YES</v>
      </c>
      <c r="AA1012" s="1" t="str">
        <f>IF(AND(Table1[[#This Row],[5 anomalies]]="YES", Table1[[#This Row],[better or same as KNN]]="YES"), "YES", "NO")</f>
        <v>NO</v>
      </c>
      <c r="AB1012" s="1">
        <f>IF(AND(Table1[[#This Row],[5 anomalies]]="YES", Table1[[#This Row],[5 anomalies and better]]="NO"), Table1[[#This Row],[knnauc]] - Table1[[#This Row],[auc]], "")</f>
        <v>1.9085081585081043E-2</v>
      </c>
      <c r="AC1012" s="1" t="str">
        <f>IF(AND(Table1[[#This Row],[5 anomalies]]="YES", Table1[[#This Row],[5 anomalies and better]]="YES"), Table1[[#This Row],[auc]] - Table1[[#This Row],[knnauc]], "")</f>
        <v/>
      </c>
    </row>
    <row r="1013" spans="1:29" hidden="1" x14ac:dyDescent="0.25">
      <c r="A1013">
        <v>32</v>
      </c>
      <c r="B1013">
        <v>8</v>
      </c>
      <c r="C1013">
        <v>3</v>
      </c>
      <c r="D1013" t="s">
        <v>19</v>
      </c>
      <c r="E1013" t="s">
        <v>20</v>
      </c>
      <c r="F1013">
        <v>32</v>
      </c>
      <c r="G1013">
        <v>16</v>
      </c>
      <c r="H1013">
        <v>0.05</v>
      </c>
      <c r="I1013">
        <v>4</v>
      </c>
      <c r="J1013">
        <v>0</v>
      </c>
      <c r="K1013">
        <v>0.69318181818181801</v>
      </c>
      <c r="L1013">
        <v>5.6508639494072498E-2</v>
      </c>
      <c r="M1013">
        <v>4.7649011830435399E-2</v>
      </c>
      <c r="N1013">
        <v>0.49810606060606</v>
      </c>
      <c r="O1013" t="s">
        <v>23</v>
      </c>
      <c r="P1013">
        <v>0</v>
      </c>
      <c r="Q1013">
        <v>0.01</v>
      </c>
      <c r="R1013" t="s">
        <v>21</v>
      </c>
      <c r="S1013" t="s">
        <v>34</v>
      </c>
      <c r="T1013" t="str">
        <f>IF(Table1[[#This Row],[auc]]&gt;=Table1[[#This Row],[knnauc]], "YES", "NO")</f>
        <v>YES</v>
      </c>
      <c r="U1013" t="str">
        <f>IF(AND(I1013 &gt; I1012, K1013 &lt; K1012), "LOWER", "")</f>
        <v/>
      </c>
      <c r="V1013" t="str">
        <f>IF(AND(I1013&gt;=I1014, I1013 &lt; 5), "YES", "NO")</f>
        <v>YES</v>
      </c>
      <c r="W1013" s="1" t="str">
        <f>IF(AND(Table1[[#This Row],[Last lower than 5]]="YES", Table1[[#This Row],[better or same as KNN]]="YES"), "YES", "NO")</f>
        <v>YES</v>
      </c>
      <c r="X1013" s="1" t="str">
        <f>IF(AND(Table1[[#This Row],[Last lower than 5]]="YES", Table1[[#This Row],[last and better]]="NO"), Table1[[#This Row],[knnauc]], "")</f>
        <v/>
      </c>
      <c r="Y1013" s="1">
        <f>IF(AND(Table1[[#This Row],[Last lower than 5]]="YES", Table1[[#This Row],[last and better]]="YES"), Table1[[#This Row],[auc]], "")</f>
        <v>0.69318181818181801</v>
      </c>
      <c r="Z1013" s="1" t="str">
        <f>IF(I1013=5, "YES", "NO")</f>
        <v>NO</v>
      </c>
      <c r="AA1013" s="1" t="str">
        <f>IF(AND(Table1[[#This Row],[5 anomalies]]="YES", Table1[[#This Row],[better or same as KNN]]="YES"), "YES", "NO")</f>
        <v>NO</v>
      </c>
      <c r="AB1013" s="1" t="str">
        <f>IF(AND(Table1[[#This Row],[5 anomalies]]="YES", Table1[[#This Row],[5 anomalies and better]]="NO"), Table1[[#This Row],[knnauc]] - Table1[[#This Row],[auc]], "")</f>
        <v/>
      </c>
      <c r="AC1013" s="1" t="str">
        <f>IF(AND(Table1[[#This Row],[5 anomalies]]="YES", Table1[[#This Row],[5 anomalies and better]]="YES"), Table1[[#This Row],[auc]] - Table1[[#This Row],[knnauc]], "")</f>
        <v/>
      </c>
    </row>
    <row r="1014" spans="1:29" hidden="1" x14ac:dyDescent="0.25">
      <c r="A1014">
        <v>32</v>
      </c>
      <c r="B1014">
        <v>8</v>
      </c>
      <c r="C1014">
        <v>3</v>
      </c>
      <c r="D1014" t="s">
        <v>19</v>
      </c>
      <c r="E1014" t="s">
        <v>20</v>
      </c>
      <c r="F1014">
        <v>32</v>
      </c>
      <c r="G1014">
        <v>32</v>
      </c>
      <c r="H1014">
        <v>0.05</v>
      </c>
      <c r="I1014">
        <v>3</v>
      </c>
      <c r="J1014">
        <v>0</v>
      </c>
      <c r="K1014">
        <v>0.51078088578088499</v>
      </c>
      <c r="L1014">
        <v>7.2593162609862594E-2</v>
      </c>
      <c r="M1014">
        <v>8.5247775171512996E-2</v>
      </c>
      <c r="N1014">
        <v>0.79530885780885696</v>
      </c>
      <c r="O1014">
        <v>0.6</v>
      </c>
      <c r="P1014">
        <v>0.23076923076923</v>
      </c>
      <c r="Q1014">
        <v>0.05</v>
      </c>
      <c r="R1014" t="s">
        <v>21</v>
      </c>
      <c r="S1014" t="s">
        <v>34</v>
      </c>
      <c r="T1014" t="str">
        <f>IF(Table1[[#This Row],[auc]]&gt;=Table1[[#This Row],[knnauc]], "YES", "NO")</f>
        <v>NO</v>
      </c>
      <c r="U1014" t="str">
        <f>IF(AND(I1014 &gt; I1013, K1014 &lt; K1013), "LOWER", "")</f>
        <v/>
      </c>
      <c r="V1014" t="str">
        <f>IF(AND(I1014&gt;=I1015, I1014 &lt; 5), "YES", "NO")</f>
        <v>YES</v>
      </c>
      <c r="W1014" s="1" t="str">
        <f>IF(AND(Table1[[#This Row],[Last lower than 5]]="YES", Table1[[#This Row],[better or same as KNN]]="YES"), "YES", "NO")</f>
        <v>NO</v>
      </c>
      <c r="X1014" s="1">
        <f>IF(AND(Table1[[#This Row],[Last lower than 5]]="YES", Table1[[#This Row],[last and better]]="NO"), Table1[[#This Row],[knnauc]], "")</f>
        <v>0.79530885780885696</v>
      </c>
      <c r="Y1014" s="1" t="str">
        <f>IF(AND(Table1[[#This Row],[Last lower than 5]]="YES", Table1[[#This Row],[last and better]]="YES"), Table1[[#This Row],[auc]], "")</f>
        <v/>
      </c>
      <c r="Z1014" s="1" t="str">
        <f>IF(I1014=5, "YES", "NO")</f>
        <v>NO</v>
      </c>
      <c r="AA1014" s="1" t="str">
        <f>IF(AND(Table1[[#This Row],[5 anomalies]]="YES", Table1[[#This Row],[better or same as KNN]]="YES"), "YES", "NO")</f>
        <v>NO</v>
      </c>
      <c r="AB1014" s="1" t="str">
        <f>IF(AND(Table1[[#This Row],[5 anomalies]]="YES", Table1[[#This Row],[5 anomalies and better]]="NO"), Table1[[#This Row],[knnauc]] - Table1[[#This Row],[auc]], "")</f>
        <v/>
      </c>
      <c r="AC1014" s="1" t="str">
        <f>IF(AND(Table1[[#This Row],[5 anomalies]]="YES", Table1[[#This Row],[5 anomalies and better]]="YES"), Table1[[#This Row],[auc]] - Table1[[#This Row],[knnauc]], "")</f>
        <v/>
      </c>
    </row>
    <row r="1015" spans="1:29" x14ac:dyDescent="0.25">
      <c r="A1015">
        <v>32</v>
      </c>
      <c r="B1015">
        <v>8</v>
      </c>
      <c r="C1015">
        <v>3</v>
      </c>
      <c r="D1015" t="s">
        <v>19</v>
      </c>
      <c r="E1015" t="s">
        <v>20</v>
      </c>
      <c r="F1015">
        <v>32</v>
      </c>
      <c r="G1015">
        <v>16</v>
      </c>
      <c r="H1015">
        <v>0.05</v>
      </c>
      <c r="I1015">
        <v>2</v>
      </c>
      <c r="J1015">
        <v>0</v>
      </c>
      <c r="K1015">
        <v>0.234848484848484</v>
      </c>
      <c r="L1015">
        <v>6.6472374454940295E-2</v>
      </c>
      <c r="M1015">
        <v>5.5072077594257501E-2</v>
      </c>
      <c r="N1015">
        <v>0.5</v>
      </c>
      <c r="O1015" t="s">
        <v>23</v>
      </c>
      <c r="P1015">
        <v>0</v>
      </c>
      <c r="Q1015">
        <v>5.0000000000000001E-3</v>
      </c>
      <c r="R1015" t="s">
        <v>21</v>
      </c>
      <c r="S1015" t="s">
        <v>34</v>
      </c>
      <c r="T1015" t="str">
        <f>IF(Table1[[#This Row],[auc]]&gt;=Table1[[#This Row],[knnauc]], "YES", "NO")</f>
        <v>NO</v>
      </c>
      <c r="U1015" t="str">
        <f>IF(AND(I1015 &gt; I1014, K1015 &lt; K1014), "LOWER", "")</f>
        <v/>
      </c>
      <c r="V1015" t="str">
        <f>IF(AND(I1015&gt;=I1016, I1015 &lt; 5), "YES", "NO")</f>
        <v>NO</v>
      </c>
      <c r="W1015" s="1" t="str">
        <f>IF(AND(Table1[[#This Row],[Last lower than 5]]="YES", Table1[[#This Row],[better or same as KNN]]="YES"), "YES", "NO")</f>
        <v>NO</v>
      </c>
      <c r="X1015" s="1" t="str">
        <f>IF(AND(Table1[[#This Row],[Last lower than 5]]="YES", Table1[[#This Row],[last and better]]="NO"), Table1[[#This Row],[knnauc]], "")</f>
        <v/>
      </c>
      <c r="Y1015" s="1" t="str">
        <f>IF(AND(Table1[[#This Row],[Last lower than 5]]="YES", Table1[[#This Row],[last and better]]="YES"), Table1[[#This Row],[auc]], "")</f>
        <v/>
      </c>
      <c r="Z1015" s="1" t="str">
        <f>IF(I1015=5, "YES", "NO")</f>
        <v>NO</v>
      </c>
      <c r="AA1015" s="1" t="str">
        <f>IF(AND(Table1[[#This Row],[5 anomalies]]="YES", Table1[[#This Row],[better or same as KNN]]="YES"), "YES", "NO")</f>
        <v>NO</v>
      </c>
      <c r="AB1015" s="1" t="str">
        <f>IF(AND(Table1[[#This Row],[5 anomalies]]="YES", Table1[[#This Row],[5 anomalies and better]]="NO"), Table1[[#This Row],[knnauc]] - Table1[[#This Row],[auc]], "")</f>
        <v/>
      </c>
      <c r="AC1015" s="1" t="str">
        <f>IF(AND(Table1[[#This Row],[5 anomalies]]="YES", Table1[[#This Row],[5 anomalies and better]]="YES"), Table1[[#This Row],[auc]] - Table1[[#This Row],[knnauc]], "")</f>
        <v/>
      </c>
    </row>
    <row r="1016" spans="1:29" x14ac:dyDescent="0.25">
      <c r="A1016">
        <v>32</v>
      </c>
      <c r="B1016">
        <v>8</v>
      </c>
      <c r="C1016">
        <v>3</v>
      </c>
      <c r="D1016" t="s">
        <v>19</v>
      </c>
      <c r="E1016" t="s">
        <v>20</v>
      </c>
      <c r="F1016">
        <v>32</v>
      </c>
      <c r="G1016">
        <v>16</v>
      </c>
      <c r="H1016">
        <v>0.05</v>
      </c>
      <c r="I1016">
        <v>3</v>
      </c>
      <c r="J1016">
        <v>0</v>
      </c>
      <c r="K1016">
        <v>9.6590909090909102E-2</v>
      </c>
      <c r="L1016">
        <v>6.6472374454940295E-2</v>
      </c>
      <c r="M1016">
        <v>5.5072077594257501E-2</v>
      </c>
      <c r="N1016">
        <v>0.5</v>
      </c>
      <c r="O1016" t="s">
        <v>23</v>
      </c>
      <c r="P1016">
        <v>0</v>
      </c>
      <c r="Q1016">
        <v>5.0000000000000001E-3</v>
      </c>
      <c r="R1016" t="s">
        <v>21</v>
      </c>
      <c r="S1016" t="s">
        <v>34</v>
      </c>
      <c r="T1016" t="str">
        <f>IF(Table1[[#This Row],[auc]]&gt;=Table1[[#This Row],[knnauc]], "YES", "NO")</f>
        <v>NO</v>
      </c>
      <c r="U1016" t="str">
        <f>IF(AND(I1016 &gt; I1015, K1016 &lt; K1015), "LOWER", "")</f>
        <v>LOWER</v>
      </c>
      <c r="V1016" t="str">
        <f>IF(AND(I1016&gt;=I1017, I1016 &lt; 5), "YES", "NO")</f>
        <v>NO</v>
      </c>
      <c r="W1016" s="1" t="str">
        <f>IF(AND(Table1[[#This Row],[Last lower than 5]]="YES", Table1[[#This Row],[better or same as KNN]]="YES"), "YES", "NO")</f>
        <v>NO</v>
      </c>
      <c r="X1016" s="1" t="str">
        <f>IF(AND(Table1[[#This Row],[Last lower than 5]]="YES", Table1[[#This Row],[last and better]]="NO"), Table1[[#This Row],[knnauc]], "")</f>
        <v/>
      </c>
      <c r="Y1016" s="1" t="str">
        <f>IF(AND(Table1[[#This Row],[Last lower than 5]]="YES", Table1[[#This Row],[last and better]]="YES"), Table1[[#This Row],[auc]], "")</f>
        <v/>
      </c>
      <c r="Z1016" s="1" t="str">
        <f>IF(I1016=5, "YES", "NO")</f>
        <v>NO</v>
      </c>
      <c r="AA1016" s="1" t="str">
        <f>IF(AND(Table1[[#This Row],[5 anomalies]]="YES", Table1[[#This Row],[better or same as KNN]]="YES"), "YES", "NO")</f>
        <v>NO</v>
      </c>
      <c r="AB1016" s="1" t="str">
        <f>IF(AND(Table1[[#This Row],[5 anomalies]]="YES", Table1[[#This Row],[5 anomalies and better]]="NO"), Table1[[#This Row],[knnauc]] - Table1[[#This Row],[auc]], "")</f>
        <v/>
      </c>
      <c r="AC1016" s="1" t="str">
        <f>IF(AND(Table1[[#This Row],[5 anomalies]]="YES", Table1[[#This Row],[5 anomalies and better]]="YES"), Table1[[#This Row],[auc]] - Table1[[#This Row],[knnauc]], "")</f>
        <v/>
      </c>
    </row>
    <row r="1017" spans="1:29" x14ac:dyDescent="0.25">
      <c r="A1017">
        <v>32</v>
      </c>
      <c r="B1017">
        <v>8</v>
      </c>
      <c r="C1017">
        <v>3</v>
      </c>
      <c r="D1017" t="s">
        <v>19</v>
      </c>
      <c r="E1017" t="s">
        <v>20</v>
      </c>
      <c r="F1017">
        <v>64</v>
      </c>
      <c r="G1017">
        <v>16</v>
      </c>
      <c r="H1017">
        <v>0.05</v>
      </c>
      <c r="I1017">
        <v>4</v>
      </c>
      <c r="J1017">
        <v>0</v>
      </c>
      <c r="K1017">
        <v>0.17803030303030301</v>
      </c>
      <c r="L1017">
        <v>5.4506016424168399E-2</v>
      </c>
      <c r="M1017">
        <v>5.3971277804821798E-2</v>
      </c>
      <c r="N1017">
        <v>0.49810606060606</v>
      </c>
      <c r="O1017" t="s">
        <v>23</v>
      </c>
      <c r="P1017">
        <v>0</v>
      </c>
      <c r="Q1017">
        <v>5.0000000000000001E-3</v>
      </c>
      <c r="R1017" t="s">
        <v>21</v>
      </c>
      <c r="S1017" t="s">
        <v>34</v>
      </c>
      <c r="T1017" t="str">
        <f>IF(Table1[[#This Row],[auc]]&gt;=Table1[[#This Row],[knnauc]], "YES", "NO")</f>
        <v>NO</v>
      </c>
      <c r="U1017" t="str">
        <f>IF(AND(I1017 &gt; I1016, K1017 &lt; K1016), "LOWER", "")</f>
        <v/>
      </c>
      <c r="V1017" t="str">
        <f>IF(AND(I1017&gt;=I1018, I1017 &lt; 5), "YES", "NO")</f>
        <v>YES</v>
      </c>
      <c r="W1017" s="1" t="str">
        <f>IF(AND(Table1[[#This Row],[Last lower than 5]]="YES", Table1[[#This Row],[better or same as KNN]]="YES"), "YES", "NO")</f>
        <v>NO</v>
      </c>
      <c r="X1017" s="1">
        <f>IF(AND(Table1[[#This Row],[Last lower than 5]]="YES", Table1[[#This Row],[last and better]]="NO"), Table1[[#This Row],[knnauc]], "")</f>
        <v>0.49810606060606</v>
      </c>
      <c r="Y1017" s="1" t="str">
        <f>IF(AND(Table1[[#This Row],[Last lower than 5]]="YES", Table1[[#This Row],[last and better]]="YES"), Table1[[#This Row],[auc]], "")</f>
        <v/>
      </c>
      <c r="Z1017" s="1" t="str">
        <f>IF(I1017=5, "YES", "NO")</f>
        <v>NO</v>
      </c>
      <c r="AA1017" s="1" t="str">
        <f>IF(AND(Table1[[#This Row],[5 anomalies]]="YES", Table1[[#This Row],[better or same as KNN]]="YES"), "YES", "NO")</f>
        <v>NO</v>
      </c>
      <c r="AB1017" s="1" t="str">
        <f>IF(AND(Table1[[#This Row],[5 anomalies]]="YES", Table1[[#This Row],[5 anomalies and better]]="NO"), Table1[[#This Row],[knnauc]] - Table1[[#This Row],[auc]], "")</f>
        <v/>
      </c>
      <c r="AC1017" s="1" t="str">
        <f>IF(AND(Table1[[#This Row],[5 anomalies]]="YES", Table1[[#This Row],[5 anomalies and better]]="YES"), Table1[[#This Row],[auc]] - Table1[[#This Row],[knnauc]], "")</f>
        <v/>
      </c>
    </row>
    <row r="1018" spans="1:29" x14ac:dyDescent="0.25">
      <c r="A1018">
        <v>32</v>
      </c>
      <c r="B1018">
        <v>8</v>
      </c>
      <c r="C1018">
        <v>3</v>
      </c>
      <c r="D1018" t="s">
        <v>19</v>
      </c>
      <c r="E1018" t="s">
        <v>20</v>
      </c>
      <c r="F1018">
        <v>32</v>
      </c>
      <c r="G1018">
        <v>32</v>
      </c>
      <c r="H1018">
        <v>0.05</v>
      </c>
      <c r="I1018">
        <v>3</v>
      </c>
      <c r="J1018">
        <v>0.28571428571428498</v>
      </c>
      <c r="K1018">
        <v>0.85606060606060597</v>
      </c>
      <c r="L1018">
        <v>6.6664584453815595E-2</v>
      </c>
      <c r="M1018">
        <v>6.2187950224643802E-2</v>
      </c>
      <c r="N1018">
        <v>0.99621212121212099</v>
      </c>
      <c r="O1018">
        <v>1</v>
      </c>
      <c r="P1018">
        <v>1</v>
      </c>
      <c r="Q1018">
        <v>5.0000000000000001E-3</v>
      </c>
      <c r="R1018" t="s">
        <v>21</v>
      </c>
      <c r="S1018" t="s">
        <v>34</v>
      </c>
      <c r="T1018" t="str">
        <f>IF(Table1[[#This Row],[auc]]&gt;=Table1[[#This Row],[knnauc]], "YES", "NO")</f>
        <v>NO</v>
      </c>
      <c r="U1018" t="str">
        <f>IF(AND(I1018 &gt; I1017, K1018 &lt; K1017), "LOWER", "")</f>
        <v/>
      </c>
      <c r="V1018" t="str">
        <f>IF(AND(I1018&gt;=I1019, I1018 &lt; 5), "YES", "NO")</f>
        <v>YES</v>
      </c>
      <c r="W1018" s="1" t="str">
        <f>IF(AND(Table1[[#This Row],[Last lower than 5]]="YES", Table1[[#This Row],[better or same as KNN]]="YES"), "YES", "NO")</f>
        <v>NO</v>
      </c>
      <c r="X1018" s="1">
        <f>IF(AND(Table1[[#This Row],[Last lower than 5]]="YES", Table1[[#This Row],[last and better]]="NO"), Table1[[#This Row],[knnauc]], "")</f>
        <v>0.99621212121212099</v>
      </c>
      <c r="Y1018" s="1" t="str">
        <f>IF(AND(Table1[[#This Row],[Last lower than 5]]="YES", Table1[[#This Row],[last and better]]="YES"), Table1[[#This Row],[auc]], "")</f>
        <v/>
      </c>
      <c r="Z1018" s="1" t="str">
        <f>IF(I1018=5, "YES", "NO")</f>
        <v>NO</v>
      </c>
      <c r="AA1018" s="1" t="str">
        <f>IF(AND(Table1[[#This Row],[5 anomalies]]="YES", Table1[[#This Row],[better or same as KNN]]="YES"), "YES", "NO")</f>
        <v>NO</v>
      </c>
      <c r="AB1018" s="1" t="str">
        <f>IF(AND(Table1[[#This Row],[5 anomalies]]="YES", Table1[[#This Row],[5 anomalies and better]]="NO"), Table1[[#This Row],[knnauc]] - Table1[[#This Row],[auc]], "")</f>
        <v/>
      </c>
      <c r="AC1018" s="1" t="str">
        <f>IF(AND(Table1[[#This Row],[5 anomalies]]="YES", Table1[[#This Row],[5 anomalies and better]]="YES"), Table1[[#This Row],[auc]] - Table1[[#This Row],[knnauc]], "")</f>
        <v/>
      </c>
    </row>
    <row r="1019" spans="1:29" hidden="1" x14ac:dyDescent="0.25">
      <c r="A1019">
        <v>32</v>
      </c>
      <c r="B1019">
        <v>8</v>
      </c>
      <c r="C1019">
        <v>3</v>
      </c>
      <c r="D1019" t="s">
        <v>19</v>
      </c>
      <c r="E1019" t="s">
        <v>20</v>
      </c>
      <c r="F1019">
        <v>32</v>
      </c>
      <c r="G1019">
        <v>32</v>
      </c>
      <c r="H1019">
        <v>0.05</v>
      </c>
      <c r="I1019">
        <v>2</v>
      </c>
      <c r="J1019">
        <v>0</v>
      </c>
      <c r="K1019">
        <v>0.76388888888888795</v>
      </c>
      <c r="L1019">
        <v>7.4873346034814506E-2</v>
      </c>
      <c r="M1019">
        <v>7.4998380088185698E-2</v>
      </c>
      <c r="N1019">
        <v>0.48674242424242398</v>
      </c>
      <c r="O1019" t="s">
        <v>23</v>
      </c>
      <c r="P1019">
        <v>0</v>
      </c>
      <c r="Q1019">
        <v>0.01</v>
      </c>
      <c r="R1019" t="s">
        <v>21</v>
      </c>
      <c r="S1019" t="s">
        <v>34</v>
      </c>
      <c r="T1019" t="str">
        <f>IF(Table1[[#This Row],[auc]]&gt;=Table1[[#This Row],[knnauc]], "YES", "NO")</f>
        <v>YES</v>
      </c>
      <c r="U1019" t="str">
        <f>IF(AND(I1019 &gt; I1018, K1019 &lt; K1018), "LOWER", "")</f>
        <v/>
      </c>
      <c r="V1019" t="str">
        <f>IF(AND(I1019&gt;=I1020, I1019 &lt; 5), "YES", "NO")</f>
        <v>NO</v>
      </c>
      <c r="W1019" s="1" t="str">
        <f>IF(AND(Table1[[#This Row],[Last lower than 5]]="YES", Table1[[#This Row],[better or same as KNN]]="YES"), "YES", "NO")</f>
        <v>NO</v>
      </c>
      <c r="X1019" s="1" t="str">
        <f>IF(AND(Table1[[#This Row],[Last lower than 5]]="YES", Table1[[#This Row],[last and better]]="NO"), Table1[[#This Row],[knnauc]], "")</f>
        <v/>
      </c>
      <c r="Y1019" s="1" t="str">
        <f>IF(AND(Table1[[#This Row],[Last lower than 5]]="YES", Table1[[#This Row],[last and better]]="YES"), Table1[[#This Row],[auc]], "")</f>
        <v/>
      </c>
      <c r="Z1019" s="1" t="str">
        <f>IF(I1019=5, "YES", "NO")</f>
        <v>NO</v>
      </c>
      <c r="AA1019" s="1" t="str">
        <f>IF(AND(Table1[[#This Row],[5 anomalies]]="YES", Table1[[#This Row],[better or same as KNN]]="YES"), "YES", "NO")</f>
        <v>NO</v>
      </c>
      <c r="AB1019" s="1" t="str">
        <f>IF(AND(Table1[[#This Row],[5 anomalies]]="YES", Table1[[#This Row],[5 anomalies and better]]="NO"), Table1[[#This Row],[knnauc]] - Table1[[#This Row],[auc]], "")</f>
        <v/>
      </c>
      <c r="AC1019" s="1" t="str">
        <f>IF(AND(Table1[[#This Row],[5 anomalies]]="YES", Table1[[#This Row],[5 anomalies and better]]="YES"), Table1[[#This Row],[auc]] - Table1[[#This Row],[knnauc]], "")</f>
        <v/>
      </c>
    </row>
    <row r="1020" spans="1:29" hidden="1" x14ac:dyDescent="0.25">
      <c r="A1020">
        <v>32</v>
      </c>
      <c r="B1020">
        <v>8</v>
      </c>
      <c r="C1020">
        <v>3</v>
      </c>
      <c r="D1020" t="s">
        <v>19</v>
      </c>
      <c r="E1020" t="s">
        <v>20</v>
      </c>
      <c r="F1020">
        <v>32</v>
      </c>
      <c r="G1020">
        <v>32</v>
      </c>
      <c r="H1020">
        <v>0.05</v>
      </c>
      <c r="I1020">
        <v>4</v>
      </c>
      <c r="J1020">
        <v>0</v>
      </c>
      <c r="K1020">
        <v>0.80429292929292895</v>
      </c>
      <c r="L1020">
        <v>7.4873346034814506E-2</v>
      </c>
      <c r="M1020">
        <v>7.4998380088185698E-2</v>
      </c>
      <c r="N1020">
        <v>0.48674242424242398</v>
      </c>
      <c r="O1020" t="s">
        <v>23</v>
      </c>
      <c r="P1020">
        <v>0</v>
      </c>
      <c r="Q1020">
        <v>0.01</v>
      </c>
      <c r="R1020" t="s">
        <v>21</v>
      </c>
      <c r="S1020" t="s">
        <v>34</v>
      </c>
      <c r="T1020" t="str">
        <f>IF(Table1[[#This Row],[auc]]&gt;=Table1[[#This Row],[knnauc]], "YES", "NO")</f>
        <v>YES</v>
      </c>
      <c r="U1020" t="str">
        <f>IF(AND(I1020 &gt; I1019, K1020 &lt; K1019), "LOWER", "")</f>
        <v/>
      </c>
      <c r="V1020" t="str">
        <f>IF(AND(I1020&gt;=I1021, I1020 &lt; 5), "YES", "NO")</f>
        <v>YES</v>
      </c>
      <c r="W1020" s="1" t="str">
        <f>IF(AND(Table1[[#This Row],[Last lower than 5]]="YES", Table1[[#This Row],[better or same as KNN]]="YES"), "YES", "NO")</f>
        <v>YES</v>
      </c>
      <c r="X1020" s="1" t="str">
        <f>IF(AND(Table1[[#This Row],[Last lower than 5]]="YES", Table1[[#This Row],[last and better]]="NO"), Table1[[#This Row],[knnauc]], "")</f>
        <v/>
      </c>
      <c r="Y1020" s="1">
        <f>IF(AND(Table1[[#This Row],[Last lower than 5]]="YES", Table1[[#This Row],[last and better]]="YES"), Table1[[#This Row],[auc]], "")</f>
        <v>0.80429292929292895</v>
      </c>
      <c r="Z1020" s="1" t="str">
        <f>IF(I1020=5, "YES", "NO")</f>
        <v>NO</v>
      </c>
      <c r="AA1020" s="1" t="str">
        <f>IF(AND(Table1[[#This Row],[5 anomalies]]="YES", Table1[[#This Row],[better or same as KNN]]="YES"), "YES", "NO")</f>
        <v>NO</v>
      </c>
      <c r="AB1020" s="1" t="str">
        <f>IF(AND(Table1[[#This Row],[5 anomalies]]="YES", Table1[[#This Row],[5 anomalies and better]]="NO"), Table1[[#This Row],[knnauc]] - Table1[[#This Row],[auc]], "")</f>
        <v/>
      </c>
      <c r="AC1020" s="1" t="str">
        <f>IF(AND(Table1[[#This Row],[5 anomalies]]="YES", Table1[[#This Row],[5 anomalies and better]]="YES"), Table1[[#This Row],[auc]] - Table1[[#This Row],[knnauc]], "")</f>
        <v/>
      </c>
    </row>
    <row r="1021" spans="1:29" hidden="1" x14ac:dyDescent="0.25">
      <c r="A1021">
        <v>32</v>
      </c>
      <c r="B1021">
        <v>8</v>
      </c>
      <c r="C1021">
        <v>3</v>
      </c>
      <c r="D1021" t="s">
        <v>19</v>
      </c>
      <c r="E1021" t="s">
        <v>20</v>
      </c>
      <c r="F1021">
        <v>64</v>
      </c>
      <c r="G1021">
        <v>16</v>
      </c>
      <c r="H1021">
        <v>0.05</v>
      </c>
      <c r="I1021">
        <v>2</v>
      </c>
      <c r="J1021">
        <v>0</v>
      </c>
      <c r="K1021">
        <v>0.24242424242424199</v>
      </c>
      <c r="L1021">
        <v>5.7634922093796198E-2</v>
      </c>
      <c r="M1021">
        <v>5.4340286873827297E-2</v>
      </c>
      <c r="N1021">
        <v>0.49242424242424199</v>
      </c>
      <c r="O1021" t="s">
        <v>23</v>
      </c>
      <c r="P1021">
        <v>0</v>
      </c>
      <c r="Q1021">
        <v>0.01</v>
      </c>
      <c r="R1021" t="s">
        <v>21</v>
      </c>
      <c r="S1021" t="s">
        <v>34</v>
      </c>
      <c r="T1021" t="str">
        <f>IF(Table1[[#This Row],[auc]]&gt;=Table1[[#This Row],[knnauc]], "YES", "NO")</f>
        <v>NO</v>
      </c>
      <c r="U1021" t="str">
        <f>IF(AND(I1021 &gt; I1020, K1021 &lt; K1020), "LOWER", "")</f>
        <v/>
      </c>
      <c r="V1021" t="str">
        <f>IF(AND(I1021&gt;=I1022, I1021 &lt; 5), "YES", "NO")</f>
        <v>NO</v>
      </c>
      <c r="W1021" s="1" t="str">
        <f>IF(AND(Table1[[#This Row],[Last lower than 5]]="YES", Table1[[#This Row],[better or same as KNN]]="YES"), "YES", "NO")</f>
        <v>NO</v>
      </c>
      <c r="X1021" s="1" t="str">
        <f>IF(AND(Table1[[#This Row],[Last lower than 5]]="YES", Table1[[#This Row],[last and better]]="NO"), Table1[[#This Row],[knnauc]], "")</f>
        <v/>
      </c>
      <c r="Y1021" s="1" t="str">
        <f>IF(AND(Table1[[#This Row],[Last lower than 5]]="YES", Table1[[#This Row],[last and better]]="YES"), Table1[[#This Row],[auc]], "")</f>
        <v/>
      </c>
      <c r="Z1021" s="1" t="str">
        <f>IF(I1021=5, "YES", "NO")</f>
        <v>NO</v>
      </c>
      <c r="AA1021" s="1" t="str">
        <f>IF(AND(Table1[[#This Row],[5 anomalies]]="YES", Table1[[#This Row],[better or same as KNN]]="YES"), "YES", "NO")</f>
        <v>NO</v>
      </c>
      <c r="AB1021" s="1" t="str">
        <f>IF(AND(Table1[[#This Row],[5 anomalies]]="YES", Table1[[#This Row],[5 anomalies and better]]="NO"), Table1[[#This Row],[knnauc]] - Table1[[#This Row],[auc]], "")</f>
        <v/>
      </c>
      <c r="AC1021" s="1" t="str">
        <f>IF(AND(Table1[[#This Row],[5 anomalies]]="YES", Table1[[#This Row],[5 anomalies and better]]="YES"), Table1[[#This Row],[auc]] - Table1[[#This Row],[knnauc]], "")</f>
        <v/>
      </c>
    </row>
    <row r="1022" spans="1:29" x14ac:dyDescent="0.25">
      <c r="A1022">
        <v>32</v>
      </c>
      <c r="B1022">
        <v>8</v>
      </c>
      <c r="C1022">
        <v>3</v>
      </c>
      <c r="D1022" t="s">
        <v>19</v>
      </c>
      <c r="E1022" t="s">
        <v>20</v>
      </c>
      <c r="F1022">
        <v>64</v>
      </c>
      <c r="G1022">
        <v>16</v>
      </c>
      <c r="H1022">
        <v>0.05</v>
      </c>
      <c r="I1022">
        <v>3</v>
      </c>
      <c r="J1022">
        <v>0</v>
      </c>
      <c r="K1022">
        <v>0.19128787878787801</v>
      </c>
      <c r="L1022">
        <v>5.4506016424168399E-2</v>
      </c>
      <c r="M1022">
        <v>5.3971277804821798E-2</v>
      </c>
      <c r="N1022">
        <v>0.49810606060606</v>
      </c>
      <c r="O1022" t="s">
        <v>23</v>
      </c>
      <c r="P1022">
        <v>0</v>
      </c>
      <c r="Q1022">
        <v>5.0000000000000001E-3</v>
      </c>
      <c r="R1022" t="s">
        <v>21</v>
      </c>
      <c r="S1022" t="s">
        <v>34</v>
      </c>
      <c r="T1022" t="str">
        <f>IF(Table1[[#This Row],[auc]]&gt;=Table1[[#This Row],[knnauc]], "YES", "NO")</f>
        <v>NO</v>
      </c>
      <c r="U1022" t="str">
        <f>IF(AND(I1022 &gt; I1021, K1022 &lt; K1021), "LOWER", "")</f>
        <v>LOWER</v>
      </c>
      <c r="V1022" t="str">
        <f>IF(AND(I1022&gt;=I1023, I1022 &lt; 5), "YES", "NO")</f>
        <v>YES</v>
      </c>
      <c r="W1022" s="1" t="str">
        <f>IF(AND(Table1[[#This Row],[Last lower than 5]]="YES", Table1[[#This Row],[better or same as KNN]]="YES"), "YES", "NO")</f>
        <v>NO</v>
      </c>
      <c r="X1022" s="1">
        <f>IF(AND(Table1[[#This Row],[Last lower than 5]]="YES", Table1[[#This Row],[last and better]]="NO"), Table1[[#This Row],[knnauc]], "")</f>
        <v>0.49810606060606</v>
      </c>
      <c r="Y1022" s="1" t="str">
        <f>IF(AND(Table1[[#This Row],[Last lower than 5]]="YES", Table1[[#This Row],[last and better]]="YES"), Table1[[#This Row],[auc]], "")</f>
        <v/>
      </c>
      <c r="Z1022" s="1" t="str">
        <f>IF(I1022=5, "YES", "NO")</f>
        <v>NO</v>
      </c>
      <c r="AA1022" s="1" t="str">
        <f>IF(AND(Table1[[#This Row],[5 anomalies]]="YES", Table1[[#This Row],[better or same as KNN]]="YES"), "YES", "NO")</f>
        <v>NO</v>
      </c>
      <c r="AB1022" s="1" t="str">
        <f>IF(AND(Table1[[#This Row],[5 anomalies]]="YES", Table1[[#This Row],[5 anomalies and better]]="NO"), Table1[[#This Row],[knnauc]] - Table1[[#This Row],[auc]], "")</f>
        <v/>
      </c>
      <c r="AC1022" s="1" t="str">
        <f>IF(AND(Table1[[#This Row],[5 anomalies]]="YES", Table1[[#This Row],[5 anomalies and better]]="YES"), Table1[[#This Row],[auc]] - Table1[[#This Row],[knnauc]], "")</f>
        <v/>
      </c>
    </row>
    <row r="1023" spans="1:29" hidden="1" x14ac:dyDescent="0.25">
      <c r="A1023">
        <v>32</v>
      </c>
      <c r="B1023">
        <v>8</v>
      </c>
      <c r="C1023">
        <v>3</v>
      </c>
      <c r="D1023" t="s">
        <v>19</v>
      </c>
      <c r="E1023" t="s">
        <v>20</v>
      </c>
      <c r="F1023">
        <v>64</v>
      </c>
      <c r="G1023">
        <v>16</v>
      </c>
      <c r="H1023">
        <v>0.05</v>
      </c>
      <c r="I1023">
        <v>3</v>
      </c>
      <c r="J1023">
        <v>0.23529411764705799</v>
      </c>
      <c r="K1023">
        <v>0.54428904428904401</v>
      </c>
      <c r="L1023">
        <v>7.4624899381605603E-2</v>
      </c>
      <c r="M1023">
        <v>7.3659294487000995E-2</v>
      </c>
      <c r="N1023">
        <v>0.90938228438228397</v>
      </c>
      <c r="O1023">
        <v>0</v>
      </c>
      <c r="P1023">
        <v>0</v>
      </c>
      <c r="Q1023">
        <v>0.05</v>
      </c>
      <c r="R1023" t="s">
        <v>21</v>
      </c>
      <c r="S1023" t="s">
        <v>34</v>
      </c>
      <c r="T1023" t="str">
        <f>IF(Table1[[#This Row],[auc]]&gt;=Table1[[#This Row],[knnauc]], "YES", "NO")</f>
        <v>NO</v>
      </c>
      <c r="U1023" t="str">
        <f>IF(AND(I1023 &gt; I1022, K1023 &lt; K1022), "LOWER", "")</f>
        <v/>
      </c>
      <c r="V1023" t="str">
        <f>IF(AND(I1023&gt;=I1024, I1023 &lt; 5), "YES", "NO")</f>
        <v>NO</v>
      </c>
      <c r="W1023" s="1" t="str">
        <f>IF(AND(Table1[[#This Row],[Last lower than 5]]="YES", Table1[[#This Row],[better or same as KNN]]="YES"), "YES", "NO")</f>
        <v>NO</v>
      </c>
      <c r="X1023" s="1" t="str">
        <f>IF(AND(Table1[[#This Row],[Last lower than 5]]="YES", Table1[[#This Row],[last and better]]="NO"), Table1[[#This Row],[knnauc]], "")</f>
        <v/>
      </c>
      <c r="Y1023" s="1" t="str">
        <f>IF(AND(Table1[[#This Row],[Last lower than 5]]="YES", Table1[[#This Row],[last and better]]="YES"), Table1[[#This Row],[auc]], "")</f>
        <v/>
      </c>
      <c r="Z1023" s="1" t="str">
        <f>IF(I1023=5, "YES", "NO")</f>
        <v>NO</v>
      </c>
      <c r="AA1023" s="1" t="str">
        <f>IF(AND(Table1[[#This Row],[5 anomalies]]="YES", Table1[[#This Row],[better or same as KNN]]="YES"), "YES", "NO")</f>
        <v>NO</v>
      </c>
      <c r="AB1023" s="1" t="str">
        <f>IF(AND(Table1[[#This Row],[5 anomalies]]="YES", Table1[[#This Row],[5 anomalies and better]]="NO"), Table1[[#This Row],[knnauc]] - Table1[[#This Row],[auc]], "")</f>
        <v/>
      </c>
      <c r="AC1023" s="1" t="str">
        <f>IF(AND(Table1[[#This Row],[5 anomalies]]="YES", Table1[[#This Row],[5 anomalies and better]]="YES"), Table1[[#This Row],[auc]] - Table1[[#This Row],[knnauc]], "")</f>
        <v/>
      </c>
    </row>
    <row r="1024" spans="1:29" x14ac:dyDescent="0.25">
      <c r="A1024">
        <v>32</v>
      </c>
      <c r="B1024">
        <v>8</v>
      </c>
      <c r="C1024">
        <v>3</v>
      </c>
      <c r="D1024" t="s">
        <v>19</v>
      </c>
      <c r="E1024" t="s">
        <v>20</v>
      </c>
      <c r="F1024">
        <v>64</v>
      </c>
      <c r="G1024">
        <v>32</v>
      </c>
      <c r="H1024">
        <v>0.05</v>
      </c>
      <c r="I1024">
        <v>4</v>
      </c>
      <c r="J1024">
        <v>0</v>
      </c>
      <c r="K1024">
        <v>0.57196969696969702</v>
      </c>
      <c r="L1024">
        <v>5.6679543070039397E-2</v>
      </c>
      <c r="M1024">
        <v>4.8113497787014799E-2</v>
      </c>
      <c r="N1024">
        <v>0.49810606060606</v>
      </c>
      <c r="O1024" t="s">
        <v>23</v>
      </c>
      <c r="P1024">
        <v>0</v>
      </c>
      <c r="Q1024">
        <v>5.0000000000000001E-3</v>
      </c>
      <c r="R1024" t="s">
        <v>21</v>
      </c>
      <c r="S1024" t="s">
        <v>34</v>
      </c>
      <c r="T1024" t="str">
        <f>IF(Table1[[#This Row],[auc]]&gt;=Table1[[#This Row],[knnauc]], "YES", "NO")</f>
        <v>YES</v>
      </c>
      <c r="U1024" t="str">
        <f>IF(AND(I1024 &gt; I1023, K1024 &lt; K1023), "LOWER", "")</f>
        <v/>
      </c>
      <c r="V1024" t="str">
        <f>IF(AND(I1024&gt;=I1025, I1024 &lt; 5), "YES", "NO")</f>
        <v>YES</v>
      </c>
      <c r="W1024" s="1" t="str">
        <f>IF(AND(Table1[[#This Row],[Last lower than 5]]="YES", Table1[[#This Row],[better or same as KNN]]="YES"), "YES", "NO")</f>
        <v>YES</v>
      </c>
      <c r="X1024" s="1" t="str">
        <f>IF(AND(Table1[[#This Row],[Last lower than 5]]="YES", Table1[[#This Row],[last and better]]="NO"), Table1[[#This Row],[knnauc]], "")</f>
        <v/>
      </c>
      <c r="Y1024" s="1">
        <f>IF(AND(Table1[[#This Row],[Last lower than 5]]="YES", Table1[[#This Row],[last and better]]="YES"), Table1[[#This Row],[auc]], "")</f>
        <v>0.57196969696969702</v>
      </c>
      <c r="Z1024" s="1" t="str">
        <f>IF(I1024=5, "YES", "NO")</f>
        <v>NO</v>
      </c>
      <c r="AA1024" s="1" t="str">
        <f>IF(AND(Table1[[#This Row],[5 anomalies]]="YES", Table1[[#This Row],[better or same as KNN]]="YES"), "YES", "NO")</f>
        <v>NO</v>
      </c>
      <c r="AB1024" s="1" t="str">
        <f>IF(AND(Table1[[#This Row],[5 anomalies]]="YES", Table1[[#This Row],[5 anomalies and better]]="NO"), Table1[[#This Row],[knnauc]] - Table1[[#This Row],[auc]], "")</f>
        <v/>
      </c>
      <c r="AC1024" s="1" t="str">
        <f>IF(AND(Table1[[#This Row],[5 anomalies]]="YES", Table1[[#This Row],[5 anomalies and better]]="YES"), Table1[[#This Row],[auc]] - Table1[[#This Row],[knnauc]], "")</f>
        <v/>
      </c>
    </row>
    <row r="1025" spans="1:29" hidden="1" x14ac:dyDescent="0.25">
      <c r="A1025">
        <v>32</v>
      </c>
      <c r="B1025">
        <v>8</v>
      </c>
      <c r="C1025">
        <v>3</v>
      </c>
      <c r="D1025" t="s">
        <v>19</v>
      </c>
      <c r="E1025" t="s">
        <v>20</v>
      </c>
      <c r="F1025">
        <v>64</v>
      </c>
      <c r="G1025">
        <v>16</v>
      </c>
      <c r="H1025">
        <v>0.05</v>
      </c>
      <c r="I1025">
        <v>2</v>
      </c>
      <c r="J1025">
        <v>0.133333333333333</v>
      </c>
      <c r="K1025">
        <v>0.54865967365967305</v>
      </c>
      <c r="L1025">
        <v>7.4624899381605603E-2</v>
      </c>
      <c r="M1025">
        <v>7.3659294487000995E-2</v>
      </c>
      <c r="N1025">
        <v>0.90938228438228397</v>
      </c>
      <c r="O1025">
        <v>0</v>
      </c>
      <c r="P1025">
        <v>0</v>
      </c>
      <c r="Q1025">
        <v>0.05</v>
      </c>
      <c r="R1025" t="s">
        <v>21</v>
      </c>
      <c r="S1025" t="s">
        <v>34</v>
      </c>
      <c r="T1025" t="str">
        <f>IF(Table1[[#This Row],[auc]]&gt;=Table1[[#This Row],[knnauc]], "YES", "NO")</f>
        <v>NO</v>
      </c>
      <c r="U1025" t="str">
        <f>IF(AND(I1025 &gt; I1024, K1025 &lt; K1024), "LOWER", "")</f>
        <v/>
      </c>
      <c r="V1025" t="str">
        <f>IF(AND(I1025&gt;=I1026, I1025 &lt; 5), "YES", "NO")</f>
        <v>NO</v>
      </c>
      <c r="W1025" s="1" t="str">
        <f>IF(AND(Table1[[#This Row],[Last lower than 5]]="YES", Table1[[#This Row],[better or same as KNN]]="YES"), "YES", "NO")</f>
        <v>NO</v>
      </c>
      <c r="X1025" s="1" t="str">
        <f>IF(AND(Table1[[#This Row],[Last lower than 5]]="YES", Table1[[#This Row],[last and better]]="NO"), Table1[[#This Row],[knnauc]], "")</f>
        <v/>
      </c>
      <c r="Y1025" s="1" t="str">
        <f>IF(AND(Table1[[#This Row],[Last lower than 5]]="YES", Table1[[#This Row],[last and better]]="YES"), Table1[[#This Row],[auc]], "")</f>
        <v/>
      </c>
      <c r="Z1025" s="1" t="str">
        <f>IF(I1025=5, "YES", "NO")</f>
        <v>NO</v>
      </c>
      <c r="AA1025" s="1" t="str">
        <f>IF(AND(Table1[[#This Row],[5 anomalies]]="YES", Table1[[#This Row],[better or same as KNN]]="YES"), "YES", "NO")</f>
        <v>NO</v>
      </c>
      <c r="AB1025" s="1" t="str">
        <f>IF(AND(Table1[[#This Row],[5 anomalies]]="YES", Table1[[#This Row],[5 anomalies and better]]="NO"), Table1[[#This Row],[knnauc]] - Table1[[#This Row],[auc]], "")</f>
        <v/>
      </c>
      <c r="AC1025" s="1" t="str">
        <f>IF(AND(Table1[[#This Row],[5 anomalies]]="YES", Table1[[#This Row],[5 anomalies and better]]="YES"), Table1[[#This Row],[auc]] - Table1[[#This Row],[knnauc]], "")</f>
        <v/>
      </c>
    </row>
    <row r="1026" spans="1:29" x14ac:dyDescent="0.25">
      <c r="A1026">
        <v>32</v>
      </c>
      <c r="B1026">
        <v>8</v>
      </c>
      <c r="C1026">
        <v>3</v>
      </c>
      <c r="D1026" t="s">
        <v>19</v>
      </c>
      <c r="E1026" t="s">
        <v>20</v>
      </c>
      <c r="F1026">
        <v>32</v>
      </c>
      <c r="G1026">
        <v>16</v>
      </c>
      <c r="H1026">
        <v>0.05</v>
      </c>
      <c r="I1026">
        <v>4</v>
      </c>
      <c r="J1026">
        <v>0</v>
      </c>
      <c r="K1026">
        <v>0.41287878787878701</v>
      </c>
      <c r="L1026">
        <v>6.6472374454940295E-2</v>
      </c>
      <c r="M1026">
        <v>5.5072077594257501E-2</v>
      </c>
      <c r="N1026">
        <v>0.5</v>
      </c>
      <c r="O1026" t="s">
        <v>23</v>
      </c>
      <c r="P1026">
        <v>0</v>
      </c>
      <c r="Q1026">
        <v>5.0000000000000001E-3</v>
      </c>
      <c r="R1026" t="s">
        <v>21</v>
      </c>
      <c r="S1026" t="s">
        <v>34</v>
      </c>
      <c r="T1026" t="str">
        <f>IF(Table1[[#This Row],[auc]]&gt;=Table1[[#This Row],[knnauc]], "YES", "NO")</f>
        <v>NO</v>
      </c>
      <c r="U1026" t="str">
        <f>IF(AND(I1026 &gt; I1025, K1026 &lt; K1025), "LOWER", "")</f>
        <v>LOWER</v>
      </c>
      <c r="V1026" t="str">
        <f>IF(AND(I1026&gt;=I1027, I1026 &lt; 5), "YES", "NO")</f>
        <v>YES</v>
      </c>
      <c r="W1026" s="1" t="str">
        <f>IF(AND(Table1[[#This Row],[Last lower than 5]]="YES", Table1[[#This Row],[better or same as KNN]]="YES"), "YES", "NO")</f>
        <v>NO</v>
      </c>
      <c r="X1026" s="1">
        <f>IF(AND(Table1[[#This Row],[Last lower than 5]]="YES", Table1[[#This Row],[last and better]]="NO"), Table1[[#This Row],[knnauc]], "")</f>
        <v>0.5</v>
      </c>
      <c r="Y1026" s="1" t="str">
        <f>IF(AND(Table1[[#This Row],[Last lower than 5]]="YES", Table1[[#This Row],[last and better]]="YES"), Table1[[#This Row],[auc]], "")</f>
        <v/>
      </c>
      <c r="Z1026" s="1" t="str">
        <f>IF(I1026=5, "YES", "NO")</f>
        <v>NO</v>
      </c>
      <c r="AA1026" s="1" t="str">
        <f>IF(AND(Table1[[#This Row],[5 anomalies]]="YES", Table1[[#This Row],[better or same as KNN]]="YES"), "YES", "NO")</f>
        <v>NO</v>
      </c>
      <c r="AB1026" s="1" t="str">
        <f>IF(AND(Table1[[#This Row],[5 anomalies]]="YES", Table1[[#This Row],[5 anomalies and better]]="NO"), Table1[[#This Row],[knnauc]] - Table1[[#This Row],[auc]], "")</f>
        <v/>
      </c>
      <c r="AC1026" s="1" t="str">
        <f>IF(AND(Table1[[#This Row],[5 anomalies]]="YES", Table1[[#This Row],[5 anomalies and better]]="YES"), Table1[[#This Row],[auc]] - Table1[[#This Row],[knnauc]], "")</f>
        <v/>
      </c>
    </row>
    <row r="1027" spans="1:29" x14ac:dyDescent="0.25">
      <c r="A1027">
        <v>32</v>
      </c>
      <c r="B1027">
        <v>8</v>
      </c>
      <c r="C1027">
        <v>3</v>
      </c>
      <c r="D1027" t="s">
        <v>19</v>
      </c>
      <c r="E1027" t="s">
        <v>20</v>
      </c>
      <c r="F1027">
        <v>64</v>
      </c>
      <c r="G1027">
        <v>32</v>
      </c>
      <c r="H1027">
        <v>0.05</v>
      </c>
      <c r="I1027">
        <v>3</v>
      </c>
      <c r="J1027">
        <v>0</v>
      </c>
      <c r="K1027">
        <v>0.78787878787878696</v>
      </c>
      <c r="L1027">
        <v>5.6679543070039397E-2</v>
      </c>
      <c r="M1027">
        <v>4.8113497787014799E-2</v>
      </c>
      <c r="N1027">
        <v>0.49810606060606</v>
      </c>
      <c r="O1027" t="s">
        <v>23</v>
      </c>
      <c r="P1027">
        <v>0</v>
      </c>
      <c r="Q1027">
        <v>5.0000000000000001E-3</v>
      </c>
      <c r="R1027" t="s">
        <v>21</v>
      </c>
      <c r="S1027" t="s">
        <v>34</v>
      </c>
      <c r="T1027" t="str">
        <f>IF(Table1[[#This Row],[auc]]&gt;=Table1[[#This Row],[knnauc]], "YES", "NO")</f>
        <v>YES</v>
      </c>
      <c r="U1027" t="str">
        <f>IF(AND(I1027 &gt; I1026, K1027 &lt; K1026), "LOWER", "")</f>
        <v/>
      </c>
      <c r="V1027" t="str">
        <f>IF(AND(I1027&gt;=I1028, I1027 &lt; 5), "YES", "NO")</f>
        <v>NO</v>
      </c>
      <c r="W1027" s="1" t="str">
        <f>IF(AND(Table1[[#This Row],[Last lower than 5]]="YES", Table1[[#This Row],[better or same as KNN]]="YES"), "YES", "NO")</f>
        <v>NO</v>
      </c>
      <c r="X1027" s="1" t="str">
        <f>IF(AND(Table1[[#This Row],[Last lower than 5]]="YES", Table1[[#This Row],[last and better]]="NO"), Table1[[#This Row],[knnauc]], "")</f>
        <v/>
      </c>
      <c r="Y1027" s="1" t="str">
        <f>IF(AND(Table1[[#This Row],[Last lower than 5]]="YES", Table1[[#This Row],[last and better]]="YES"), Table1[[#This Row],[auc]], "")</f>
        <v/>
      </c>
      <c r="Z1027" s="1" t="str">
        <f>IF(I1027=5, "YES", "NO")</f>
        <v>NO</v>
      </c>
      <c r="AA1027" s="1" t="str">
        <f>IF(AND(Table1[[#This Row],[5 anomalies]]="YES", Table1[[#This Row],[better or same as KNN]]="YES"), "YES", "NO")</f>
        <v>NO</v>
      </c>
      <c r="AB1027" s="1" t="str">
        <f>IF(AND(Table1[[#This Row],[5 anomalies]]="YES", Table1[[#This Row],[5 anomalies and better]]="NO"), Table1[[#This Row],[knnauc]] - Table1[[#This Row],[auc]], "")</f>
        <v/>
      </c>
      <c r="AC1027" s="1" t="str">
        <f>IF(AND(Table1[[#This Row],[5 anomalies]]="YES", Table1[[#This Row],[5 anomalies and better]]="YES"), Table1[[#This Row],[auc]] - Table1[[#This Row],[knnauc]], "")</f>
        <v/>
      </c>
    </row>
    <row r="1028" spans="1:29" hidden="1" x14ac:dyDescent="0.25">
      <c r="A1028">
        <v>32</v>
      </c>
      <c r="B1028">
        <v>8</v>
      </c>
      <c r="C1028">
        <v>3</v>
      </c>
      <c r="D1028" t="s">
        <v>19</v>
      </c>
      <c r="E1028" t="s">
        <v>20</v>
      </c>
      <c r="F1028">
        <v>64</v>
      </c>
      <c r="G1028">
        <v>32</v>
      </c>
      <c r="H1028">
        <v>0.05</v>
      </c>
      <c r="I1028">
        <v>4</v>
      </c>
      <c r="J1028">
        <v>0.15384615384615299</v>
      </c>
      <c r="K1028">
        <v>0.69493006993006901</v>
      </c>
      <c r="L1028">
        <v>0.27762972341255998</v>
      </c>
      <c r="M1028">
        <v>0.21153290329048599</v>
      </c>
      <c r="N1028">
        <v>0.69216200466200395</v>
      </c>
      <c r="O1028">
        <v>0.5</v>
      </c>
      <c r="P1028">
        <v>7.69230769230769E-2</v>
      </c>
      <c r="Q1028">
        <v>0.05</v>
      </c>
      <c r="R1028" t="s">
        <v>21</v>
      </c>
      <c r="S1028" t="s">
        <v>34</v>
      </c>
      <c r="T1028" t="str">
        <f>IF(Table1[[#This Row],[auc]]&gt;=Table1[[#This Row],[knnauc]], "YES", "NO")</f>
        <v>YES</v>
      </c>
      <c r="U1028" t="str">
        <f>IF(AND(I1028 &gt; I1027, K1028 &lt; K1027), "LOWER", "")</f>
        <v>LOWER</v>
      </c>
      <c r="V1028" t="str">
        <f>IF(AND(I1028&gt;=I1029, I1028 &lt; 5), "YES", "NO")</f>
        <v>YES</v>
      </c>
      <c r="W1028" s="1" t="str">
        <f>IF(AND(Table1[[#This Row],[Last lower than 5]]="YES", Table1[[#This Row],[better or same as KNN]]="YES"), "YES", "NO")</f>
        <v>YES</v>
      </c>
      <c r="X1028" s="1" t="str">
        <f>IF(AND(Table1[[#This Row],[Last lower than 5]]="YES", Table1[[#This Row],[last and better]]="NO"), Table1[[#This Row],[knnauc]], "")</f>
        <v/>
      </c>
      <c r="Y1028" s="1">
        <f>IF(AND(Table1[[#This Row],[Last lower than 5]]="YES", Table1[[#This Row],[last and better]]="YES"), Table1[[#This Row],[auc]], "")</f>
        <v>0.69493006993006901</v>
      </c>
      <c r="Z1028" s="1" t="str">
        <f>IF(I1028=5, "YES", "NO")</f>
        <v>NO</v>
      </c>
      <c r="AA1028" s="1" t="str">
        <f>IF(AND(Table1[[#This Row],[5 anomalies]]="YES", Table1[[#This Row],[better or same as KNN]]="YES"), "YES", "NO")</f>
        <v>NO</v>
      </c>
      <c r="AB1028" s="1" t="str">
        <f>IF(AND(Table1[[#This Row],[5 anomalies]]="YES", Table1[[#This Row],[5 anomalies and better]]="NO"), Table1[[#This Row],[knnauc]] - Table1[[#This Row],[auc]], "")</f>
        <v/>
      </c>
      <c r="AC1028" s="1" t="str">
        <f>IF(AND(Table1[[#This Row],[5 anomalies]]="YES", Table1[[#This Row],[5 anomalies and better]]="YES"), Table1[[#This Row],[auc]] - Table1[[#This Row],[knnauc]], "")</f>
        <v/>
      </c>
    </row>
    <row r="1029" spans="1:29" x14ac:dyDescent="0.25">
      <c r="A1029">
        <v>32</v>
      </c>
      <c r="B1029">
        <v>8</v>
      </c>
      <c r="C1029">
        <v>3</v>
      </c>
      <c r="D1029" t="s">
        <v>19</v>
      </c>
      <c r="E1029" t="s">
        <v>20</v>
      </c>
      <c r="F1029">
        <v>32</v>
      </c>
      <c r="G1029">
        <v>16</v>
      </c>
      <c r="H1029">
        <v>0.05</v>
      </c>
      <c r="I1029">
        <v>1</v>
      </c>
      <c r="J1029">
        <v>0</v>
      </c>
      <c r="K1029">
        <v>0.24242424242424199</v>
      </c>
      <c r="L1029">
        <v>6.6472374454940295E-2</v>
      </c>
      <c r="M1029">
        <v>5.5072077594257501E-2</v>
      </c>
      <c r="N1029">
        <v>0.5</v>
      </c>
      <c r="O1029" t="s">
        <v>23</v>
      </c>
      <c r="P1029">
        <v>0</v>
      </c>
      <c r="Q1029">
        <v>5.0000000000000001E-3</v>
      </c>
      <c r="R1029" t="s">
        <v>21</v>
      </c>
      <c r="S1029" t="s">
        <v>34</v>
      </c>
      <c r="T1029" t="str">
        <f>IF(Table1[[#This Row],[auc]]&gt;=Table1[[#This Row],[knnauc]], "YES", "NO")</f>
        <v>NO</v>
      </c>
      <c r="U1029" t="str">
        <f>IF(AND(I1029 &gt; I1028, K1029 &lt; K1028), "LOWER", "")</f>
        <v/>
      </c>
      <c r="V1029" t="str">
        <f>IF(AND(I1029&gt;=I1030, I1029 &lt; 5), "YES", "NO")</f>
        <v>NO</v>
      </c>
      <c r="W1029" s="1" t="str">
        <f>IF(AND(Table1[[#This Row],[Last lower than 5]]="YES", Table1[[#This Row],[better or same as KNN]]="YES"), "YES", "NO")</f>
        <v>NO</v>
      </c>
      <c r="X1029" s="1" t="str">
        <f>IF(AND(Table1[[#This Row],[Last lower than 5]]="YES", Table1[[#This Row],[last and better]]="NO"), Table1[[#This Row],[knnauc]], "")</f>
        <v/>
      </c>
      <c r="Y1029" s="1" t="str">
        <f>IF(AND(Table1[[#This Row],[Last lower than 5]]="YES", Table1[[#This Row],[last and better]]="YES"), Table1[[#This Row],[auc]], "")</f>
        <v/>
      </c>
      <c r="Z1029" s="1" t="str">
        <f>IF(I1029=5, "YES", "NO")</f>
        <v>NO</v>
      </c>
      <c r="AA1029" s="1" t="str">
        <f>IF(AND(Table1[[#This Row],[5 anomalies]]="YES", Table1[[#This Row],[better or same as KNN]]="YES"), "YES", "NO")</f>
        <v>NO</v>
      </c>
      <c r="AB1029" s="1" t="str">
        <f>IF(AND(Table1[[#This Row],[5 anomalies]]="YES", Table1[[#This Row],[5 anomalies and better]]="NO"), Table1[[#This Row],[knnauc]] - Table1[[#This Row],[auc]], "")</f>
        <v/>
      </c>
      <c r="AC1029" s="1" t="str">
        <f>IF(AND(Table1[[#This Row],[5 anomalies]]="YES", Table1[[#This Row],[5 anomalies and better]]="YES"), Table1[[#This Row],[auc]] - Table1[[#This Row],[knnauc]], "")</f>
        <v/>
      </c>
    </row>
    <row r="1030" spans="1:29" hidden="1" x14ac:dyDescent="0.25">
      <c r="A1030">
        <v>32</v>
      </c>
      <c r="B1030">
        <v>8</v>
      </c>
      <c r="C1030">
        <v>3</v>
      </c>
      <c r="D1030" t="s">
        <v>19</v>
      </c>
      <c r="E1030" t="s">
        <v>20</v>
      </c>
      <c r="F1030">
        <v>64</v>
      </c>
      <c r="G1030">
        <v>32</v>
      </c>
      <c r="H1030">
        <v>0.05</v>
      </c>
      <c r="I1030">
        <v>4</v>
      </c>
      <c r="J1030">
        <v>0</v>
      </c>
      <c r="K1030">
        <v>0.76136363636363602</v>
      </c>
      <c r="L1030">
        <v>5.8375967801006401E-2</v>
      </c>
      <c r="M1030">
        <v>5.32374999966575E-2</v>
      </c>
      <c r="N1030">
        <v>0.66540404040404</v>
      </c>
      <c r="O1030" t="s">
        <v>23</v>
      </c>
      <c r="P1030">
        <v>0</v>
      </c>
      <c r="Q1030">
        <v>0.01</v>
      </c>
      <c r="R1030" t="s">
        <v>21</v>
      </c>
      <c r="S1030" t="s">
        <v>34</v>
      </c>
      <c r="T1030" t="str">
        <f>IF(Table1[[#This Row],[auc]]&gt;=Table1[[#This Row],[knnauc]], "YES", "NO")</f>
        <v>YES</v>
      </c>
      <c r="U1030" t="str">
        <f>IF(AND(I1030 &gt; I1029, K1030 &lt; K1029), "LOWER", "")</f>
        <v/>
      </c>
      <c r="V1030" t="str">
        <f>IF(AND(I1030&gt;=I1031, I1030 &lt; 5), "YES", "NO")</f>
        <v>YES</v>
      </c>
      <c r="W1030" s="1" t="str">
        <f>IF(AND(Table1[[#This Row],[Last lower than 5]]="YES", Table1[[#This Row],[better or same as KNN]]="YES"), "YES", "NO")</f>
        <v>YES</v>
      </c>
      <c r="X1030" s="1" t="str">
        <f>IF(AND(Table1[[#This Row],[Last lower than 5]]="YES", Table1[[#This Row],[last and better]]="NO"), Table1[[#This Row],[knnauc]], "")</f>
        <v/>
      </c>
      <c r="Y1030" s="1">
        <f>IF(AND(Table1[[#This Row],[Last lower than 5]]="YES", Table1[[#This Row],[last and better]]="YES"), Table1[[#This Row],[auc]], "")</f>
        <v>0.76136363636363602</v>
      </c>
      <c r="Z1030" s="1" t="str">
        <f>IF(I1030=5, "YES", "NO")</f>
        <v>NO</v>
      </c>
      <c r="AA1030" s="1" t="str">
        <f>IF(AND(Table1[[#This Row],[5 anomalies]]="YES", Table1[[#This Row],[better or same as KNN]]="YES"), "YES", "NO")</f>
        <v>NO</v>
      </c>
      <c r="AB1030" s="1" t="str">
        <f>IF(AND(Table1[[#This Row],[5 anomalies]]="YES", Table1[[#This Row],[5 anomalies and better]]="NO"), Table1[[#This Row],[knnauc]] - Table1[[#This Row],[auc]], "")</f>
        <v/>
      </c>
      <c r="AC1030" s="1" t="str">
        <f>IF(AND(Table1[[#This Row],[5 anomalies]]="YES", Table1[[#This Row],[5 anomalies and better]]="YES"), Table1[[#This Row],[auc]] - Table1[[#This Row],[knnauc]], "")</f>
        <v/>
      </c>
    </row>
    <row r="1031" spans="1:29" hidden="1" x14ac:dyDescent="0.25">
      <c r="A1031">
        <v>32</v>
      </c>
      <c r="B1031">
        <v>8</v>
      </c>
      <c r="C1031">
        <v>3</v>
      </c>
      <c r="D1031" t="s">
        <v>19</v>
      </c>
      <c r="E1031" t="s">
        <v>20</v>
      </c>
      <c r="F1031">
        <v>64</v>
      </c>
      <c r="G1031">
        <v>32</v>
      </c>
      <c r="H1031">
        <v>0.05</v>
      </c>
      <c r="I1031">
        <v>2</v>
      </c>
      <c r="J1031">
        <v>0.1</v>
      </c>
      <c r="K1031">
        <v>0.68444055944055904</v>
      </c>
      <c r="L1031">
        <v>0.27762972341255998</v>
      </c>
      <c r="M1031">
        <v>0.21153290329048599</v>
      </c>
      <c r="N1031">
        <v>0.69216200466200395</v>
      </c>
      <c r="O1031">
        <v>0.5</v>
      </c>
      <c r="P1031">
        <v>7.69230769230769E-2</v>
      </c>
      <c r="Q1031">
        <v>0.05</v>
      </c>
      <c r="R1031" t="s">
        <v>21</v>
      </c>
      <c r="S1031" t="s">
        <v>34</v>
      </c>
      <c r="T1031" t="str">
        <f>IF(Table1[[#This Row],[auc]]&gt;=Table1[[#This Row],[knnauc]], "YES", "NO")</f>
        <v>NO</v>
      </c>
      <c r="U1031" t="str">
        <f>IF(AND(I1031 &gt; I1030, K1031 &lt; K1030), "LOWER", "")</f>
        <v/>
      </c>
      <c r="V1031" t="str">
        <f>IF(AND(I1031&gt;=I1032, I1031 &lt; 5), "YES", "NO")</f>
        <v>NO</v>
      </c>
      <c r="W1031" s="1" t="str">
        <f>IF(AND(Table1[[#This Row],[Last lower than 5]]="YES", Table1[[#This Row],[better or same as KNN]]="YES"), "YES", "NO")</f>
        <v>NO</v>
      </c>
      <c r="X1031" s="1" t="str">
        <f>IF(AND(Table1[[#This Row],[Last lower than 5]]="YES", Table1[[#This Row],[last and better]]="NO"), Table1[[#This Row],[knnauc]], "")</f>
        <v/>
      </c>
      <c r="Y1031" s="1" t="str">
        <f>IF(AND(Table1[[#This Row],[Last lower than 5]]="YES", Table1[[#This Row],[last and better]]="YES"), Table1[[#This Row],[auc]], "")</f>
        <v/>
      </c>
      <c r="Z1031" s="1" t="str">
        <f>IF(I1031=5, "YES", "NO")</f>
        <v>NO</v>
      </c>
      <c r="AA1031" s="1" t="str">
        <f>IF(AND(Table1[[#This Row],[5 anomalies]]="YES", Table1[[#This Row],[better or same as KNN]]="YES"), "YES", "NO")</f>
        <v>NO</v>
      </c>
      <c r="AB1031" s="1" t="str">
        <f>IF(AND(Table1[[#This Row],[5 anomalies]]="YES", Table1[[#This Row],[5 anomalies and better]]="NO"), Table1[[#This Row],[knnauc]] - Table1[[#This Row],[auc]], "")</f>
        <v/>
      </c>
      <c r="AC1031" s="1" t="str">
        <f>IF(AND(Table1[[#This Row],[5 anomalies]]="YES", Table1[[#This Row],[5 anomalies and better]]="YES"), Table1[[#This Row],[auc]] - Table1[[#This Row],[knnauc]], "")</f>
        <v/>
      </c>
    </row>
    <row r="1032" spans="1:29" hidden="1" x14ac:dyDescent="0.25">
      <c r="A1032">
        <v>32</v>
      </c>
      <c r="B1032">
        <v>8</v>
      </c>
      <c r="C1032">
        <v>3</v>
      </c>
      <c r="D1032" t="s">
        <v>19</v>
      </c>
      <c r="E1032" t="s">
        <v>20</v>
      </c>
      <c r="F1032">
        <v>512</v>
      </c>
      <c r="G1032">
        <v>16</v>
      </c>
      <c r="H1032">
        <v>0.05</v>
      </c>
      <c r="I1032">
        <v>4</v>
      </c>
      <c r="J1032">
        <v>0</v>
      </c>
      <c r="K1032">
        <v>0.81755050505050497</v>
      </c>
      <c r="L1032">
        <v>6.0758245394308297E-2</v>
      </c>
      <c r="M1032">
        <v>5.7490290312158902E-2</v>
      </c>
      <c r="N1032">
        <v>0.83270202020202</v>
      </c>
      <c r="O1032">
        <v>1</v>
      </c>
      <c r="P1032">
        <v>0.33333333333333298</v>
      </c>
      <c r="Q1032">
        <v>0.01</v>
      </c>
      <c r="R1032" t="s">
        <v>21</v>
      </c>
      <c r="S1032" t="s">
        <v>34</v>
      </c>
      <c r="T1032" t="str">
        <f>IF(Table1[[#This Row],[auc]]&gt;=Table1[[#This Row],[knnauc]], "YES", "NO")</f>
        <v>NO</v>
      </c>
      <c r="U1032" t="str">
        <f>IF(AND(I1032 &gt; I1031, K1032 &lt; K1031), "LOWER", "")</f>
        <v/>
      </c>
      <c r="V1032" t="str">
        <f>IF(AND(I1032&gt;=I1033, I1032 &lt; 5), "YES", "NO")</f>
        <v>YES</v>
      </c>
      <c r="W1032" s="1" t="str">
        <f>IF(AND(Table1[[#This Row],[Last lower than 5]]="YES", Table1[[#This Row],[better or same as KNN]]="YES"), "YES", "NO")</f>
        <v>NO</v>
      </c>
      <c r="X1032" s="1">
        <f>IF(AND(Table1[[#This Row],[Last lower than 5]]="YES", Table1[[#This Row],[last and better]]="NO"), Table1[[#This Row],[knnauc]], "")</f>
        <v>0.83270202020202</v>
      </c>
      <c r="Y1032" s="1" t="str">
        <f>IF(AND(Table1[[#This Row],[Last lower than 5]]="YES", Table1[[#This Row],[last and better]]="YES"), Table1[[#This Row],[auc]], "")</f>
        <v/>
      </c>
      <c r="Z1032" s="1" t="str">
        <f>IF(I1032=5, "YES", "NO")</f>
        <v>NO</v>
      </c>
      <c r="AA1032" s="1" t="str">
        <f>IF(AND(Table1[[#This Row],[5 anomalies]]="YES", Table1[[#This Row],[better or same as KNN]]="YES"), "YES", "NO")</f>
        <v>NO</v>
      </c>
      <c r="AB1032" s="1" t="str">
        <f>IF(AND(Table1[[#This Row],[5 anomalies]]="YES", Table1[[#This Row],[5 anomalies and better]]="NO"), Table1[[#This Row],[knnauc]] - Table1[[#This Row],[auc]], "")</f>
        <v/>
      </c>
      <c r="AC1032" s="1" t="str">
        <f>IF(AND(Table1[[#This Row],[5 anomalies]]="YES", Table1[[#This Row],[5 anomalies and better]]="YES"), Table1[[#This Row],[auc]] - Table1[[#This Row],[knnauc]], "")</f>
        <v/>
      </c>
    </row>
    <row r="1033" spans="1:29" hidden="1" x14ac:dyDescent="0.25">
      <c r="A1033">
        <v>32</v>
      </c>
      <c r="B1033">
        <v>8</v>
      </c>
      <c r="C1033">
        <v>3</v>
      </c>
      <c r="D1033" t="s">
        <v>19</v>
      </c>
      <c r="E1033" t="s">
        <v>20</v>
      </c>
      <c r="F1033">
        <v>32</v>
      </c>
      <c r="G1033">
        <v>16</v>
      </c>
      <c r="H1033">
        <v>0.05</v>
      </c>
      <c r="I1033">
        <v>1</v>
      </c>
      <c r="J1033">
        <v>0</v>
      </c>
      <c r="K1033">
        <v>0.47222222222222199</v>
      </c>
      <c r="L1033">
        <v>5.6508639494072498E-2</v>
      </c>
      <c r="M1033">
        <v>4.7649011830435399E-2</v>
      </c>
      <c r="N1033">
        <v>0.49810606060606</v>
      </c>
      <c r="O1033" t="s">
        <v>23</v>
      </c>
      <c r="P1033">
        <v>0</v>
      </c>
      <c r="Q1033">
        <v>0.01</v>
      </c>
      <c r="R1033" t="s">
        <v>21</v>
      </c>
      <c r="S1033" t="s">
        <v>34</v>
      </c>
      <c r="T1033" t="str">
        <f>IF(Table1[[#This Row],[auc]]&gt;=Table1[[#This Row],[knnauc]], "YES", "NO")</f>
        <v>NO</v>
      </c>
      <c r="U1033" t="str">
        <f>IF(AND(I1033 &gt; I1032, K1033 &lt; K1032), "LOWER", "")</f>
        <v/>
      </c>
      <c r="V1033" t="str">
        <f>IF(AND(I1033&gt;=I1034, I1033 &lt; 5), "YES", "NO")</f>
        <v>NO</v>
      </c>
      <c r="W1033" s="1" t="str">
        <f>IF(AND(Table1[[#This Row],[Last lower than 5]]="YES", Table1[[#This Row],[better or same as KNN]]="YES"), "YES", "NO")</f>
        <v>NO</v>
      </c>
      <c r="X1033" s="1" t="str">
        <f>IF(AND(Table1[[#This Row],[Last lower than 5]]="YES", Table1[[#This Row],[last and better]]="NO"), Table1[[#This Row],[knnauc]], "")</f>
        <v/>
      </c>
      <c r="Y1033" s="1" t="str">
        <f>IF(AND(Table1[[#This Row],[Last lower than 5]]="YES", Table1[[#This Row],[last and better]]="YES"), Table1[[#This Row],[auc]], "")</f>
        <v/>
      </c>
      <c r="Z1033" s="1" t="str">
        <f>IF(I1033=5, "YES", "NO")</f>
        <v>NO</v>
      </c>
      <c r="AA1033" s="1" t="str">
        <f>IF(AND(Table1[[#This Row],[5 anomalies]]="YES", Table1[[#This Row],[better or same as KNN]]="YES"), "YES", "NO")</f>
        <v>NO</v>
      </c>
      <c r="AB1033" s="1" t="str">
        <f>IF(AND(Table1[[#This Row],[5 anomalies]]="YES", Table1[[#This Row],[5 anomalies and better]]="NO"), Table1[[#This Row],[knnauc]] - Table1[[#This Row],[auc]], "")</f>
        <v/>
      </c>
      <c r="AC1033" s="1" t="str">
        <f>IF(AND(Table1[[#This Row],[5 anomalies]]="YES", Table1[[#This Row],[5 anomalies and better]]="YES"), Table1[[#This Row],[auc]] - Table1[[#This Row],[knnauc]], "")</f>
        <v/>
      </c>
    </row>
    <row r="1034" spans="1:29" hidden="1" x14ac:dyDescent="0.25">
      <c r="A1034">
        <v>32</v>
      </c>
      <c r="B1034">
        <v>8</v>
      </c>
      <c r="C1034">
        <v>3</v>
      </c>
      <c r="D1034" t="s">
        <v>19</v>
      </c>
      <c r="E1034" t="s">
        <v>20</v>
      </c>
      <c r="F1034">
        <v>32</v>
      </c>
      <c r="G1034">
        <v>16</v>
      </c>
      <c r="H1034">
        <v>0.05</v>
      </c>
      <c r="I1034">
        <v>2</v>
      </c>
      <c r="J1034">
        <v>0.4</v>
      </c>
      <c r="K1034">
        <v>0.57828282828282795</v>
      </c>
      <c r="L1034">
        <v>5.6508639494072498E-2</v>
      </c>
      <c r="M1034">
        <v>4.7649011830435399E-2</v>
      </c>
      <c r="N1034">
        <v>0.49810606060606</v>
      </c>
      <c r="O1034" t="s">
        <v>23</v>
      </c>
      <c r="P1034">
        <v>0</v>
      </c>
      <c r="Q1034">
        <v>0.01</v>
      </c>
      <c r="R1034" t="s">
        <v>21</v>
      </c>
      <c r="S1034" t="s">
        <v>34</v>
      </c>
      <c r="T1034" t="str">
        <f>IF(Table1[[#This Row],[auc]]&gt;=Table1[[#This Row],[knnauc]], "YES", "NO")</f>
        <v>YES</v>
      </c>
      <c r="U1034" t="str">
        <f>IF(AND(I1034 &gt; I1033, K1034 &lt; K1033), "LOWER", "")</f>
        <v/>
      </c>
      <c r="V1034" t="str">
        <f>IF(AND(I1034&gt;=I1035, I1034 &lt; 5), "YES", "NO")</f>
        <v>NO</v>
      </c>
      <c r="W1034" s="1" t="str">
        <f>IF(AND(Table1[[#This Row],[Last lower than 5]]="YES", Table1[[#This Row],[better or same as KNN]]="YES"), "YES", "NO")</f>
        <v>NO</v>
      </c>
      <c r="X1034" s="1" t="str">
        <f>IF(AND(Table1[[#This Row],[Last lower than 5]]="YES", Table1[[#This Row],[last and better]]="NO"), Table1[[#This Row],[knnauc]], "")</f>
        <v/>
      </c>
      <c r="Y1034" s="1" t="str">
        <f>IF(AND(Table1[[#This Row],[Last lower than 5]]="YES", Table1[[#This Row],[last and better]]="YES"), Table1[[#This Row],[auc]], "")</f>
        <v/>
      </c>
      <c r="Z1034" s="1" t="str">
        <f>IF(I1034=5, "YES", "NO")</f>
        <v>NO</v>
      </c>
      <c r="AA1034" s="1" t="str">
        <f>IF(AND(Table1[[#This Row],[5 anomalies]]="YES", Table1[[#This Row],[better or same as KNN]]="YES"), "YES", "NO")</f>
        <v>NO</v>
      </c>
      <c r="AB1034" s="1" t="str">
        <f>IF(AND(Table1[[#This Row],[5 anomalies]]="YES", Table1[[#This Row],[5 anomalies and better]]="NO"), Table1[[#This Row],[knnauc]] - Table1[[#This Row],[auc]], "")</f>
        <v/>
      </c>
      <c r="AC1034" s="1" t="str">
        <f>IF(AND(Table1[[#This Row],[5 anomalies]]="YES", Table1[[#This Row],[5 anomalies and better]]="YES"), Table1[[#This Row],[auc]] - Table1[[#This Row],[knnauc]], "")</f>
        <v/>
      </c>
    </row>
    <row r="1035" spans="1:29" hidden="1" x14ac:dyDescent="0.25">
      <c r="A1035">
        <v>32</v>
      </c>
      <c r="B1035">
        <v>8</v>
      </c>
      <c r="C1035">
        <v>3</v>
      </c>
      <c r="D1035" t="s">
        <v>19</v>
      </c>
      <c r="E1035" t="s">
        <v>20</v>
      </c>
      <c r="F1035">
        <v>32</v>
      </c>
      <c r="G1035">
        <v>16</v>
      </c>
      <c r="H1035">
        <v>0.05</v>
      </c>
      <c r="I1035">
        <v>3</v>
      </c>
      <c r="J1035">
        <v>0.25</v>
      </c>
      <c r="K1035">
        <v>0.70202020202020199</v>
      </c>
      <c r="L1035">
        <v>5.6508639494072498E-2</v>
      </c>
      <c r="M1035">
        <v>4.7649011830435399E-2</v>
      </c>
      <c r="N1035">
        <v>0.49810606060606</v>
      </c>
      <c r="O1035" t="s">
        <v>23</v>
      </c>
      <c r="P1035">
        <v>0</v>
      </c>
      <c r="Q1035">
        <v>0.01</v>
      </c>
      <c r="R1035" t="s">
        <v>21</v>
      </c>
      <c r="S1035" t="s">
        <v>34</v>
      </c>
      <c r="T1035" t="str">
        <f>IF(Table1[[#This Row],[auc]]&gt;=Table1[[#This Row],[knnauc]], "YES", "NO")</f>
        <v>YES</v>
      </c>
      <c r="U1035" t="str">
        <f>IF(AND(I1035 &gt; I1034, K1035 &lt; K1034), "LOWER", "")</f>
        <v/>
      </c>
      <c r="V1035" t="str">
        <f>IF(AND(I1035&gt;=I1036, I1035 &lt; 5), "YES", "NO")</f>
        <v>NO</v>
      </c>
      <c r="W1035" s="1" t="str">
        <f>IF(AND(Table1[[#This Row],[Last lower than 5]]="YES", Table1[[#This Row],[better or same as KNN]]="YES"), "YES", "NO")</f>
        <v>NO</v>
      </c>
      <c r="X1035" s="1" t="str">
        <f>IF(AND(Table1[[#This Row],[Last lower than 5]]="YES", Table1[[#This Row],[last and better]]="NO"), Table1[[#This Row],[knnauc]], "")</f>
        <v/>
      </c>
      <c r="Y1035" s="1" t="str">
        <f>IF(AND(Table1[[#This Row],[Last lower than 5]]="YES", Table1[[#This Row],[last and better]]="YES"), Table1[[#This Row],[auc]], "")</f>
        <v/>
      </c>
      <c r="Z1035" s="1" t="str">
        <f>IF(I1035=5, "YES", "NO")</f>
        <v>NO</v>
      </c>
      <c r="AA1035" s="1" t="str">
        <f>IF(AND(Table1[[#This Row],[5 anomalies]]="YES", Table1[[#This Row],[better or same as KNN]]="YES"), "YES", "NO")</f>
        <v>NO</v>
      </c>
      <c r="AB1035" s="1" t="str">
        <f>IF(AND(Table1[[#This Row],[5 anomalies]]="YES", Table1[[#This Row],[5 anomalies and better]]="NO"), Table1[[#This Row],[knnauc]] - Table1[[#This Row],[auc]], "")</f>
        <v/>
      </c>
      <c r="AC1035" s="1" t="str">
        <f>IF(AND(Table1[[#This Row],[5 anomalies]]="YES", Table1[[#This Row],[5 anomalies and better]]="YES"), Table1[[#This Row],[auc]] - Table1[[#This Row],[knnauc]], "")</f>
        <v/>
      </c>
    </row>
    <row r="1036" spans="1:29" hidden="1" x14ac:dyDescent="0.25">
      <c r="A1036">
        <v>32</v>
      </c>
      <c r="B1036">
        <v>8</v>
      </c>
      <c r="C1036">
        <v>3</v>
      </c>
      <c r="D1036" t="s">
        <v>19</v>
      </c>
      <c r="E1036" t="s">
        <v>20</v>
      </c>
      <c r="F1036">
        <v>512</v>
      </c>
      <c r="G1036">
        <v>32</v>
      </c>
      <c r="H1036">
        <v>0.05</v>
      </c>
      <c r="I1036">
        <v>4</v>
      </c>
      <c r="J1036">
        <v>0</v>
      </c>
      <c r="K1036">
        <v>0.499999999999999</v>
      </c>
      <c r="L1036">
        <v>5.8859660724446303E-2</v>
      </c>
      <c r="M1036">
        <v>6.8611304221843306E-2</v>
      </c>
      <c r="N1036">
        <v>0.66287878787878696</v>
      </c>
      <c r="O1036" t="s">
        <v>23</v>
      </c>
      <c r="P1036">
        <v>0</v>
      </c>
      <c r="Q1036">
        <v>0.01</v>
      </c>
      <c r="R1036" t="s">
        <v>21</v>
      </c>
      <c r="S1036" t="s">
        <v>34</v>
      </c>
      <c r="T1036" t="str">
        <f>IF(Table1[[#This Row],[auc]]&gt;=Table1[[#This Row],[knnauc]], "YES", "NO")</f>
        <v>NO</v>
      </c>
      <c r="U1036" t="str">
        <f>IF(AND(I1036 &gt; I1035, K1036 &lt; K1035), "LOWER", "")</f>
        <v>LOWER</v>
      </c>
      <c r="V1036" t="str">
        <f>IF(AND(I1036&gt;=I1037, I1036 &lt; 5), "YES", "NO")</f>
        <v>YES</v>
      </c>
      <c r="W1036" s="1" t="str">
        <f>IF(AND(Table1[[#This Row],[Last lower than 5]]="YES", Table1[[#This Row],[better or same as KNN]]="YES"), "YES", "NO")</f>
        <v>NO</v>
      </c>
      <c r="X1036" s="1">
        <f>IF(AND(Table1[[#This Row],[Last lower than 5]]="YES", Table1[[#This Row],[last and better]]="NO"), Table1[[#This Row],[knnauc]], "")</f>
        <v>0.66287878787878696</v>
      </c>
      <c r="Y1036" s="1" t="str">
        <f>IF(AND(Table1[[#This Row],[Last lower than 5]]="YES", Table1[[#This Row],[last and better]]="YES"), Table1[[#This Row],[auc]], "")</f>
        <v/>
      </c>
      <c r="Z1036" s="1" t="str">
        <f>IF(I1036=5, "YES", "NO")</f>
        <v>NO</v>
      </c>
      <c r="AA1036" s="1" t="str">
        <f>IF(AND(Table1[[#This Row],[5 anomalies]]="YES", Table1[[#This Row],[better or same as KNN]]="YES"), "YES", "NO")</f>
        <v>NO</v>
      </c>
      <c r="AB1036" s="1" t="str">
        <f>IF(AND(Table1[[#This Row],[5 anomalies]]="YES", Table1[[#This Row],[5 anomalies and better]]="NO"), Table1[[#This Row],[knnauc]] - Table1[[#This Row],[auc]], "")</f>
        <v/>
      </c>
      <c r="AC1036" s="1" t="str">
        <f>IF(AND(Table1[[#This Row],[5 anomalies]]="YES", Table1[[#This Row],[5 anomalies and better]]="YES"), Table1[[#This Row],[auc]] - Table1[[#This Row],[knnauc]], "")</f>
        <v/>
      </c>
    </row>
    <row r="1037" spans="1:29" hidden="1" x14ac:dyDescent="0.25">
      <c r="A1037">
        <v>32</v>
      </c>
      <c r="B1037">
        <v>8</v>
      </c>
      <c r="C1037">
        <v>3</v>
      </c>
      <c r="D1037" t="s">
        <v>19</v>
      </c>
      <c r="E1037" t="s">
        <v>20</v>
      </c>
      <c r="F1037">
        <v>32</v>
      </c>
      <c r="G1037">
        <v>16</v>
      </c>
      <c r="H1037">
        <v>0.05</v>
      </c>
      <c r="I1037">
        <v>1</v>
      </c>
      <c r="J1037">
        <v>0.21052631578947301</v>
      </c>
      <c r="K1037">
        <v>0.73310023310023298</v>
      </c>
      <c r="L1037">
        <v>6.95224311545838E-2</v>
      </c>
      <c r="M1037">
        <v>6.8401111565344605E-2</v>
      </c>
      <c r="N1037">
        <v>0.87441724941724897</v>
      </c>
      <c r="O1037">
        <v>0.5</v>
      </c>
      <c r="P1037">
        <v>0.23076923076923</v>
      </c>
      <c r="Q1037">
        <v>0.05</v>
      </c>
      <c r="R1037" t="s">
        <v>21</v>
      </c>
      <c r="S1037" t="s">
        <v>34</v>
      </c>
      <c r="T1037" t="str">
        <f>IF(Table1[[#This Row],[auc]]&gt;=Table1[[#This Row],[knnauc]], "YES", "NO")</f>
        <v>NO</v>
      </c>
      <c r="U1037" t="str">
        <f>IF(AND(I1037 &gt; I1036, K1037 &lt; K1036), "LOWER", "")</f>
        <v/>
      </c>
      <c r="V1037" t="str">
        <f>IF(AND(I1037&gt;=I1038, I1037 &lt; 5), "YES", "NO")</f>
        <v>NO</v>
      </c>
      <c r="W1037" s="1" t="str">
        <f>IF(AND(Table1[[#This Row],[Last lower than 5]]="YES", Table1[[#This Row],[better or same as KNN]]="YES"), "YES", "NO")</f>
        <v>NO</v>
      </c>
      <c r="X1037" s="1" t="str">
        <f>IF(AND(Table1[[#This Row],[Last lower than 5]]="YES", Table1[[#This Row],[last and better]]="NO"), Table1[[#This Row],[knnauc]], "")</f>
        <v/>
      </c>
      <c r="Y1037" s="1" t="str">
        <f>IF(AND(Table1[[#This Row],[Last lower than 5]]="YES", Table1[[#This Row],[last and better]]="YES"), Table1[[#This Row],[auc]], "")</f>
        <v/>
      </c>
      <c r="Z1037" s="1" t="str">
        <f>IF(I1037=5, "YES", "NO")</f>
        <v>NO</v>
      </c>
      <c r="AA1037" s="1" t="str">
        <f>IF(AND(Table1[[#This Row],[5 anomalies]]="YES", Table1[[#This Row],[better or same as KNN]]="YES"), "YES", "NO")</f>
        <v>NO</v>
      </c>
      <c r="AB1037" s="1" t="str">
        <f>IF(AND(Table1[[#This Row],[5 anomalies]]="YES", Table1[[#This Row],[5 anomalies and better]]="NO"), Table1[[#This Row],[knnauc]] - Table1[[#This Row],[auc]], "")</f>
        <v/>
      </c>
      <c r="AC1037" s="1" t="str">
        <f>IF(AND(Table1[[#This Row],[5 anomalies]]="YES", Table1[[#This Row],[5 anomalies and better]]="YES"), Table1[[#This Row],[auc]] - Table1[[#This Row],[knnauc]], "")</f>
        <v/>
      </c>
    </row>
    <row r="1038" spans="1:29" hidden="1" x14ac:dyDescent="0.25">
      <c r="A1038">
        <v>32</v>
      </c>
      <c r="B1038">
        <v>8</v>
      </c>
      <c r="C1038">
        <v>3</v>
      </c>
      <c r="D1038" t="s">
        <v>19</v>
      </c>
      <c r="E1038" t="s">
        <v>20</v>
      </c>
      <c r="F1038">
        <v>32</v>
      </c>
      <c r="G1038">
        <v>16</v>
      </c>
      <c r="H1038">
        <v>0.05</v>
      </c>
      <c r="I1038">
        <v>2</v>
      </c>
      <c r="J1038">
        <v>0.3</v>
      </c>
      <c r="K1038">
        <v>0.82546620046620001</v>
      </c>
      <c r="L1038">
        <v>6.95224311545838E-2</v>
      </c>
      <c r="M1038">
        <v>6.8401111565344605E-2</v>
      </c>
      <c r="N1038">
        <v>0.87441724941724897</v>
      </c>
      <c r="O1038">
        <v>0.5</v>
      </c>
      <c r="P1038">
        <v>0.23076923076923</v>
      </c>
      <c r="Q1038">
        <v>0.05</v>
      </c>
      <c r="R1038" t="s">
        <v>21</v>
      </c>
      <c r="S1038" t="s">
        <v>34</v>
      </c>
      <c r="T1038" t="str">
        <f>IF(Table1[[#This Row],[auc]]&gt;=Table1[[#This Row],[knnauc]], "YES", "NO")</f>
        <v>NO</v>
      </c>
      <c r="U1038" t="str">
        <f>IF(AND(I1038 &gt; I1037, K1038 &lt; K1037), "LOWER", "")</f>
        <v/>
      </c>
      <c r="V1038" t="str">
        <f>IF(AND(I1038&gt;=I1039, I1038 &lt; 5), "YES", "NO")</f>
        <v>NO</v>
      </c>
      <c r="W1038" s="1" t="str">
        <f>IF(AND(Table1[[#This Row],[Last lower than 5]]="YES", Table1[[#This Row],[better or same as KNN]]="YES"), "YES", "NO")</f>
        <v>NO</v>
      </c>
      <c r="X1038" s="1" t="str">
        <f>IF(AND(Table1[[#This Row],[Last lower than 5]]="YES", Table1[[#This Row],[last and better]]="NO"), Table1[[#This Row],[knnauc]], "")</f>
        <v/>
      </c>
      <c r="Y1038" s="1" t="str">
        <f>IF(AND(Table1[[#This Row],[Last lower than 5]]="YES", Table1[[#This Row],[last and better]]="YES"), Table1[[#This Row],[auc]], "")</f>
        <v/>
      </c>
      <c r="Z1038" s="1" t="str">
        <f>IF(I1038=5, "YES", "NO")</f>
        <v>NO</v>
      </c>
      <c r="AA1038" s="1" t="str">
        <f>IF(AND(Table1[[#This Row],[5 anomalies]]="YES", Table1[[#This Row],[better or same as KNN]]="YES"), "YES", "NO")</f>
        <v>NO</v>
      </c>
      <c r="AB1038" s="1" t="str">
        <f>IF(AND(Table1[[#This Row],[5 anomalies]]="YES", Table1[[#This Row],[5 anomalies and better]]="NO"), Table1[[#This Row],[knnauc]] - Table1[[#This Row],[auc]], "")</f>
        <v/>
      </c>
      <c r="AC1038" s="1" t="str">
        <f>IF(AND(Table1[[#This Row],[5 anomalies]]="YES", Table1[[#This Row],[5 anomalies and better]]="YES"), Table1[[#This Row],[auc]] - Table1[[#This Row],[knnauc]], "")</f>
        <v/>
      </c>
    </row>
    <row r="1039" spans="1:29" hidden="1" x14ac:dyDescent="0.25">
      <c r="A1039">
        <v>32</v>
      </c>
      <c r="B1039">
        <v>8</v>
      </c>
      <c r="C1039">
        <v>3</v>
      </c>
      <c r="D1039" t="s">
        <v>19</v>
      </c>
      <c r="E1039" t="s">
        <v>20</v>
      </c>
      <c r="F1039">
        <v>32</v>
      </c>
      <c r="G1039">
        <v>16</v>
      </c>
      <c r="H1039">
        <v>0.05</v>
      </c>
      <c r="I1039">
        <v>3</v>
      </c>
      <c r="J1039">
        <v>0.38095238095237999</v>
      </c>
      <c r="K1039">
        <v>0.89015151515151503</v>
      </c>
      <c r="L1039">
        <v>6.95224311545838E-2</v>
      </c>
      <c r="M1039">
        <v>6.8401111565344605E-2</v>
      </c>
      <c r="N1039">
        <v>0.87441724941724897</v>
      </c>
      <c r="O1039">
        <v>0.5</v>
      </c>
      <c r="P1039">
        <v>0.23076923076923</v>
      </c>
      <c r="Q1039">
        <v>0.05</v>
      </c>
      <c r="R1039" t="s">
        <v>21</v>
      </c>
      <c r="S1039" t="s">
        <v>34</v>
      </c>
      <c r="T1039" t="str">
        <f>IF(Table1[[#This Row],[auc]]&gt;=Table1[[#This Row],[knnauc]], "YES", "NO")</f>
        <v>YES</v>
      </c>
      <c r="U1039" t="str">
        <f>IF(AND(I1039 &gt; I1038, K1039 &lt; K1038), "LOWER", "")</f>
        <v/>
      </c>
      <c r="V1039" t="str">
        <f>IF(AND(I1039&gt;=I1040, I1039 &lt; 5), "YES", "NO")</f>
        <v>NO</v>
      </c>
      <c r="W1039" s="1" t="str">
        <f>IF(AND(Table1[[#This Row],[Last lower than 5]]="YES", Table1[[#This Row],[better or same as KNN]]="YES"), "YES", "NO")</f>
        <v>NO</v>
      </c>
      <c r="X1039" s="1" t="str">
        <f>IF(AND(Table1[[#This Row],[Last lower than 5]]="YES", Table1[[#This Row],[last and better]]="NO"), Table1[[#This Row],[knnauc]], "")</f>
        <v/>
      </c>
      <c r="Y1039" s="1" t="str">
        <f>IF(AND(Table1[[#This Row],[Last lower than 5]]="YES", Table1[[#This Row],[last and better]]="YES"), Table1[[#This Row],[auc]], "")</f>
        <v/>
      </c>
      <c r="Z1039" s="1" t="str">
        <f>IF(I1039=5, "YES", "NO")</f>
        <v>NO</v>
      </c>
      <c r="AA1039" s="1" t="str">
        <f>IF(AND(Table1[[#This Row],[5 anomalies]]="YES", Table1[[#This Row],[better or same as KNN]]="YES"), "YES", "NO")</f>
        <v>NO</v>
      </c>
      <c r="AB1039" s="1" t="str">
        <f>IF(AND(Table1[[#This Row],[5 anomalies]]="YES", Table1[[#This Row],[5 anomalies and better]]="NO"), Table1[[#This Row],[knnauc]] - Table1[[#This Row],[auc]], "")</f>
        <v/>
      </c>
      <c r="AC1039" s="1" t="str">
        <f>IF(AND(Table1[[#This Row],[5 anomalies]]="YES", Table1[[#This Row],[5 anomalies and better]]="YES"), Table1[[#This Row],[auc]] - Table1[[#This Row],[knnauc]], "")</f>
        <v/>
      </c>
    </row>
    <row r="1040" spans="1:29" hidden="1" x14ac:dyDescent="0.25">
      <c r="A1040">
        <v>32</v>
      </c>
      <c r="B1040">
        <v>8</v>
      </c>
      <c r="C1040">
        <v>3</v>
      </c>
      <c r="D1040" t="s">
        <v>19</v>
      </c>
      <c r="E1040" t="s">
        <v>20</v>
      </c>
      <c r="F1040">
        <v>32</v>
      </c>
      <c r="G1040">
        <v>16</v>
      </c>
      <c r="H1040">
        <v>0.05</v>
      </c>
      <c r="I1040">
        <v>4</v>
      </c>
      <c r="J1040">
        <v>0.1875</v>
      </c>
      <c r="K1040">
        <v>0.89656177156177097</v>
      </c>
      <c r="L1040">
        <v>6.95224311545838E-2</v>
      </c>
      <c r="M1040">
        <v>6.8401111565344605E-2</v>
      </c>
      <c r="N1040">
        <v>0.87441724941724897</v>
      </c>
      <c r="O1040">
        <v>0.5</v>
      </c>
      <c r="P1040">
        <v>0.23076923076923</v>
      </c>
      <c r="Q1040">
        <v>0.05</v>
      </c>
      <c r="R1040" t="s">
        <v>21</v>
      </c>
      <c r="S1040" t="s">
        <v>34</v>
      </c>
      <c r="T1040" t="str">
        <f>IF(Table1[[#This Row],[auc]]&gt;=Table1[[#This Row],[knnauc]], "YES", "NO")</f>
        <v>YES</v>
      </c>
      <c r="U1040" t="str">
        <f>IF(AND(I1040 &gt; I1039, K1040 &lt; K1039), "LOWER", "")</f>
        <v/>
      </c>
      <c r="V1040" t="str">
        <f>IF(AND(I1040&gt;=I1041, I1040 &lt; 5), "YES", "NO")</f>
        <v>YES</v>
      </c>
      <c r="W1040" s="1" t="str">
        <f>IF(AND(Table1[[#This Row],[Last lower than 5]]="YES", Table1[[#This Row],[better or same as KNN]]="YES"), "YES", "NO")</f>
        <v>YES</v>
      </c>
      <c r="X1040" s="1" t="str">
        <f>IF(AND(Table1[[#This Row],[Last lower than 5]]="YES", Table1[[#This Row],[last and better]]="NO"), Table1[[#This Row],[knnauc]], "")</f>
        <v/>
      </c>
      <c r="Y1040" s="1">
        <f>IF(AND(Table1[[#This Row],[Last lower than 5]]="YES", Table1[[#This Row],[last and better]]="YES"), Table1[[#This Row],[auc]], "")</f>
        <v>0.89656177156177097</v>
      </c>
      <c r="Z1040" s="1" t="str">
        <f>IF(I1040=5, "YES", "NO")</f>
        <v>NO</v>
      </c>
      <c r="AA1040" s="1" t="str">
        <f>IF(AND(Table1[[#This Row],[5 anomalies]]="YES", Table1[[#This Row],[better or same as KNN]]="YES"), "YES", "NO")</f>
        <v>NO</v>
      </c>
      <c r="AB1040" s="1" t="str">
        <f>IF(AND(Table1[[#This Row],[5 anomalies]]="YES", Table1[[#This Row],[5 anomalies and better]]="NO"), Table1[[#This Row],[knnauc]] - Table1[[#This Row],[auc]], "")</f>
        <v/>
      </c>
      <c r="AC1040" s="1" t="str">
        <f>IF(AND(Table1[[#This Row],[5 anomalies]]="YES", Table1[[#This Row],[5 anomalies and better]]="YES"), Table1[[#This Row],[auc]] - Table1[[#This Row],[knnauc]], "")</f>
        <v/>
      </c>
    </row>
    <row r="1041" spans="1:29" x14ac:dyDescent="0.25">
      <c r="A1041">
        <v>32</v>
      </c>
      <c r="B1041">
        <v>8</v>
      </c>
      <c r="C1041">
        <v>3</v>
      </c>
      <c r="D1041" t="s">
        <v>19</v>
      </c>
      <c r="E1041" t="s">
        <v>20</v>
      </c>
      <c r="F1041">
        <v>32</v>
      </c>
      <c r="G1041">
        <v>32</v>
      </c>
      <c r="H1041">
        <v>0.05</v>
      </c>
      <c r="I1041">
        <v>1</v>
      </c>
      <c r="J1041">
        <v>1</v>
      </c>
      <c r="K1041">
        <v>1</v>
      </c>
      <c r="L1041">
        <v>6.6664584453815595E-2</v>
      </c>
      <c r="M1041">
        <v>6.2187950224643802E-2</v>
      </c>
      <c r="N1041">
        <v>0.99621212121212099</v>
      </c>
      <c r="O1041">
        <v>1</v>
      </c>
      <c r="P1041">
        <v>1</v>
      </c>
      <c r="Q1041">
        <v>5.0000000000000001E-3</v>
      </c>
      <c r="R1041" t="s">
        <v>21</v>
      </c>
      <c r="S1041" t="s">
        <v>34</v>
      </c>
      <c r="T1041" t="str">
        <f>IF(Table1[[#This Row],[auc]]&gt;=Table1[[#This Row],[knnauc]], "YES", "NO")</f>
        <v>YES</v>
      </c>
      <c r="U1041" t="str">
        <f>IF(AND(I1041 &gt; I1040, K1041 &lt; K1040), "LOWER", "")</f>
        <v/>
      </c>
      <c r="V1041" t="str">
        <f>IF(AND(I1041&gt;=I1042, I1041 &lt; 5), "YES", "NO")</f>
        <v>NO</v>
      </c>
      <c r="W1041" s="1" t="str">
        <f>IF(AND(Table1[[#This Row],[Last lower than 5]]="YES", Table1[[#This Row],[better or same as KNN]]="YES"), "YES", "NO")</f>
        <v>NO</v>
      </c>
      <c r="X1041" s="1" t="str">
        <f>IF(AND(Table1[[#This Row],[Last lower than 5]]="YES", Table1[[#This Row],[last and better]]="NO"), Table1[[#This Row],[knnauc]], "")</f>
        <v/>
      </c>
      <c r="Y1041" s="1" t="str">
        <f>IF(AND(Table1[[#This Row],[Last lower than 5]]="YES", Table1[[#This Row],[last and better]]="YES"), Table1[[#This Row],[auc]], "")</f>
        <v/>
      </c>
      <c r="Z1041" s="1" t="str">
        <f>IF(I1041=5, "YES", "NO")</f>
        <v>NO</v>
      </c>
      <c r="AA1041" s="1" t="str">
        <f>IF(AND(Table1[[#This Row],[5 anomalies]]="YES", Table1[[#This Row],[better or same as KNN]]="YES"), "YES", "NO")</f>
        <v>NO</v>
      </c>
      <c r="AB1041" s="1" t="str">
        <f>IF(AND(Table1[[#This Row],[5 anomalies]]="YES", Table1[[#This Row],[5 anomalies and better]]="NO"), Table1[[#This Row],[knnauc]] - Table1[[#This Row],[auc]], "")</f>
        <v/>
      </c>
      <c r="AC1041" s="1" t="str">
        <f>IF(AND(Table1[[#This Row],[5 anomalies]]="YES", Table1[[#This Row],[5 anomalies and better]]="YES"), Table1[[#This Row],[auc]] - Table1[[#This Row],[knnauc]], "")</f>
        <v/>
      </c>
    </row>
    <row r="1042" spans="1:29" x14ac:dyDescent="0.25">
      <c r="A1042">
        <v>32</v>
      </c>
      <c r="B1042">
        <v>8</v>
      </c>
      <c r="C1042">
        <v>3</v>
      </c>
      <c r="D1042" t="s">
        <v>19</v>
      </c>
      <c r="E1042" t="s">
        <v>20</v>
      </c>
      <c r="F1042">
        <v>32</v>
      </c>
      <c r="G1042">
        <v>32</v>
      </c>
      <c r="H1042">
        <v>0.05</v>
      </c>
      <c r="I1042">
        <v>2</v>
      </c>
      <c r="J1042">
        <v>1</v>
      </c>
      <c r="K1042">
        <v>1</v>
      </c>
      <c r="L1042">
        <v>6.6664584453815595E-2</v>
      </c>
      <c r="M1042">
        <v>6.2187950224643802E-2</v>
      </c>
      <c r="N1042">
        <v>0.99621212121212099</v>
      </c>
      <c r="O1042">
        <v>1</v>
      </c>
      <c r="P1042">
        <v>1</v>
      </c>
      <c r="Q1042">
        <v>5.0000000000000001E-3</v>
      </c>
      <c r="R1042" t="s">
        <v>21</v>
      </c>
      <c r="S1042" t="s">
        <v>34</v>
      </c>
      <c r="T1042" t="str">
        <f>IF(Table1[[#This Row],[auc]]&gt;=Table1[[#This Row],[knnauc]], "YES", "NO")</f>
        <v>YES</v>
      </c>
      <c r="U1042" t="str">
        <f>IF(AND(I1042 &gt; I1041, K1042 &lt; K1041), "LOWER", "")</f>
        <v/>
      </c>
      <c r="V1042" t="str">
        <f>IF(AND(I1042&gt;=I1043, I1042 &lt; 5), "YES", "NO")</f>
        <v>YES</v>
      </c>
      <c r="W1042" s="1" t="str">
        <f>IF(AND(Table1[[#This Row],[Last lower than 5]]="YES", Table1[[#This Row],[better or same as KNN]]="YES"), "YES", "NO")</f>
        <v>YES</v>
      </c>
      <c r="X1042" s="1" t="str">
        <f>IF(AND(Table1[[#This Row],[Last lower than 5]]="YES", Table1[[#This Row],[last and better]]="NO"), Table1[[#This Row],[knnauc]], "")</f>
        <v/>
      </c>
      <c r="Y1042" s="1">
        <f>IF(AND(Table1[[#This Row],[Last lower than 5]]="YES", Table1[[#This Row],[last and better]]="YES"), Table1[[#This Row],[auc]], "")</f>
        <v>1</v>
      </c>
      <c r="Z1042" s="1" t="str">
        <f>IF(I1042=5, "YES", "NO")</f>
        <v>NO</v>
      </c>
      <c r="AA1042" s="1" t="str">
        <f>IF(AND(Table1[[#This Row],[5 anomalies]]="YES", Table1[[#This Row],[better or same as KNN]]="YES"), "YES", "NO")</f>
        <v>NO</v>
      </c>
      <c r="AB1042" s="1" t="str">
        <f>IF(AND(Table1[[#This Row],[5 anomalies]]="YES", Table1[[#This Row],[5 anomalies and better]]="NO"), Table1[[#This Row],[knnauc]] - Table1[[#This Row],[auc]], "")</f>
        <v/>
      </c>
      <c r="AC1042" s="1" t="str">
        <f>IF(AND(Table1[[#This Row],[5 anomalies]]="YES", Table1[[#This Row],[5 anomalies and better]]="YES"), Table1[[#This Row],[auc]] - Table1[[#This Row],[knnauc]], "")</f>
        <v/>
      </c>
    </row>
    <row r="1043" spans="1:29" x14ac:dyDescent="0.25">
      <c r="A1043">
        <v>32</v>
      </c>
      <c r="B1043">
        <v>8</v>
      </c>
      <c r="C1043">
        <v>3</v>
      </c>
      <c r="D1043" t="s">
        <v>19</v>
      </c>
      <c r="E1043" t="s">
        <v>20</v>
      </c>
      <c r="F1043">
        <v>128</v>
      </c>
      <c r="G1043">
        <v>16</v>
      </c>
      <c r="H1043">
        <v>0.05</v>
      </c>
      <c r="I1043">
        <v>2</v>
      </c>
      <c r="J1043">
        <v>0</v>
      </c>
      <c r="K1043">
        <v>0.41856060606060602</v>
      </c>
      <c r="L1043">
        <v>7.3827299526115595E-2</v>
      </c>
      <c r="M1043">
        <v>6.2403132932987902E-2</v>
      </c>
      <c r="N1043">
        <v>0.49810606060606</v>
      </c>
      <c r="O1043" t="s">
        <v>23</v>
      </c>
      <c r="P1043">
        <v>0</v>
      </c>
      <c r="Q1043">
        <v>5.0000000000000001E-3</v>
      </c>
      <c r="R1043" t="s">
        <v>21</v>
      </c>
      <c r="S1043" t="s">
        <v>34</v>
      </c>
      <c r="T1043" t="str">
        <f>IF(Table1[[#This Row],[auc]]&gt;=Table1[[#This Row],[knnauc]], "YES", "NO")</f>
        <v>NO</v>
      </c>
      <c r="U1043" t="str">
        <f>IF(AND(I1043 &gt; I1042, K1043 &lt; K1042), "LOWER", "")</f>
        <v/>
      </c>
      <c r="V1043" t="str">
        <f>IF(AND(I1043&gt;=I1044, I1043 &lt; 5), "YES", "NO")</f>
        <v>NO</v>
      </c>
      <c r="W1043" s="1" t="str">
        <f>IF(AND(Table1[[#This Row],[Last lower than 5]]="YES", Table1[[#This Row],[better or same as KNN]]="YES"), "YES", "NO")</f>
        <v>NO</v>
      </c>
      <c r="X1043" s="1" t="str">
        <f>IF(AND(Table1[[#This Row],[Last lower than 5]]="YES", Table1[[#This Row],[last and better]]="NO"), Table1[[#This Row],[knnauc]], "")</f>
        <v/>
      </c>
      <c r="Y1043" s="1" t="str">
        <f>IF(AND(Table1[[#This Row],[Last lower than 5]]="YES", Table1[[#This Row],[last and better]]="YES"), Table1[[#This Row],[auc]], "")</f>
        <v/>
      </c>
      <c r="Z1043" s="1" t="str">
        <f>IF(I1043=5, "YES", "NO")</f>
        <v>NO</v>
      </c>
      <c r="AA1043" s="1" t="str">
        <f>IF(AND(Table1[[#This Row],[5 anomalies]]="YES", Table1[[#This Row],[better or same as KNN]]="YES"), "YES", "NO")</f>
        <v>NO</v>
      </c>
      <c r="AB1043" s="1" t="str">
        <f>IF(AND(Table1[[#This Row],[5 anomalies]]="YES", Table1[[#This Row],[5 anomalies and better]]="NO"), Table1[[#This Row],[knnauc]] - Table1[[#This Row],[auc]], "")</f>
        <v/>
      </c>
      <c r="AC1043" s="1" t="str">
        <f>IF(AND(Table1[[#This Row],[5 anomalies]]="YES", Table1[[#This Row],[5 anomalies and better]]="YES"), Table1[[#This Row],[auc]] - Table1[[#This Row],[knnauc]], "")</f>
        <v/>
      </c>
    </row>
    <row r="1044" spans="1:29" x14ac:dyDescent="0.25">
      <c r="A1044">
        <v>32</v>
      </c>
      <c r="B1044">
        <v>8</v>
      </c>
      <c r="C1044">
        <v>3</v>
      </c>
      <c r="D1044" t="s">
        <v>19</v>
      </c>
      <c r="E1044" t="s">
        <v>20</v>
      </c>
      <c r="F1044">
        <v>32</v>
      </c>
      <c r="G1044">
        <v>32</v>
      </c>
      <c r="H1044">
        <v>0.05</v>
      </c>
      <c r="I1044">
        <v>4</v>
      </c>
      <c r="J1044">
        <v>0.22222222222222199</v>
      </c>
      <c r="K1044">
        <v>1</v>
      </c>
      <c r="L1044">
        <v>6.6664584453815595E-2</v>
      </c>
      <c r="M1044">
        <v>6.2187950224643802E-2</v>
      </c>
      <c r="N1044">
        <v>0.99621212121212099</v>
      </c>
      <c r="O1044">
        <v>1</v>
      </c>
      <c r="P1044">
        <v>1</v>
      </c>
      <c r="Q1044">
        <v>5.0000000000000001E-3</v>
      </c>
      <c r="R1044" t="s">
        <v>21</v>
      </c>
      <c r="S1044" t="s">
        <v>34</v>
      </c>
      <c r="T1044" t="str">
        <f>IF(Table1[[#This Row],[auc]]&gt;=Table1[[#This Row],[knnauc]], "YES", "NO")</f>
        <v>YES</v>
      </c>
      <c r="U1044" t="str">
        <f>IF(AND(I1044 &gt; I1043, K1044 &lt; K1043), "LOWER", "")</f>
        <v/>
      </c>
      <c r="V1044" t="str">
        <f>IF(AND(I1044&gt;=I1045, I1044 &lt; 5), "YES", "NO")</f>
        <v>YES</v>
      </c>
      <c r="W1044" s="1" t="str">
        <f>IF(AND(Table1[[#This Row],[Last lower than 5]]="YES", Table1[[#This Row],[better or same as KNN]]="YES"), "YES", "NO")</f>
        <v>YES</v>
      </c>
      <c r="X1044" s="1" t="str">
        <f>IF(AND(Table1[[#This Row],[Last lower than 5]]="YES", Table1[[#This Row],[last and better]]="NO"), Table1[[#This Row],[knnauc]], "")</f>
        <v/>
      </c>
      <c r="Y1044" s="1">
        <f>IF(AND(Table1[[#This Row],[Last lower than 5]]="YES", Table1[[#This Row],[last and better]]="YES"), Table1[[#This Row],[auc]], "")</f>
        <v>1</v>
      </c>
      <c r="Z1044" s="1" t="str">
        <f>IF(I1044=5, "YES", "NO")</f>
        <v>NO</v>
      </c>
      <c r="AA1044" s="1" t="str">
        <f>IF(AND(Table1[[#This Row],[5 anomalies]]="YES", Table1[[#This Row],[better or same as KNN]]="YES"), "YES", "NO")</f>
        <v>NO</v>
      </c>
      <c r="AB1044" s="1" t="str">
        <f>IF(AND(Table1[[#This Row],[5 anomalies]]="YES", Table1[[#This Row],[5 anomalies and better]]="NO"), Table1[[#This Row],[knnauc]] - Table1[[#This Row],[auc]], "")</f>
        <v/>
      </c>
      <c r="AC1044" s="1" t="str">
        <f>IF(AND(Table1[[#This Row],[5 anomalies]]="YES", Table1[[#This Row],[5 anomalies and better]]="YES"), Table1[[#This Row],[auc]] - Table1[[#This Row],[knnauc]], "")</f>
        <v/>
      </c>
    </row>
    <row r="1045" spans="1:29" hidden="1" x14ac:dyDescent="0.25">
      <c r="A1045">
        <v>32</v>
      </c>
      <c r="B1045">
        <v>8</v>
      </c>
      <c r="C1045">
        <v>3</v>
      </c>
      <c r="D1045" t="s">
        <v>19</v>
      </c>
      <c r="E1045" t="s">
        <v>20</v>
      </c>
      <c r="F1045">
        <v>128</v>
      </c>
      <c r="G1045">
        <v>16</v>
      </c>
      <c r="H1045">
        <v>0.05</v>
      </c>
      <c r="I1045">
        <v>2</v>
      </c>
      <c r="J1045">
        <v>0</v>
      </c>
      <c r="K1045">
        <v>0.77588383838383801</v>
      </c>
      <c r="L1045">
        <v>6.7874478803809896E-2</v>
      </c>
      <c r="M1045">
        <v>6.6773046613016196E-2</v>
      </c>
      <c r="N1045">
        <v>0.83017676767676696</v>
      </c>
      <c r="O1045" t="s">
        <v>23</v>
      </c>
      <c r="P1045">
        <v>0</v>
      </c>
      <c r="Q1045">
        <v>0.01</v>
      </c>
      <c r="R1045" t="s">
        <v>21</v>
      </c>
      <c r="S1045" t="s">
        <v>34</v>
      </c>
      <c r="T1045" t="str">
        <f>IF(Table1[[#This Row],[auc]]&gt;=Table1[[#This Row],[knnauc]], "YES", "NO")</f>
        <v>NO</v>
      </c>
      <c r="U1045" t="str">
        <f>IF(AND(I1045 &gt; I1044, K1045 &lt; K1044), "LOWER", "")</f>
        <v/>
      </c>
      <c r="V1045" t="str">
        <f>IF(AND(I1045&gt;=I1046, I1045 &lt; 5), "YES", "NO")</f>
        <v>YES</v>
      </c>
      <c r="W1045" s="1" t="str">
        <f>IF(AND(Table1[[#This Row],[Last lower than 5]]="YES", Table1[[#This Row],[better or same as KNN]]="YES"), "YES", "NO")</f>
        <v>NO</v>
      </c>
      <c r="X1045" s="1">
        <f>IF(AND(Table1[[#This Row],[Last lower than 5]]="YES", Table1[[#This Row],[last and better]]="NO"), Table1[[#This Row],[knnauc]], "")</f>
        <v>0.83017676767676696</v>
      </c>
      <c r="Y1045" s="1" t="str">
        <f>IF(AND(Table1[[#This Row],[Last lower than 5]]="YES", Table1[[#This Row],[last and better]]="YES"), Table1[[#This Row],[auc]], "")</f>
        <v/>
      </c>
      <c r="Z1045" s="1" t="str">
        <f>IF(I1045=5, "YES", "NO")</f>
        <v>NO</v>
      </c>
      <c r="AA1045" s="1" t="str">
        <f>IF(AND(Table1[[#This Row],[5 anomalies]]="YES", Table1[[#This Row],[better or same as KNN]]="YES"), "YES", "NO")</f>
        <v>NO</v>
      </c>
      <c r="AB1045" s="1" t="str">
        <f>IF(AND(Table1[[#This Row],[5 anomalies]]="YES", Table1[[#This Row],[5 anomalies and better]]="NO"), Table1[[#This Row],[knnauc]] - Table1[[#This Row],[auc]], "")</f>
        <v/>
      </c>
      <c r="AC1045" s="1" t="str">
        <f>IF(AND(Table1[[#This Row],[5 anomalies]]="YES", Table1[[#This Row],[5 anomalies and better]]="YES"), Table1[[#This Row],[auc]] - Table1[[#This Row],[knnauc]], "")</f>
        <v/>
      </c>
    </row>
    <row r="1046" spans="1:29" hidden="1" x14ac:dyDescent="0.25">
      <c r="A1046">
        <v>32</v>
      </c>
      <c r="B1046">
        <v>8</v>
      </c>
      <c r="C1046">
        <v>3</v>
      </c>
      <c r="D1046" t="s">
        <v>19</v>
      </c>
      <c r="E1046" t="s">
        <v>20</v>
      </c>
      <c r="F1046">
        <v>32</v>
      </c>
      <c r="G1046">
        <v>32</v>
      </c>
      <c r="H1046">
        <v>0.05</v>
      </c>
      <c r="I1046">
        <v>1</v>
      </c>
      <c r="J1046">
        <v>0</v>
      </c>
      <c r="K1046">
        <v>0.76388888888888895</v>
      </c>
      <c r="L1046">
        <v>7.4873346034814506E-2</v>
      </c>
      <c r="M1046">
        <v>7.4998380088185698E-2</v>
      </c>
      <c r="N1046">
        <v>0.48674242424242398</v>
      </c>
      <c r="O1046" t="s">
        <v>23</v>
      </c>
      <c r="P1046">
        <v>0</v>
      </c>
      <c r="Q1046">
        <v>0.01</v>
      </c>
      <c r="R1046" t="s">
        <v>21</v>
      </c>
      <c r="S1046" t="s">
        <v>34</v>
      </c>
      <c r="T1046" t="str">
        <f>IF(Table1[[#This Row],[auc]]&gt;=Table1[[#This Row],[knnauc]], "YES", "NO")</f>
        <v>YES</v>
      </c>
      <c r="U1046" t="str">
        <f>IF(AND(I1046 &gt; I1045, K1046 &lt; K1045), "LOWER", "")</f>
        <v/>
      </c>
      <c r="V1046" t="str">
        <f>IF(AND(I1046&gt;=I1047, I1046 &lt; 5), "YES", "NO")</f>
        <v>NO</v>
      </c>
      <c r="W1046" s="1" t="str">
        <f>IF(AND(Table1[[#This Row],[Last lower than 5]]="YES", Table1[[#This Row],[better or same as KNN]]="YES"), "YES", "NO")</f>
        <v>NO</v>
      </c>
      <c r="X1046" s="1" t="str">
        <f>IF(AND(Table1[[#This Row],[Last lower than 5]]="YES", Table1[[#This Row],[last and better]]="NO"), Table1[[#This Row],[knnauc]], "")</f>
        <v/>
      </c>
      <c r="Y1046" s="1" t="str">
        <f>IF(AND(Table1[[#This Row],[Last lower than 5]]="YES", Table1[[#This Row],[last and better]]="YES"), Table1[[#This Row],[auc]], "")</f>
        <v/>
      </c>
      <c r="Z1046" s="1" t="str">
        <f>IF(I1046=5, "YES", "NO")</f>
        <v>NO</v>
      </c>
      <c r="AA1046" s="1" t="str">
        <f>IF(AND(Table1[[#This Row],[5 anomalies]]="YES", Table1[[#This Row],[better or same as KNN]]="YES"), "YES", "NO")</f>
        <v>NO</v>
      </c>
      <c r="AB1046" s="1" t="str">
        <f>IF(AND(Table1[[#This Row],[5 anomalies]]="YES", Table1[[#This Row],[5 anomalies and better]]="NO"), Table1[[#This Row],[knnauc]] - Table1[[#This Row],[auc]], "")</f>
        <v/>
      </c>
      <c r="AC1046" s="1" t="str">
        <f>IF(AND(Table1[[#This Row],[5 anomalies]]="YES", Table1[[#This Row],[5 anomalies and better]]="YES"), Table1[[#This Row],[auc]] - Table1[[#This Row],[knnauc]], "")</f>
        <v/>
      </c>
    </row>
    <row r="1047" spans="1:29" hidden="1" x14ac:dyDescent="0.25">
      <c r="A1047">
        <v>32</v>
      </c>
      <c r="B1047">
        <v>8</v>
      </c>
      <c r="C1047">
        <v>3</v>
      </c>
      <c r="D1047" t="s">
        <v>19</v>
      </c>
      <c r="E1047" t="s">
        <v>20</v>
      </c>
      <c r="F1047">
        <v>128</v>
      </c>
      <c r="G1047">
        <v>16</v>
      </c>
      <c r="H1047">
        <v>0.05</v>
      </c>
      <c r="I1047">
        <v>4</v>
      </c>
      <c r="J1047">
        <v>0</v>
      </c>
      <c r="K1047">
        <v>0.76641414141414099</v>
      </c>
      <c r="L1047">
        <v>6.7874478803809896E-2</v>
      </c>
      <c r="M1047">
        <v>6.6773046613016196E-2</v>
      </c>
      <c r="N1047">
        <v>0.83017676767676696</v>
      </c>
      <c r="O1047" t="s">
        <v>23</v>
      </c>
      <c r="P1047">
        <v>0</v>
      </c>
      <c r="Q1047">
        <v>0.01</v>
      </c>
      <c r="R1047" t="s">
        <v>21</v>
      </c>
      <c r="S1047" t="s">
        <v>34</v>
      </c>
      <c r="T1047" t="str">
        <f>IF(Table1[[#This Row],[auc]]&gt;=Table1[[#This Row],[knnauc]], "YES", "NO")</f>
        <v>NO</v>
      </c>
      <c r="U1047" t="str">
        <f>IF(AND(I1047 &gt; I1046, K1047 &lt; K1046), "LOWER", "")</f>
        <v/>
      </c>
      <c r="V1047" t="str">
        <f>IF(AND(I1047&gt;=I1048, I1047 &lt; 5), "YES", "NO")</f>
        <v>YES</v>
      </c>
      <c r="W1047" s="1" t="str">
        <f>IF(AND(Table1[[#This Row],[Last lower than 5]]="YES", Table1[[#This Row],[better or same as KNN]]="YES"), "YES", "NO")</f>
        <v>NO</v>
      </c>
      <c r="X1047" s="1">
        <f>IF(AND(Table1[[#This Row],[Last lower than 5]]="YES", Table1[[#This Row],[last and better]]="NO"), Table1[[#This Row],[knnauc]], "")</f>
        <v>0.83017676767676696</v>
      </c>
      <c r="Y1047" s="1" t="str">
        <f>IF(AND(Table1[[#This Row],[Last lower than 5]]="YES", Table1[[#This Row],[last and better]]="YES"), Table1[[#This Row],[auc]], "")</f>
        <v/>
      </c>
      <c r="Z1047" s="1" t="str">
        <f>IF(I1047=5, "YES", "NO")</f>
        <v>NO</v>
      </c>
      <c r="AA1047" s="1" t="str">
        <f>IF(AND(Table1[[#This Row],[5 anomalies]]="YES", Table1[[#This Row],[better or same as KNN]]="YES"), "YES", "NO")</f>
        <v>NO</v>
      </c>
      <c r="AB1047" s="1" t="str">
        <f>IF(AND(Table1[[#This Row],[5 anomalies]]="YES", Table1[[#This Row],[5 anomalies and better]]="NO"), Table1[[#This Row],[knnauc]] - Table1[[#This Row],[auc]], "")</f>
        <v/>
      </c>
      <c r="AC1047" s="1" t="str">
        <f>IF(AND(Table1[[#This Row],[5 anomalies]]="YES", Table1[[#This Row],[5 anomalies and better]]="YES"), Table1[[#This Row],[auc]] - Table1[[#This Row],[knnauc]], "")</f>
        <v/>
      </c>
    </row>
    <row r="1048" spans="1:29" hidden="1" x14ac:dyDescent="0.25">
      <c r="A1048">
        <v>32</v>
      </c>
      <c r="B1048">
        <v>8</v>
      </c>
      <c r="C1048">
        <v>3</v>
      </c>
      <c r="D1048" t="s">
        <v>19</v>
      </c>
      <c r="E1048" t="s">
        <v>20</v>
      </c>
      <c r="F1048">
        <v>32</v>
      </c>
      <c r="G1048">
        <v>32</v>
      </c>
      <c r="H1048">
        <v>0.05</v>
      </c>
      <c r="I1048">
        <v>3</v>
      </c>
      <c r="J1048">
        <v>0</v>
      </c>
      <c r="K1048">
        <v>0.83964646464646397</v>
      </c>
      <c r="L1048">
        <v>7.4873346034814506E-2</v>
      </c>
      <c r="M1048">
        <v>7.4998380088185698E-2</v>
      </c>
      <c r="N1048">
        <v>0.48674242424242398</v>
      </c>
      <c r="O1048" t="s">
        <v>23</v>
      </c>
      <c r="P1048">
        <v>0</v>
      </c>
      <c r="Q1048">
        <v>0.01</v>
      </c>
      <c r="R1048" t="s">
        <v>21</v>
      </c>
      <c r="S1048" t="s">
        <v>34</v>
      </c>
      <c r="T1048" t="str">
        <f>IF(Table1[[#This Row],[auc]]&gt;=Table1[[#This Row],[knnauc]], "YES", "NO")</f>
        <v>YES</v>
      </c>
      <c r="U1048" t="str">
        <f>IF(AND(I1048 &gt; I1047, K1048 &lt; K1047), "LOWER", "")</f>
        <v/>
      </c>
      <c r="V1048" t="str">
        <f>IF(AND(I1048&gt;=I1049, I1048 &lt; 5), "YES", "NO")</f>
        <v>YES</v>
      </c>
      <c r="W1048" s="1" t="str">
        <f>IF(AND(Table1[[#This Row],[Last lower than 5]]="YES", Table1[[#This Row],[better or same as KNN]]="YES"), "YES", "NO")</f>
        <v>YES</v>
      </c>
      <c r="X1048" s="1" t="str">
        <f>IF(AND(Table1[[#This Row],[Last lower than 5]]="YES", Table1[[#This Row],[last and better]]="NO"), Table1[[#This Row],[knnauc]], "")</f>
        <v/>
      </c>
      <c r="Y1048" s="1">
        <f>IF(AND(Table1[[#This Row],[Last lower than 5]]="YES", Table1[[#This Row],[last and better]]="YES"), Table1[[#This Row],[auc]], "")</f>
        <v>0.83964646464646397</v>
      </c>
      <c r="Z1048" s="1" t="str">
        <f>IF(I1048=5, "YES", "NO")</f>
        <v>NO</v>
      </c>
      <c r="AA1048" s="1" t="str">
        <f>IF(AND(Table1[[#This Row],[5 anomalies]]="YES", Table1[[#This Row],[better or same as KNN]]="YES"), "YES", "NO")</f>
        <v>NO</v>
      </c>
      <c r="AB1048" s="1" t="str">
        <f>IF(AND(Table1[[#This Row],[5 anomalies]]="YES", Table1[[#This Row],[5 anomalies and better]]="NO"), Table1[[#This Row],[knnauc]] - Table1[[#This Row],[auc]], "")</f>
        <v/>
      </c>
      <c r="AC1048" s="1" t="str">
        <f>IF(AND(Table1[[#This Row],[5 anomalies]]="YES", Table1[[#This Row],[5 anomalies and better]]="YES"), Table1[[#This Row],[auc]] - Table1[[#This Row],[knnauc]], "")</f>
        <v/>
      </c>
    </row>
    <row r="1049" spans="1:29" hidden="1" x14ac:dyDescent="0.25">
      <c r="A1049">
        <v>32</v>
      </c>
      <c r="B1049">
        <v>8</v>
      </c>
      <c r="C1049">
        <v>3</v>
      </c>
      <c r="D1049" t="s">
        <v>19</v>
      </c>
      <c r="E1049" t="s">
        <v>20</v>
      </c>
      <c r="F1049">
        <v>128</v>
      </c>
      <c r="G1049">
        <v>16</v>
      </c>
      <c r="H1049">
        <v>0.05</v>
      </c>
      <c r="I1049">
        <v>3</v>
      </c>
      <c r="J1049">
        <v>0</v>
      </c>
      <c r="K1049">
        <v>0.92540792540792505</v>
      </c>
      <c r="L1049">
        <v>6.2646952991749202E-2</v>
      </c>
      <c r="M1049">
        <v>5.6964583600701099E-2</v>
      </c>
      <c r="N1049">
        <v>0.87951631701631605</v>
      </c>
      <c r="O1049">
        <v>0.33333333333333298</v>
      </c>
      <c r="P1049">
        <v>7.69230769230769E-2</v>
      </c>
      <c r="Q1049">
        <v>0.05</v>
      </c>
      <c r="R1049" t="s">
        <v>21</v>
      </c>
      <c r="S1049" t="s">
        <v>34</v>
      </c>
      <c r="T1049" t="str">
        <f>IF(Table1[[#This Row],[auc]]&gt;=Table1[[#This Row],[knnauc]], "YES", "NO")</f>
        <v>YES</v>
      </c>
      <c r="U1049" t="str">
        <f>IF(AND(I1049 &gt; I1048, K1049 &lt; K1048), "LOWER", "")</f>
        <v/>
      </c>
      <c r="V1049" t="str">
        <f>IF(AND(I1049&gt;=I1050, I1049 &lt; 5), "YES", "NO")</f>
        <v>YES</v>
      </c>
      <c r="W1049" s="1" t="str">
        <f>IF(AND(Table1[[#This Row],[Last lower than 5]]="YES", Table1[[#This Row],[better or same as KNN]]="YES"), "YES", "NO")</f>
        <v>YES</v>
      </c>
      <c r="X1049" s="1" t="str">
        <f>IF(AND(Table1[[#This Row],[Last lower than 5]]="YES", Table1[[#This Row],[last and better]]="NO"), Table1[[#This Row],[knnauc]], "")</f>
        <v/>
      </c>
      <c r="Y1049" s="1">
        <f>IF(AND(Table1[[#This Row],[Last lower than 5]]="YES", Table1[[#This Row],[last and better]]="YES"), Table1[[#This Row],[auc]], "")</f>
        <v>0.92540792540792505</v>
      </c>
      <c r="Z1049" s="1" t="str">
        <f>IF(I1049=5, "YES", "NO")</f>
        <v>NO</v>
      </c>
      <c r="AA1049" s="1" t="str">
        <f>IF(AND(Table1[[#This Row],[5 anomalies]]="YES", Table1[[#This Row],[better or same as KNN]]="YES"), "YES", "NO")</f>
        <v>NO</v>
      </c>
      <c r="AB1049" s="1" t="str">
        <f>IF(AND(Table1[[#This Row],[5 anomalies]]="YES", Table1[[#This Row],[5 anomalies and better]]="NO"), Table1[[#This Row],[knnauc]] - Table1[[#This Row],[auc]], "")</f>
        <v/>
      </c>
      <c r="AC1049" s="1" t="str">
        <f>IF(AND(Table1[[#This Row],[5 anomalies]]="YES", Table1[[#This Row],[5 anomalies and better]]="YES"), Table1[[#This Row],[auc]] - Table1[[#This Row],[knnauc]], "")</f>
        <v/>
      </c>
    </row>
    <row r="1050" spans="1:29" hidden="1" x14ac:dyDescent="0.25">
      <c r="A1050">
        <v>32</v>
      </c>
      <c r="B1050">
        <v>8</v>
      </c>
      <c r="C1050">
        <v>3</v>
      </c>
      <c r="D1050" t="s">
        <v>19</v>
      </c>
      <c r="E1050" t="s">
        <v>20</v>
      </c>
      <c r="F1050">
        <v>32</v>
      </c>
      <c r="G1050">
        <v>32</v>
      </c>
      <c r="H1050">
        <v>0.05</v>
      </c>
      <c r="I1050">
        <v>1</v>
      </c>
      <c r="J1050">
        <v>0</v>
      </c>
      <c r="K1050">
        <v>0.49883449883449799</v>
      </c>
      <c r="L1050">
        <v>7.2593162609862594E-2</v>
      </c>
      <c r="M1050">
        <v>8.5247775171512996E-2</v>
      </c>
      <c r="N1050">
        <v>0.79530885780885696</v>
      </c>
      <c r="O1050">
        <v>0.6</v>
      </c>
      <c r="P1050">
        <v>0.23076923076923</v>
      </c>
      <c r="Q1050">
        <v>0.05</v>
      </c>
      <c r="R1050" t="s">
        <v>21</v>
      </c>
      <c r="S1050" t="s">
        <v>34</v>
      </c>
      <c r="T1050" t="str">
        <f>IF(Table1[[#This Row],[auc]]&gt;=Table1[[#This Row],[knnauc]], "YES", "NO")</f>
        <v>NO</v>
      </c>
      <c r="U1050" t="str">
        <f>IF(AND(I1050 &gt; I1049, K1050 &lt; K1049), "LOWER", "")</f>
        <v/>
      </c>
      <c r="V1050" t="str">
        <f>IF(AND(I1050&gt;=I1051, I1050 &lt; 5), "YES", "NO")</f>
        <v>NO</v>
      </c>
      <c r="W1050" s="1" t="str">
        <f>IF(AND(Table1[[#This Row],[Last lower than 5]]="YES", Table1[[#This Row],[better or same as KNN]]="YES"), "YES", "NO")</f>
        <v>NO</v>
      </c>
      <c r="X1050" s="1" t="str">
        <f>IF(AND(Table1[[#This Row],[Last lower than 5]]="YES", Table1[[#This Row],[last and better]]="NO"), Table1[[#This Row],[knnauc]], "")</f>
        <v/>
      </c>
      <c r="Y1050" s="1" t="str">
        <f>IF(AND(Table1[[#This Row],[Last lower than 5]]="YES", Table1[[#This Row],[last and better]]="YES"), Table1[[#This Row],[auc]], "")</f>
        <v/>
      </c>
      <c r="Z1050" s="1" t="str">
        <f>IF(I1050=5, "YES", "NO")</f>
        <v>NO</v>
      </c>
      <c r="AA1050" s="1" t="str">
        <f>IF(AND(Table1[[#This Row],[5 anomalies]]="YES", Table1[[#This Row],[better or same as KNN]]="YES"), "YES", "NO")</f>
        <v>NO</v>
      </c>
      <c r="AB1050" s="1" t="str">
        <f>IF(AND(Table1[[#This Row],[5 anomalies]]="YES", Table1[[#This Row],[5 anomalies and better]]="NO"), Table1[[#This Row],[knnauc]] - Table1[[#This Row],[auc]], "")</f>
        <v/>
      </c>
      <c r="AC1050" s="1" t="str">
        <f>IF(AND(Table1[[#This Row],[5 anomalies]]="YES", Table1[[#This Row],[5 anomalies and better]]="YES"), Table1[[#This Row],[auc]] - Table1[[#This Row],[knnauc]], "")</f>
        <v/>
      </c>
    </row>
    <row r="1051" spans="1:29" hidden="1" x14ac:dyDescent="0.25">
      <c r="A1051">
        <v>32</v>
      </c>
      <c r="B1051">
        <v>8</v>
      </c>
      <c r="C1051">
        <v>3</v>
      </c>
      <c r="D1051" t="s">
        <v>19</v>
      </c>
      <c r="E1051" t="s">
        <v>20</v>
      </c>
      <c r="F1051">
        <v>32</v>
      </c>
      <c r="G1051">
        <v>32</v>
      </c>
      <c r="H1051">
        <v>0.05</v>
      </c>
      <c r="I1051">
        <v>2</v>
      </c>
      <c r="J1051">
        <v>0</v>
      </c>
      <c r="K1051">
        <v>0.52855477855477795</v>
      </c>
      <c r="L1051">
        <v>7.2593162609862594E-2</v>
      </c>
      <c r="M1051">
        <v>8.5247775171512996E-2</v>
      </c>
      <c r="N1051">
        <v>0.79530885780885696</v>
      </c>
      <c r="O1051">
        <v>0.6</v>
      </c>
      <c r="P1051">
        <v>0.23076923076923</v>
      </c>
      <c r="Q1051">
        <v>0.05</v>
      </c>
      <c r="R1051" t="s">
        <v>21</v>
      </c>
      <c r="S1051" t="s">
        <v>34</v>
      </c>
      <c r="T1051" t="str">
        <f>IF(Table1[[#This Row],[auc]]&gt;=Table1[[#This Row],[knnauc]], "YES", "NO")</f>
        <v>NO</v>
      </c>
      <c r="U1051" t="str">
        <f>IF(AND(I1051 &gt; I1050, K1051 &lt; K1050), "LOWER", "")</f>
        <v/>
      </c>
      <c r="V1051" t="str">
        <f>IF(AND(I1051&gt;=I1052, I1051 &lt; 5), "YES", "NO")</f>
        <v>NO</v>
      </c>
      <c r="W1051" s="1" t="str">
        <f>IF(AND(Table1[[#This Row],[Last lower than 5]]="YES", Table1[[#This Row],[better or same as KNN]]="YES"), "YES", "NO")</f>
        <v>NO</v>
      </c>
      <c r="X1051" s="1" t="str">
        <f>IF(AND(Table1[[#This Row],[Last lower than 5]]="YES", Table1[[#This Row],[last and better]]="NO"), Table1[[#This Row],[knnauc]], "")</f>
        <v/>
      </c>
      <c r="Y1051" s="1" t="str">
        <f>IF(AND(Table1[[#This Row],[Last lower than 5]]="YES", Table1[[#This Row],[last and better]]="YES"), Table1[[#This Row],[auc]], "")</f>
        <v/>
      </c>
      <c r="Z1051" s="1" t="str">
        <f>IF(I1051=5, "YES", "NO")</f>
        <v>NO</v>
      </c>
      <c r="AA1051" s="1" t="str">
        <f>IF(AND(Table1[[#This Row],[5 anomalies]]="YES", Table1[[#This Row],[better or same as KNN]]="YES"), "YES", "NO")</f>
        <v>NO</v>
      </c>
      <c r="AB1051" s="1" t="str">
        <f>IF(AND(Table1[[#This Row],[5 anomalies]]="YES", Table1[[#This Row],[5 anomalies and better]]="NO"), Table1[[#This Row],[knnauc]] - Table1[[#This Row],[auc]], "")</f>
        <v/>
      </c>
      <c r="AC1051" s="1" t="str">
        <f>IF(AND(Table1[[#This Row],[5 anomalies]]="YES", Table1[[#This Row],[5 anomalies and better]]="YES"), Table1[[#This Row],[auc]] - Table1[[#This Row],[knnauc]], "")</f>
        <v/>
      </c>
    </row>
    <row r="1052" spans="1:29" hidden="1" x14ac:dyDescent="0.25">
      <c r="A1052">
        <v>32</v>
      </c>
      <c r="B1052">
        <v>8</v>
      </c>
      <c r="C1052">
        <v>3</v>
      </c>
      <c r="D1052" t="s">
        <v>19</v>
      </c>
      <c r="E1052" t="s">
        <v>20</v>
      </c>
      <c r="F1052">
        <v>128</v>
      </c>
      <c r="G1052">
        <v>16</v>
      </c>
      <c r="H1052">
        <v>0.05</v>
      </c>
      <c r="I1052">
        <v>4</v>
      </c>
      <c r="J1052">
        <v>0</v>
      </c>
      <c r="K1052">
        <v>0.90501165501165404</v>
      </c>
      <c r="L1052">
        <v>6.2646952991749202E-2</v>
      </c>
      <c r="M1052">
        <v>5.6964583600701099E-2</v>
      </c>
      <c r="N1052">
        <v>0.87951631701631605</v>
      </c>
      <c r="O1052">
        <v>0.33333333333333298</v>
      </c>
      <c r="P1052">
        <v>7.69230769230769E-2</v>
      </c>
      <c r="Q1052">
        <v>0.05</v>
      </c>
      <c r="R1052" t="s">
        <v>21</v>
      </c>
      <c r="S1052" t="s">
        <v>34</v>
      </c>
      <c r="T1052" t="str">
        <f>IF(Table1[[#This Row],[auc]]&gt;=Table1[[#This Row],[knnauc]], "YES", "NO")</f>
        <v>YES</v>
      </c>
      <c r="U1052" t="str">
        <f>IF(AND(I1052 &gt; I1051, K1052 &lt; K1051), "LOWER", "")</f>
        <v/>
      </c>
      <c r="V1052" t="str">
        <f>IF(AND(I1052&gt;=I1053, I1052 &lt; 5), "YES", "NO")</f>
        <v>YES</v>
      </c>
      <c r="W1052" s="1" t="str">
        <f>IF(AND(Table1[[#This Row],[Last lower than 5]]="YES", Table1[[#This Row],[better or same as KNN]]="YES"), "YES", "NO")</f>
        <v>YES</v>
      </c>
      <c r="X1052" s="1" t="str">
        <f>IF(AND(Table1[[#This Row],[Last lower than 5]]="YES", Table1[[#This Row],[last and better]]="NO"), Table1[[#This Row],[knnauc]], "")</f>
        <v/>
      </c>
      <c r="Y1052" s="1">
        <f>IF(AND(Table1[[#This Row],[Last lower than 5]]="YES", Table1[[#This Row],[last and better]]="YES"), Table1[[#This Row],[auc]], "")</f>
        <v>0.90501165501165404</v>
      </c>
      <c r="Z1052" s="1" t="str">
        <f>IF(I1052=5, "YES", "NO")</f>
        <v>NO</v>
      </c>
      <c r="AA1052" s="1" t="str">
        <f>IF(AND(Table1[[#This Row],[5 anomalies]]="YES", Table1[[#This Row],[better or same as KNN]]="YES"), "YES", "NO")</f>
        <v>NO</v>
      </c>
      <c r="AB1052" s="1" t="str">
        <f>IF(AND(Table1[[#This Row],[5 anomalies]]="YES", Table1[[#This Row],[5 anomalies and better]]="NO"), Table1[[#This Row],[knnauc]] - Table1[[#This Row],[auc]], "")</f>
        <v/>
      </c>
      <c r="AC1052" s="1" t="str">
        <f>IF(AND(Table1[[#This Row],[5 anomalies]]="YES", Table1[[#This Row],[5 anomalies and better]]="YES"), Table1[[#This Row],[auc]] - Table1[[#This Row],[knnauc]], "")</f>
        <v/>
      </c>
    </row>
    <row r="1053" spans="1:29" hidden="1" x14ac:dyDescent="0.25">
      <c r="A1053">
        <v>32</v>
      </c>
      <c r="B1053">
        <v>8</v>
      </c>
      <c r="C1053">
        <v>3</v>
      </c>
      <c r="D1053" t="s">
        <v>19</v>
      </c>
      <c r="E1053" t="s">
        <v>20</v>
      </c>
      <c r="F1053">
        <v>32</v>
      </c>
      <c r="G1053">
        <v>32</v>
      </c>
      <c r="H1053">
        <v>0.05</v>
      </c>
      <c r="I1053">
        <v>4</v>
      </c>
      <c r="J1053">
        <v>0.13793103448275801</v>
      </c>
      <c r="K1053">
        <v>0.67628205128205099</v>
      </c>
      <c r="L1053">
        <v>7.2593162609862594E-2</v>
      </c>
      <c r="M1053">
        <v>8.5247775171512996E-2</v>
      </c>
      <c r="N1053">
        <v>0.79530885780885696</v>
      </c>
      <c r="O1053">
        <v>0.6</v>
      </c>
      <c r="P1053">
        <v>0.23076923076923</v>
      </c>
      <c r="Q1053">
        <v>0.05</v>
      </c>
      <c r="R1053" t="s">
        <v>21</v>
      </c>
      <c r="S1053" t="s">
        <v>34</v>
      </c>
      <c r="T1053" t="str">
        <f>IF(Table1[[#This Row],[auc]]&gt;=Table1[[#This Row],[knnauc]], "YES", "NO")</f>
        <v>NO</v>
      </c>
      <c r="U1053" t="str">
        <f>IF(AND(I1053 &gt; I1052, K1053 &lt; K1052), "LOWER", "")</f>
        <v/>
      </c>
      <c r="V1053" t="str">
        <f>IF(AND(I1053&gt;=I1054, I1053 &lt; 5), "YES", "NO")</f>
        <v>YES</v>
      </c>
      <c r="W1053" s="1" t="str">
        <f>IF(AND(Table1[[#This Row],[Last lower than 5]]="YES", Table1[[#This Row],[better or same as KNN]]="YES"), "YES", "NO")</f>
        <v>NO</v>
      </c>
      <c r="X1053" s="1">
        <f>IF(AND(Table1[[#This Row],[Last lower than 5]]="YES", Table1[[#This Row],[last and better]]="NO"), Table1[[#This Row],[knnauc]], "")</f>
        <v>0.79530885780885696</v>
      </c>
      <c r="Y1053" s="1" t="str">
        <f>IF(AND(Table1[[#This Row],[Last lower than 5]]="YES", Table1[[#This Row],[last and better]]="YES"), Table1[[#This Row],[auc]], "")</f>
        <v/>
      </c>
      <c r="Z1053" s="1" t="str">
        <f>IF(I1053=5, "YES", "NO")</f>
        <v>NO</v>
      </c>
      <c r="AA1053" s="1" t="str">
        <f>IF(AND(Table1[[#This Row],[5 anomalies]]="YES", Table1[[#This Row],[better or same as KNN]]="YES"), "YES", "NO")</f>
        <v>NO</v>
      </c>
      <c r="AB1053" s="1" t="str">
        <f>IF(AND(Table1[[#This Row],[5 anomalies]]="YES", Table1[[#This Row],[5 anomalies and better]]="NO"), Table1[[#This Row],[knnauc]] - Table1[[#This Row],[auc]], "")</f>
        <v/>
      </c>
      <c r="AC1053" s="1" t="str">
        <f>IF(AND(Table1[[#This Row],[5 anomalies]]="YES", Table1[[#This Row],[5 anomalies and better]]="YES"), Table1[[#This Row],[auc]] - Table1[[#This Row],[knnauc]], "")</f>
        <v/>
      </c>
    </row>
    <row r="1054" spans="1:29" x14ac:dyDescent="0.25">
      <c r="A1054">
        <v>32</v>
      </c>
      <c r="B1054">
        <v>8</v>
      </c>
      <c r="C1054">
        <v>3</v>
      </c>
      <c r="D1054" t="s">
        <v>19</v>
      </c>
      <c r="E1054" t="s">
        <v>20</v>
      </c>
      <c r="F1054">
        <v>64</v>
      </c>
      <c r="G1054">
        <v>16</v>
      </c>
      <c r="H1054">
        <v>0.05</v>
      </c>
      <c r="I1054">
        <v>1</v>
      </c>
      <c r="J1054">
        <v>0</v>
      </c>
      <c r="K1054">
        <v>0.76515151515151503</v>
      </c>
      <c r="L1054">
        <v>5.4506016424168399E-2</v>
      </c>
      <c r="M1054">
        <v>5.3971277804821798E-2</v>
      </c>
      <c r="N1054">
        <v>0.49810606060606</v>
      </c>
      <c r="O1054" t="s">
        <v>23</v>
      </c>
      <c r="P1054">
        <v>0</v>
      </c>
      <c r="Q1054">
        <v>5.0000000000000001E-3</v>
      </c>
      <c r="R1054" t="s">
        <v>21</v>
      </c>
      <c r="S1054" t="s">
        <v>34</v>
      </c>
      <c r="T1054" t="str">
        <f>IF(Table1[[#This Row],[auc]]&gt;=Table1[[#This Row],[knnauc]], "YES", "NO")</f>
        <v>YES</v>
      </c>
      <c r="U1054" t="str">
        <f>IF(AND(I1054 &gt; I1053, K1054 &lt; K1053), "LOWER", "")</f>
        <v/>
      </c>
      <c r="V1054" t="str">
        <f>IF(AND(I1054&gt;=I1055, I1054 &lt; 5), "YES", "NO")</f>
        <v>NO</v>
      </c>
      <c r="W1054" s="1" t="str">
        <f>IF(AND(Table1[[#This Row],[Last lower than 5]]="YES", Table1[[#This Row],[better or same as KNN]]="YES"), "YES", "NO")</f>
        <v>NO</v>
      </c>
      <c r="X1054" s="1" t="str">
        <f>IF(AND(Table1[[#This Row],[Last lower than 5]]="YES", Table1[[#This Row],[last and better]]="NO"), Table1[[#This Row],[knnauc]], "")</f>
        <v/>
      </c>
      <c r="Y1054" s="1" t="str">
        <f>IF(AND(Table1[[#This Row],[Last lower than 5]]="YES", Table1[[#This Row],[last and better]]="YES"), Table1[[#This Row],[auc]], "")</f>
        <v/>
      </c>
      <c r="Z1054" s="1" t="str">
        <f>IF(I1054=5, "YES", "NO")</f>
        <v>NO</v>
      </c>
      <c r="AA1054" s="1" t="str">
        <f>IF(AND(Table1[[#This Row],[5 anomalies]]="YES", Table1[[#This Row],[better or same as KNN]]="YES"), "YES", "NO")</f>
        <v>NO</v>
      </c>
      <c r="AB1054" s="1" t="str">
        <f>IF(AND(Table1[[#This Row],[5 anomalies]]="YES", Table1[[#This Row],[5 anomalies and better]]="NO"), Table1[[#This Row],[knnauc]] - Table1[[#This Row],[auc]], "")</f>
        <v/>
      </c>
      <c r="AC1054" s="1" t="str">
        <f>IF(AND(Table1[[#This Row],[5 anomalies]]="YES", Table1[[#This Row],[5 anomalies and better]]="YES"), Table1[[#This Row],[auc]] - Table1[[#This Row],[knnauc]], "")</f>
        <v/>
      </c>
    </row>
    <row r="1055" spans="1:29" x14ac:dyDescent="0.25">
      <c r="A1055">
        <v>32</v>
      </c>
      <c r="B1055">
        <v>8</v>
      </c>
      <c r="C1055">
        <v>3</v>
      </c>
      <c r="D1055" t="s">
        <v>19</v>
      </c>
      <c r="E1055" t="s">
        <v>20</v>
      </c>
      <c r="F1055">
        <v>64</v>
      </c>
      <c r="G1055">
        <v>16</v>
      </c>
      <c r="H1055">
        <v>0.05</v>
      </c>
      <c r="I1055">
        <v>2</v>
      </c>
      <c r="J1055">
        <v>0</v>
      </c>
      <c r="K1055">
        <v>0.85227272727272696</v>
      </c>
      <c r="L1055">
        <v>5.4506016424168399E-2</v>
      </c>
      <c r="M1055">
        <v>5.3971277804821798E-2</v>
      </c>
      <c r="N1055">
        <v>0.49810606060606</v>
      </c>
      <c r="O1055" t="s">
        <v>23</v>
      </c>
      <c r="P1055">
        <v>0</v>
      </c>
      <c r="Q1055">
        <v>5.0000000000000001E-3</v>
      </c>
      <c r="R1055" t="s">
        <v>21</v>
      </c>
      <c r="S1055" t="s">
        <v>34</v>
      </c>
      <c r="T1055" t="str">
        <f>IF(Table1[[#This Row],[auc]]&gt;=Table1[[#This Row],[knnauc]], "YES", "NO")</f>
        <v>YES</v>
      </c>
      <c r="U1055" t="str">
        <f>IF(AND(I1055 &gt; I1054, K1055 &lt; K1054), "LOWER", "")</f>
        <v/>
      </c>
      <c r="V1055" t="str">
        <f>IF(AND(I1055&gt;=I1056, I1055 &lt; 5), "YES", "NO")</f>
        <v>YES</v>
      </c>
      <c r="W1055" s="1" t="str">
        <f>IF(AND(Table1[[#This Row],[Last lower than 5]]="YES", Table1[[#This Row],[better or same as KNN]]="YES"), "YES", "NO")</f>
        <v>YES</v>
      </c>
      <c r="X1055" s="1" t="str">
        <f>IF(AND(Table1[[#This Row],[Last lower than 5]]="YES", Table1[[#This Row],[last and better]]="NO"), Table1[[#This Row],[knnauc]], "")</f>
        <v/>
      </c>
      <c r="Y1055" s="1">
        <f>IF(AND(Table1[[#This Row],[Last lower than 5]]="YES", Table1[[#This Row],[last and better]]="YES"), Table1[[#This Row],[auc]], "")</f>
        <v>0.85227272727272696</v>
      </c>
      <c r="Z1055" s="1" t="str">
        <f>IF(I1055=5, "YES", "NO")</f>
        <v>NO</v>
      </c>
      <c r="AA1055" s="1" t="str">
        <f>IF(AND(Table1[[#This Row],[5 anomalies]]="YES", Table1[[#This Row],[better or same as KNN]]="YES"), "YES", "NO")</f>
        <v>NO</v>
      </c>
      <c r="AB1055" s="1" t="str">
        <f>IF(AND(Table1[[#This Row],[5 anomalies]]="YES", Table1[[#This Row],[5 anomalies and better]]="NO"), Table1[[#This Row],[knnauc]] - Table1[[#This Row],[auc]], "")</f>
        <v/>
      </c>
      <c r="AC1055" s="1" t="str">
        <f>IF(AND(Table1[[#This Row],[5 anomalies]]="YES", Table1[[#This Row],[5 anomalies and better]]="YES"), Table1[[#This Row],[auc]] - Table1[[#This Row],[knnauc]], "")</f>
        <v/>
      </c>
    </row>
    <row r="1056" spans="1:29" x14ac:dyDescent="0.25">
      <c r="A1056">
        <v>32</v>
      </c>
      <c r="B1056">
        <v>8</v>
      </c>
      <c r="C1056">
        <v>3</v>
      </c>
      <c r="D1056" t="s">
        <v>19</v>
      </c>
      <c r="E1056" t="s">
        <v>20</v>
      </c>
      <c r="F1056">
        <v>128</v>
      </c>
      <c r="G1056">
        <v>32</v>
      </c>
      <c r="H1056">
        <v>0.05</v>
      </c>
      <c r="I1056">
        <v>2</v>
      </c>
      <c r="J1056">
        <v>0</v>
      </c>
      <c r="K1056">
        <v>0.78409090909090895</v>
      </c>
      <c r="L1056">
        <v>5.82743065879942E-2</v>
      </c>
      <c r="M1056">
        <v>5.1624256042451203E-2</v>
      </c>
      <c r="N1056">
        <v>1</v>
      </c>
      <c r="O1056" t="s">
        <v>23</v>
      </c>
      <c r="P1056">
        <v>0</v>
      </c>
      <c r="Q1056">
        <v>5.0000000000000001E-3</v>
      </c>
      <c r="R1056" t="s">
        <v>21</v>
      </c>
      <c r="S1056" t="s">
        <v>34</v>
      </c>
      <c r="T1056" t="str">
        <f>IF(Table1[[#This Row],[auc]]&gt;=Table1[[#This Row],[knnauc]], "YES", "NO")</f>
        <v>NO</v>
      </c>
      <c r="U1056" t="str">
        <f>IF(AND(I1056 &gt; I1055, K1056 &lt; K1055), "LOWER", "")</f>
        <v/>
      </c>
      <c r="V1056" t="str">
        <f>IF(AND(I1056&gt;=I1057, I1056 &lt; 5), "YES", "NO")</f>
        <v>YES</v>
      </c>
      <c r="W1056" s="1" t="str">
        <f>IF(AND(Table1[[#This Row],[Last lower than 5]]="YES", Table1[[#This Row],[better or same as KNN]]="YES"), "YES", "NO")</f>
        <v>NO</v>
      </c>
      <c r="X1056" s="1">
        <f>IF(AND(Table1[[#This Row],[Last lower than 5]]="YES", Table1[[#This Row],[last and better]]="NO"), Table1[[#This Row],[knnauc]], "")</f>
        <v>1</v>
      </c>
      <c r="Y1056" s="1" t="str">
        <f>IF(AND(Table1[[#This Row],[Last lower than 5]]="YES", Table1[[#This Row],[last and better]]="YES"), Table1[[#This Row],[auc]], "")</f>
        <v/>
      </c>
      <c r="Z1056" s="1" t="str">
        <f>IF(I1056=5, "YES", "NO")</f>
        <v>NO</v>
      </c>
      <c r="AA1056" s="1" t="str">
        <f>IF(AND(Table1[[#This Row],[5 anomalies]]="YES", Table1[[#This Row],[better or same as KNN]]="YES"), "YES", "NO")</f>
        <v>NO</v>
      </c>
      <c r="AB1056" s="1" t="str">
        <f>IF(AND(Table1[[#This Row],[5 anomalies]]="YES", Table1[[#This Row],[5 anomalies and better]]="NO"), Table1[[#This Row],[knnauc]] - Table1[[#This Row],[auc]], "")</f>
        <v/>
      </c>
      <c r="AC1056" s="1" t="str">
        <f>IF(AND(Table1[[#This Row],[5 anomalies]]="YES", Table1[[#This Row],[5 anomalies and better]]="YES"), Table1[[#This Row],[auc]] - Table1[[#This Row],[knnauc]], "")</f>
        <v/>
      </c>
    </row>
    <row r="1057" spans="1:29" hidden="1" x14ac:dyDescent="0.25">
      <c r="A1057">
        <v>32</v>
      </c>
      <c r="B1057">
        <v>8</v>
      </c>
      <c r="C1057">
        <v>3</v>
      </c>
      <c r="D1057" t="s">
        <v>19</v>
      </c>
      <c r="E1057" t="s">
        <v>20</v>
      </c>
      <c r="F1057">
        <v>128</v>
      </c>
      <c r="G1057">
        <v>32</v>
      </c>
      <c r="H1057">
        <v>0.05</v>
      </c>
      <c r="I1057">
        <v>2</v>
      </c>
      <c r="J1057">
        <v>0</v>
      </c>
      <c r="K1057">
        <v>0.74873737373737304</v>
      </c>
      <c r="L1057">
        <v>5.8679113958486503E-2</v>
      </c>
      <c r="M1057">
        <v>5.0987095194170898E-2</v>
      </c>
      <c r="N1057">
        <v>0.83207070707070696</v>
      </c>
      <c r="O1057" t="s">
        <v>23</v>
      </c>
      <c r="P1057">
        <v>0</v>
      </c>
      <c r="Q1057">
        <v>0.01</v>
      </c>
      <c r="R1057" t="s">
        <v>21</v>
      </c>
      <c r="S1057" t="s">
        <v>34</v>
      </c>
      <c r="T1057" t="str">
        <f>IF(Table1[[#This Row],[auc]]&gt;=Table1[[#This Row],[knnauc]], "YES", "NO")</f>
        <v>NO</v>
      </c>
      <c r="U1057" t="str">
        <f>IF(AND(I1057 &gt; I1056, K1057 &lt; K1056), "LOWER", "")</f>
        <v/>
      </c>
      <c r="V1057" t="str">
        <f>IF(AND(I1057&gt;=I1058, I1057 &lt; 5), "YES", "NO")</f>
        <v>YES</v>
      </c>
      <c r="W1057" s="1" t="str">
        <f>IF(AND(Table1[[#This Row],[Last lower than 5]]="YES", Table1[[#This Row],[better or same as KNN]]="YES"), "YES", "NO")</f>
        <v>NO</v>
      </c>
      <c r="X1057" s="1">
        <f>IF(AND(Table1[[#This Row],[Last lower than 5]]="YES", Table1[[#This Row],[last and better]]="NO"), Table1[[#This Row],[knnauc]], "")</f>
        <v>0.83207070707070696</v>
      </c>
      <c r="Y1057" s="1" t="str">
        <f>IF(AND(Table1[[#This Row],[Last lower than 5]]="YES", Table1[[#This Row],[last and better]]="YES"), Table1[[#This Row],[auc]], "")</f>
        <v/>
      </c>
      <c r="Z1057" s="1" t="str">
        <f>IF(I1057=5, "YES", "NO")</f>
        <v>NO</v>
      </c>
      <c r="AA1057" s="1" t="str">
        <f>IF(AND(Table1[[#This Row],[5 anomalies]]="YES", Table1[[#This Row],[better or same as KNN]]="YES"), "YES", "NO")</f>
        <v>NO</v>
      </c>
      <c r="AB1057" s="1" t="str">
        <f>IF(AND(Table1[[#This Row],[5 anomalies]]="YES", Table1[[#This Row],[5 anomalies and better]]="NO"), Table1[[#This Row],[knnauc]] - Table1[[#This Row],[auc]], "")</f>
        <v/>
      </c>
      <c r="AC1057" s="1" t="str">
        <f>IF(AND(Table1[[#This Row],[5 anomalies]]="YES", Table1[[#This Row],[5 anomalies and better]]="YES"), Table1[[#This Row],[auc]] - Table1[[#This Row],[knnauc]], "")</f>
        <v/>
      </c>
    </row>
    <row r="1058" spans="1:29" hidden="1" x14ac:dyDescent="0.25">
      <c r="A1058">
        <v>32</v>
      </c>
      <c r="B1058">
        <v>8</v>
      </c>
      <c r="C1058">
        <v>3</v>
      </c>
      <c r="D1058" t="s">
        <v>19</v>
      </c>
      <c r="E1058" t="s">
        <v>20</v>
      </c>
      <c r="F1058">
        <v>64</v>
      </c>
      <c r="G1058">
        <v>16</v>
      </c>
      <c r="H1058">
        <v>0.05</v>
      </c>
      <c r="I1058">
        <v>1</v>
      </c>
      <c r="J1058">
        <v>0</v>
      </c>
      <c r="K1058">
        <v>0.41666666666666602</v>
      </c>
      <c r="L1058">
        <v>5.7634922093796198E-2</v>
      </c>
      <c r="M1058">
        <v>5.4340286873827297E-2</v>
      </c>
      <c r="N1058">
        <v>0.49242424242424199</v>
      </c>
      <c r="O1058" t="s">
        <v>23</v>
      </c>
      <c r="P1058">
        <v>0</v>
      </c>
      <c r="Q1058">
        <v>0.01</v>
      </c>
      <c r="R1058" t="s">
        <v>21</v>
      </c>
      <c r="S1058" t="s">
        <v>34</v>
      </c>
      <c r="T1058" t="str">
        <f>IF(Table1[[#This Row],[auc]]&gt;=Table1[[#This Row],[knnauc]], "YES", "NO")</f>
        <v>NO</v>
      </c>
      <c r="U1058" t="str">
        <f>IF(AND(I1058 &gt; I1057, K1058 &lt; K1057), "LOWER", "")</f>
        <v/>
      </c>
      <c r="V1058" t="str">
        <f>IF(AND(I1058&gt;=I1059, I1058 &lt; 5), "YES", "NO")</f>
        <v>NO</v>
      </c>
      <c r="W1058" s="1" t="str">
        <f>IF(AND(Table1[[#This Row],[Last lower than 5]]="YES", Table1[[#This Row],[better or same as KNN]]="YES"), "YES", "NO")</f>
        <v>NO</v>
      </c>
      <c r="X1058" s="1" t="str">
        <f>IF(AND(Table1[[#This Row],[Last lower than 5]]="YES", Table1[[#This Row],[last and better]]="NO"), Table1[[#This Row],[knnauc]], "")</f>
        <v/>
      </c>
      <c r="Y1058" s="1" t="str">
        <f>IF(AND(Table1[[#This Row],[Last lower than 5]]="YES", Table1[[#This Row],[last and better]]="YES"), Table1[[#This Row],[auc]], "")</f>
        <v/>
      </c>
      <c r="Z1058" s="1" t="str">
        <f>IF(I1058=5, "YES", "NO")</f>
        <v>NO</v>
      </c>
      <c r="AA1058" s="1" t="str">
        <f>IF(AND(Table1[[#This Row],[5 anomalies]]="YES", Table1[[#This Row],[better or same as KNN]]="YES"), "YES", "NO")</f>
        <v>NO</v>
      </c>
      <c r="AB1058" s="1" t="str">
        <f>IF(AND(Table1[[#This Row],[5 anomalies]]="YES", Table1[[#This Row],[5 anomalies and better]]="NO"), Table1[[#This Row],[knnauc]] - Table1[[#This Row],[auc]], "")</f>
        <v/>
      </c>
      <c r="AC1058" s="1" t="str">
        <f>IF(AND(Table1[[#This Row],[5 anomalies]]="YES", Table1[[#This Row],[5 anomalies and better]]="YES"), Table1[[#This Row],[auc]] - Table1[[#This Row],[knnauc]], "")</f>
        <v/>
      </c>
    </row>
    <row r="1059" spans="1:29" hidden="1" x14ac:dyDescent="0.25">
      <c r="A1059">
        <v>32</v>
      </c>
      <c r="B1059">
        <v>8</v>
      </c>
      <c r="C1059">
        <v>3</v>
      </c>
      <c r="D1059" t="s">
        <v>19</v>
      </c>
      <c r="E1059" t="s">
        <v>20</v>
      </c>
      <c r="F1059">
        <v>128</v>
      </c>
      <c r="G1059">
        <v>32</v>
      </c>
      <c r="H1059">
        <v>0.05</v>
      </c>
      <c r="I1059">
        <v>3</v>
      </c>
      <c r="J1059">
        <v>0</v>
      </c>
      <c r="K1059">
        <v>0.59027777777777701</v>
      </c>
      <c r="L1059">
        <v>5.8679113958486503E-2</v>
      </c>
      <c r="M1059">
        <v>5.0987095194170898E-2</v>
      </c>
      <c r="N1059">
        <v>0.83207070707070696</v>
      </c>
      <c r="O1059" t="s">
        <v>23</v>
      </c>
      <c r="P1059">
        <v>0</v>
      </c>
      <c r="Q1059">
        <v>0.01</v>
      </c>
      <c r="R1059" t="s">
        <v>21</v>
      </c>
      <c r="S1059" t="s">
        <v>34</v>
      </c>
      <c r="T1059" t="str">
        <f>IF(Table1[[#This Row],[auc]]&gt;=Table1[[#This Row],[knnauc]], "YES", "NO")</f>
        <v>NO</v>
      </c>
      <c r="U1059" t="str">
        <f>IF(AND(I1059 &gt; I1058, K1059 &lt; K1058), "LOWER", "")</f>
        <v/>
      </c>
      <c r="V1059" t="str">
        <f>IF(AND(I1059&gt;=I1060, I1059 &lt; 5), "YES", "NO")</f>
        <v>YES</v>
      </c>
      <c r="W1059" s="1" t="str">
        <f>IF(AND(Table1[[#This Row],[Last lower than 5]]="YES", Table1[[#This Row],[better or same as KNN]]="YES"), "YES", "NO")</f>
        <v>NO</v>
      </c>
      <c r="X1059" s="1">
        <f>IF(AND(Table1[[#This Row],[Last lower than 5]]="YES", Table1[[#This Row],[last and better]]="NO"), Table1[[#This Row],[knnauc]], "")</f>
        <v>0.83207070707070696</v>
      </c>
      <c r="Y1059" s="1" t="str">
        <f>IF(AND(Table1[[#This Row],[Last lower than 5]]="YES", Table1[[#This Row],[last and better]]="YES"), Table1[[#This Row],[auc]], "")</f>
        <v/>
      </c>
      <c r="Z1059" s="1" t="str">
        <f>IF(I1059=5, "YES", "NO")</f>
        <v>NO</v>
      </c>
      <c r="AA1059" s="1" t="str">
        <f>IF(AND(Table1[[#This Row],[5 anomalies]]="YES", Table1[[#This Row],[better or same as KNN]]="YES"), "YES", "NO")</f>
        <v>NO</v>
      </c>
      <c r="AB1059" s="1" t="str">
        <f>IF(AND(Table1[[#This Row],[5 anomalies]]="YES", Table1[[#This Row],[5 anomalies and better]]="NO"), Table1[[#This Row],[knnauc]] - Table1[[#This Row],[auc]], "")</f>
        <v/>
      </c>
      <c r="AC1059" s="1" t="str">
        <f>IF(AND(Table1[[#This Row],[5 anomalies]]="YES", Table1[[#This Row],[5 anomalies and better]]="YES"), Table1[[#This Row],[auc]] - Table1[[#This Row],[knnauc]], "")</f>
        <v/>
      </c>
    </row>
    <row r="1060" spans="1:29" hidden="1" x14ac:dyDescent="0.25">
      <c r="A1060">
        <v>32</v>
      </c>
      <c r="B1060">
        <v>8</v>
      </c>
      <c r="C1060">
        <v>3</v>
      </c>
      <c r="D1060" t="s">
        <v>19</v>
      </c>
      <c r="E1060" t="s">
        <v>20</v>
      </c>
      <c r="F1060">
        <v>64</v>
      </c>
      <c r="G1060">
        <v>16</v>
      </c>
      <c r="H1060">
        <v>0.05</v>
      </c>
      <c r="I1060">
        <v>3</v>
      </c>
      <c r="J1060">
        <v>0</v>
      </c>
      <c r="K1060">
        <v>0.46275252525252503</v>
      </c>
      <c r="L1060">
        <v>5.7634922093796198E-2</v>
      </c>
      <c r="M1060">
        <v>5.4340286873827297E-2</v>
      </c>
      <c r="N1060">
        <v>0.49242424242424199</v>
      </c>
      <c r="O1060" t="s">
        <v>23</v>
      </c>
      <c r="P1060">
        <v>0</v>
      </c>
      <c r="Q1060">
        <v>0.01</v>
      </c>
      <c r="R1060" t="s">
        <v>21</v>
      </c>
      <c r="S1060" t="s">
        <v>34</v>
      </c>
      <c r="T1060" t="str">
        <f>IF(Table1[[#This Row],[auc]]&gt;=Table1[[#This Row],[knnauc]], "YES", "NO")</f>
        <v>NO</v>
      </c>
      <c r="U1060" t="str">
        <f>IF(AND(I1060 &gt; I1059, K1060 &lt; K1059), "LOWER", "")</f>
        <v/>
      </c>
      <c r="V1060" t="str">
        <f>IF(AND(I1060&gt;=I1061, I1060 &lt; 5), "YES", "NO")</f>
        <v>NO</v>
      </c>
      <c r="W1060" s="1" t="str">
        <f>IF(AND(Table1[[#This Row],[Last lower than 5]]="YES", Table1[[#This Row],[better or same as KNN]]="YES"), "YES", "NO")</f>
        <v>NO</v>
      </c>
      <c r="X1060" s="1" t="str">
        <f>IF(AND(Table1[[#This Row],[Last lower than 5]]="YES", Table1[[#This Row],[last and better]]="NO"), Table1[[#This Row],[knnauc]], "")</f>
        <v/>
      </c>
      <c r="Y1060" s="1" t="str">
        <f>IF(AND(Table1[[#This Row],[Last lower than 5]]="YES", Table1[[#This Row],[last and better]]="YES"), Table1[[#This Row],[auc]], "")</f>
        <v/>
      </c>
      <c r="Z1060" s="1" t="str">
        <f>IF(I1060=5, "YES", "NO")</f>
        <v>NO</v>
      </c>
      <c r="AA1060" s="1" t="str">
        <f>IF(AND(Table1[[#This Row],[5 anomalies]]="YES", Table1[[#This Row],[better or same as KNN]]="YES"), "YES", "NO")</f>
        <v>NO</v>
      </c>
      <c r="AB1060" s="1" t="str">
        <f>IF(AND(Table1[[#This Row],[5 anomalies]]="YES", Table1[[#This Row],[5 anomalies and better]]="NO"), Table1[[#This Row],[knnauc]] - Table1[[#This Row],[auc]], "")</f>
        <v/>
      </c>
      <c r="AC1060" s="1" t="str">
        <f>IF(AND(Table1[[#This Row],[5 anomalies]]="YES", Table1[[#This Row],[5 anomalies and better]]="YES"), Table1[[#This Row],[auc]] - Table1[[#This Row],[knnauc]], "")</f>
        <v/>
      </c>
    </row>
    <row r="1061" spans="1:29" hidden="1" x14ac:dyDescent="0.25">
      <c r="A1061">
        <v>32</v>
      </c>
      <c r="B1061">
        <v>8</v>
      </c>
      <c r="C1061">
        <v>3</v>
      </c>
      <c r="D1061" t="s">
        <v>19</v>
      </c>
      <c r="E1061" t="s">
        <v>20</v>
      </c>
      <c r="F1061">
        <v>64</v>
      </c>
      <c r="G1061">
        <v>16</v>
      </c>
      <c r="H1061">
        <v>0.05</v>
      </c>
      <c r="I1061">
        <v>4</v>
      </c>
      <c r="J1061">
        <v>0</v>
      </c>
      <c r="K1061">
        <v>0.49494949494949397</v>
      </c>
      <c r="L1061">
        <v>5.7634922093796198E-2</v>
      </c>
      <c r="M1061">
        <v>5.4340286873827297E-2</v>
      </c>
      <c r="N1061">
        <v>0.49242424242424199</v>
      </c>
      <c r="O1061" t="s">
        <v>23</v>
      </c>
      <c r="P1061">
        <v>0</v>
      </c>
      <c r="Q1061">
        <v>0.01</v>
      </c>
      <c r="R1061" t="s">
        <v>21</v>
      </c>
      <c r="S1061" t="s">
        <v>34</v>
      </c>
      <c r="T1061" t="str">
        <f>IF(Table1[[#This Row],[auc]]&gt;=Table1[[#This Row],[knnauc]], "YES", "NO")</f>
        <v>YES</v>
      </c>
      <c r="U1061" t="str">
        <f>IF(AND(I1061 &gt; I1060, K1061 &lt; K1060), "LOWER", "")</f>
        <v/>
      </c>
      <c r="V1061" t="str">
        <f>IF(AND(I1061&gt;=I1062, I1061 &lt; 5), "YES", "NO")</f>
        <v>YES</v>
      </c>
      <c r="W1061" s="1" t="str">
        <f>IF(AND(Table1[[#This Row],[Last lower than 5]]="YES", Table1[[#This Row],[better or same as KNN]]="YES"), "YES", "NO")</f>
        <v>YES</v>
      </c>
      <c r="X1061" s="1" t="str">
        <f>IF(AND(Table1[[#This Row],[Last lower than 5]]="YES", Table1[[#This Row],[last and better]]="NO"), Table1[[#This Row],[knnauc]], "")</f>
        <v/>
      </c>
      <c r="Y1061" s="1">
        <f>IF(AND(Table1[[#This Row],[Last lower than 5]]="YES", Table1[[#This Row],[last and better]]="YES"), Table1[[#This Row],[auc]], "")</f>
        <v>0.49494949494949397</v>
      </c>
      <c r="Z1061" s="1" t="str">
        <f>IF(I1061=5, "YES", "NO")</f>
        <v>NO</v>
      </c>
      <c r="AA1061" s="1" t="str">
        <f>IF(AND(Table1[[#This Row],[5 anomalies]]="YES", Table1[[#This Row],[better or same as KNN]]="YES"), "YES", "NO")</f>
        <v>NO</v>
      </c>
      <c r="AB1061" s="1" t="str">
        <f>IF(AND(Table1[[#This Row],[5 anomalies]]="YES", Table1[[#This Row],[5 anomalies and better]]="NO"), Table1[[#This Row],[knnauc]] - Table1[[#This Row],[auc]], "")</f>
        <v/>
      </c>
      <c r="AC1061" s="1" t="str">
        <f>IF(AND(Table1[[#This Row],[5 anomalies]]="YES", Table1[[#This Row],[5 anomalies and better]]="YES"), Table1[[#This Row],[auc]] - Table1[[#This Row],[knnauc]], "")</f>
        <v/>
      </c>
    </row>
    <row r="1062" spans="1:29" hidden="1" x14ac:dyDescent="0.25">
      <c r="A1062">
        <v>32</v>
      </c>
      <c r="B1062">
        <v>8</v>
      </c>
      <c r="C1062">
        <v>3</v>
      </c>
      <c r="D1062" t="s">
        <v>19</v>
      </c>
      <c r="E1062" t="s">
        <v>20</v>
      </c>
      <c r="F1062">
        <v>64</v>
      </c>
      <c r="G1062">
        <v>16</v>
      </c>
      <c r="H1062">
        <v>0.05</v>
      </c>
      <c r="I1062">
        <v>1</v>
      </c>
      <c r="J1062">
        <v>0.266666666666666</v>
      </c>
      <c r="K1062">
        <v>0.722465034965034</v>
      </c>
      <c r="L1062">
        <v>7.4624899381605603E-2</v>
      </c>
      <c r="M1062">
        <v>7.3659294487000995E-2</v>
      </c>
      <c r="N1062">
        <v>0.90938228438228397</v>
      </c>
      <c r="O1062">
        <v>0</v>
      </c>
      <c r="P1062">
        <v>0</v>
      </c>
      <c r="Q1062">
        <v>0.05</v>
      </c>
      <c r="R1062" t="s">
        <v>21</v>
      </c>
      <c r="S1062" t="s">
        <v>34</v>
      </c>
      <c r="T1062" t="str">
        <f>IF(Table1[[#This Row],[auc]]&gt;=Table1[[#This Row],[knnauc]], "YES", "NO")</f>
        <v>NO</v>
      </c>
      <c r="U1062" t="str">
        <f>IF(AND(I1062 &gt; I1061, K1062 &lt; K1061), "LOWER", "")</f>
        <v/>
      </c>
      <c r="V1062" t="str">
        <f>IF(AND(I1062&gt;=I1063, I1062 &lt; 5), "YES", "NO")</f>
        <v>NO</v>
      </c>
      <c r="W1062" s="1" t="str">
        <f>IF(AND(Table1[[#This Row],[Last lower than 5]]="YES", Table1[[#This Row],[better or same as KNN]]="YES"), "YES", "NO")</f>
        <v>NO</v>
      </c>
      <c r="X1062" s="1" t="str">
        <f>IF(AND(Table1[[#This Row],[Last lower than 5]]="YES", Table1[[#This Row],[last and better]]="NO"), Table1[[#This Row],[knnauc]], "")</f>
        <v/>
      </c>
      <c r="Y1062" s="1" t="str">
        <f>IF(AND(Table1[[#This Row],[Last lower than 5]]="YES", Table1[[#This Row],[last and better]]="YES"), Table1[[#This Row],[auc]], "")</f>
        <v/>
      </c>
      <c r="Z1062" s="1" t="str">
        <f>IF(I1062=5, "YES", "NO")</f>
        <v>NO</v>
      </c>
      <c r="AA1062" s="1" t="str">
        <f>IF(AND(Table1[[#This Row],[5 anomalies]]="YES", Table1[[#This Row],[better or same as KNN]]="YES"), "YES", "NO")</f>
        <v>NO</v>
      </c>
      <c r="AB1062" s="1" t="str">
        <f>IF(AND(Table1[[#This Row],[5 anomalies]]="YES", Table1[[#This Row],[5 anomalies and better]]="NO"), Table1[[#This Row],[knnauc]] - Table1[[#This Row],[auc]], "")</f>
        <v/>
      </c>
      <c r="AC1062" s="1" t="str">
        <f>IF(AND(Table1[[#This Row],[5 anomalies]]="YES", Table1[[#This Row],[5 anomalies and better]]="YES"), Table1[[#This Row],[auc]] - Table1[[#This Row],[knnauc]], "")</f>
        <v/>
      </c>
    </row>
    <row r="1063" spans="1:29" x14ac:dyDescent="0.25">
      <c r="A1063">
        <v>32</v>
      </c>
      <c r="B1063">
        <v>8</v>
      </c>
      <c r="C1063">
        <v>3</v>
      </c>
      <c r="D1063" t="s">
        <v>19</v>
      </c>
      <c r="E1063" t="s">
        <v>20</v>
      </c>
      <c r="F1063">
        <v>512</v>
      </c>
      <c r="G1063">
        <v>16</v>
      </c>
      <c r="H1063">
        <v>0.05</v>
      </c>
      <c r="I1063">
        <v>4</v>
      </c>
      <c r="J1063">
        <v>1</v>
      </c>
      <c r="K1063">
        <v>0.98484848484848397</v>
      </c>
      <c r="L1063">
        <v>5.7850633315519401E-2</v>
      </c>
      <c r="M1063">
        <v>4.6404154834757502E-2</v>
      </c>
      <c r="N1063">
        <v>0.5</v>
      </c>
      <c r="O1063" t="s">
        <v>23</v>
      </c>
      <c r="P1063">
        <v>0</v>
      </c>
      <c r="Q1063">
        <v>5.0000000000000001E-3</v>
      </c>
      <c r="R1063" t="s">
        <v>21</v>
      </c>
      <c r="S1063" t="s">
        <v>34</v>
      </c>
      <c r="T1063" t="str">
        <f>IF(Table1[[#This Row],[auc]]&gt;=Table1[[#This Row],[knnauc]], "YES", "NO")</f>
        <v>YES</v>
      </c>
      <c r="U1063" t="str">
        <f>IF(AND(I1063 &gt; I1062, K1063 &lt; K1062), "LOWER", "")</f>
        <v/>
      </c>
      <c r="V1063" t="str">
        <f>IF(AND(I1063&gt;=I1064, I1063 &lt; 5), "YES", "NO")</f>
        <v>YES</v>
      </c>
      <c r="W1063" s="1" t="str">
        <f>IF(AND(Table1[[#This Row],[Last lower than 5]]="YES", Table1[[#This Row],[better or same as KNN]]="YES"), "YES", "NO")</f>
        <v>YES</v>
      </c>
      <c r="X1063" s="1" t="str">
        <f>IF(AND(Table1[[#This Row],[Last lower than 5]]="YES", Table1[[#This Row],[last and better]]="NO"), Table1[[#This Row],[knnauc]], "")</f>
        <v/>
      </c>
      <c r="Y1063" s="1">
        <f>IF(AND(Table1[[#This Row],[Last lower than 5]]="YES", Table1[[#This Row],[last and better]]="YES"), Table1[[#This Row],[auc]], "")</f>
        <v>0.98484848484848397</v>
      </c>
      <c r="Z1063" s="1" t="str">
        <f>IF(I1063=5, "YES", "NO")</f>
        <v>NO</v>
      </c>
      <c r="AA1063" s="1" t="str">
        <f>IF(AND(Table1[[#This Row],[5 anomalies]]="YES", Table1[[#This Row],[better or same as KNN]]="YES"), "YES", "NO")</f>
        <v>NO</v>
      </c>
      <c r="AB1063" s="1" t="str">
        <f>IF(AND(Table1[[#This Row],[5 anomalies]]="YES", Table1[[#This Row],[5 anomalies and better]]="NO"), Table1[[#This Row],[knnauc]] - Table1[[#This Row],[auc]], "")</f>
        <v/>
      </c>
      <c r="AC1063" s="1" t="str">
        <f>IF(AND(Table1[[#This Row],[5 anomalies]]="YES", Table1[[#This Row],[5 anomalies and better]]="YES"), Table1[[#This Row],[auc]] - Table1[[#This Row],[knnauc]], "")</f>
        <v/>
      </c>
    </row>
    <row r="1064" spans="1:29" hidden="1" x14ac:dyDescent="0.25">
      <c r="A1064">
        <v>32</v>
      </c>
      <c r="B1064">
        <v>8</v>
      </c>
      <c r="C1064">
        <v>3</v>
      </c>
      <c r="D1064" t="s">
        <v>19</v>
      </c>
      <c r="E1064" t="s">
        <v>20</v>
      </c>
      <c r="F1064">
        <v>512</v>
      </c>
      <c r="G1064">
        <v>16</v>
      </c>
      <c r="H1064">
        <v>0.05</v>
      </c>
      <c r="I1064">
        <v>2</v>
      </c>
      <c r="J1064">
        <v>0</v>
      </c>
      <c r="K1064">
        <v>0.49242424242424199</v>
      </c>
      <c r="L1064">
        <v>6.0758245394308297E-2</v>
      </c>
      <c r="M1064">
        <v>5.7490290312158902E-2</v>
      </c>
      <c r="N1064">
        <v>0.83270202020202</v>
      </c>
      <c r="O1064">
        <v>1</v>
      </c>
      <c r="P1064">
        <v>0.33333333333333298</v>
      </c>
      <c r="Q1064">
        <v>0.01</v>
      </c>
      <c r="R1064" t="s">
        <v>21</v>
      </c>
      <c r="S1064" t="s">
        <v>34</v>
      </c>
      <c r="T1064" t="str">
        <f>IF(Table1[[#This Row],[auc]]&gt;=Table1[[#This Row],[knnauc]], "YES", "NO")</f>
        <v>NO</v>
      </c>
      <c r="U1064" t="str">
        <f>IF(AND(I1064 &gt; I1063, K1064 &lt; K1063), "LOWER", "")</f>
        <v/>
      </c>
      <c r="V1064" t="str">
        <f>IF(AND(I1064&gt;=I1065, I1064 &lt; 5), "YES", "NO")</f>
        <v>NO</v>
      </c>
      <c r="W1064" s="1" t="str">
        <f>IF(AND(Table1[[#This Row],[Last lower than 5]]="YES", Table1[[#This Row],[better or same as KNN]]="YES"), "YES", "NO")</f>
        <v>NO</v>
      </c>
      <c r="X1064" s="1" t="str">
        <f>IF(AND(Table1[[#This Row],[Last lower than 5]]="YES", Table1[[#This Row],[last and better]]="NO"), Table1[[#This Row],[knnauc]], "")</f>
        <v/>
      </c>
      <c r="Y1064" s="1" t="str">
        <f>IF(AND(Table1[[#This Row],[Last lower than 5]]="YES", Table1[[#This Row],[last and better]]="YES"), Table1[[#This Row],[auc]], "")</f>
        <v/>
      </c>
      <c r="Z1064" s="1" t="str">
        <f>IF(I1064=5, "YES", "NO")</f>
        <v>NO</v>
      </c>
      <c r="AA1064" s="1" t="str">
        <f>IF(AND(Table1[[#This Row],[5 anomalies]]="YES", Table1[[#This Row],[better or same as KNN]]="YES"), "YES", "NO")</f>
        <v>NO</v>
      </c>
      <c r="AB1064" s="1" t="str">
        <f>IF(AND(Table1[[#This Row],[5 anomalies]]="YES", Table1[[#This Row],[5 anomalies and better]]="NO"), Table1[[#This Row],[knnauc]] - Table1[[#This Row],[auc]], "")</f>
        <v/>
      </c>
      <c r="AC1064" s="1" t="str">
        <f>IF(AND(Table1[[#This Row],[5 anomalies]]="YES", Table1[[#This Row],[5 anomalies and better]]="YES"), Table1[[#This Row],[auc]] - Table1[[#This Row],[knnauc]], "")</f>
        <v/>
      </c>
    </row>
    <row r="1065" spans="1:29" hidden="1" x14ac:dyDescent="0.25">
      <c r="A1065">
        <v>32</v>
      </c>
      <c r="B1065">
        <v>8</v>
      </c>
      <c r="C1065">
        <v>3</v>
      </c>
      <c r="D1065" t="s">
        <v>19</v>
      </c>
      <c r="E1065" t="s">
        <v>20</v>
      </c>
      <c r="F1065">
        <v>64</v>
      </c>
      <c r="G1065">
        <v>16</v>
      </c>
      <c r="H1065">
        <v>0.05</v>
      </c>
      <c r="I1065">
        <v>4</v>
      </c>
      <c r="J1065">
        <v>0.266666666666666</v>
      </c>
      <c r="K1065">
        <v>0.74009324009323996</v>
      </c>
      <c r="L1065">
        <v>7.4624899381605603E-2</v>
      </c>
      <c r="M1065">
        <v>7.3659294487000995E-2</v>
      </c>
      <c r="N1065">
        <v>0.90938228438228397</v>
      </c>
      <c r="O1065">
        <v>0</v>
      </c>
      <c r="P1065">
        <v>0</v>
      </c>
      <c r="Q1065">
        <v>0.05</v>
      </c>
      <c r="R1065" t="s">
        <v>21</v>
      </c>
      <c r="S1065" t="s">
        <v>34</v>
      </c>
      <c r="T1065" t="str">
        <f>IF(Table1[[#This Row],[auc]]&gt;=Table1[[#This Row],[knnauc]], "YES", "NO")</f>
        <v>NO</v>
      </c>
      <c r="U1065" t="str">
        <f>IF(AND(I1065 &gt; I1064, K1065 &lt; K1064), "LOWER", "")</f>
        <v/>
      </c>
      <c r="V1065" t="str">
        <f>IF(AND(I1065&gt;=I1066, I1065 &lt; 5), "YES", "NO")</f>
        <v>YES</v>
      </c>
      <c r="W1065" s="1" t="str">
        <f>IF(AND(Table1[[#This Row],[Last lower than 5]]="YES", Table1[[#This Row],[better or same as KNN]]="YES"), "YES", "NO")</f>
        <v>NO</v>
      </c>
      <c r="X1065" s="1">
        <f>IF(AND(Table1[[#This Row],[Last lower than 5]]="YES", Table1[[#This Row],[last and better]]="NO"), Table1[[#This Row],[knnauc]], "")</f>
        <v>0.90938228438228397</v>
      </c>
      <c r="Y1065" s="1" t="str">
        <f>IF(AND(Table1[[#This Row],[Last lower than 5]]="YES", Table1[[#This Row],[last and better]]="YES"), Table1[[#This Row],[auc]], "")</f>
        <v/>
      </c>
      <c r="Z1065" s="1" t="str">
        <f>IF(I1065=5, "YES", "NO")</f>
        <v>NO</v>
      </c>
      <c r="AA1065" s="1" t="str">
        <f>IF(AND(Table1[[#This Row],[5 anomalies]]="YES", Table1[[#This Row],[better or same as KNN]]="YES"), "YES", "NO")</f>
        <v>NO</v>
      </c>
      <c r="AB1065" s="1" t="str">
        <f>IF(AND(Table1[[#This Row],[5 anomalies]]="YES", Table1[[#This Row],[5 anomalies and better]]="NO"), Table1[[#This Row],[knnauc]] - Table1[[#This Row],[auc]], "")</f>
        <v/>
      </c>
      <c r="AC1065" s="1" t="str">
        <f>IF(AND(Table1[[#This Row],[5 anomalies]]="YES", Table1[[#This Row],[5 anomalies and better]]="YES"), Table1[[#This Row],[auc]] - Table1[[#This Row],[knnauc]], "")</f>
        <v/>
      </c>
    </row>
    <row r="1066" spans="1:29" x14ac:dyDescent="0.25">
      <c r="A1066">
        <v>32</v>
      </c>
      <c r="B1066">
        <v>8</v>
      </c>
      <c r="C1066">
        <v>3</v>
      </c>
      <c r="D1066" t="s">
        <v>19</v>
      </c>
      <c r="E1066" t="s">
        <v>20</v>
      </c>
      <c r="F1066">
        <v>64</v>
      </c>
      <c r="G1066">
        <v>32</v>
      </c>
      <c r="H1066">
        <v>0.05</v>
      </c>
      <c r="I1066">
        <v>1</v>
      </c>
      <c r="J1066">
        <v>0</v>
      </c>
      <c r="K1066">
        <v>0.79924242424242398</v>
      </c>
      <c r="L1066">
        <v>5.6679543070039397E-2</v>
      </c>
      <c r="M1066">
        <v>4.8113497787014799E-2</v>
      </c>
      <c r="N1066">
        <v>0.49810606060606</v>
      </c>
      <c r="O1066" t="s">
        <v>23</v>
      </c>
      <c r="P1066">
        <v>0</v>
      </c>
      <c r="Q1066">
        <v>5.0000000000000001E-3</v>
      </c>
      <c r="R1066" t="s">
        <v>21</v>
      </c>
      <c r="S1066" t="s">
        <v>34</v>
      </c>
      <c r="T1066" t="str">
        <f>IF(Table1[[#This Row],[auc]]&gt;=Table1[[#This Row],[knnauc]], "YES", "NO")</f>
        <v>YES</v>
      </c>
      <c r="U1066" t="str">
        <f>IF(AND(I1066 &gt; I1065, K1066 &lt; K1065), "LOWER", "")</f>
        <v/>
      </c>
      <c r="V1066" t="str">
        <f>IF(AND(I1066&gt;=I1067, I1066 &lt; 5), "YES", "NO")</f>
        <v>NO</v>
      </c>
      <c r="W1066" s="1" t="str">
        <f>IF(AND(Table1[[#This Row],[Last lower than 5]]="YES", Table1[[#This Row],[better or same as KNN]]="YES"), "YES", "NO")</f>
        <v>NO</v>
      </c>
      <c r="X1066" s="1" t="str">
        <f>IF(AND(Table1[[#This Row],[Last lower than 5]]="YES", Table1[[#This Row],[last and better]]="NO"), Table1[[#This Row],[knnauc]], "")</f>
        <v/>
      </c>
      <c r="Y1066" s="1" t="str">
        <f>IF(AND(Table1[[#This Row],[Last lower than 5]]="YES", Table1[[#This Row],[last and better]]="YES"), Table1[[#This Row],[auc]], "")</f>
        <v/>
      </c>
      <c r="Z1066" s="1" t="str">
        <f>IF(I1066=5, "YES", "NO")</f>
        <v>NO</v>
      </c>
      <c r="AA1066" s="1" t="str">
        <f>IF(AND(Table1[[#This Row],[5 anomalies]]="YES", Table1[[#This Row],[better or same as KNN]]="YES"), "YES", "NO")</f>
        <v>NO</v>
      </c>
      <c r="AB1066" s="1" t="str">
        <f>IF(AND(Table1[[#This Row],[5 anomalies]]="YES", Table1[[#This Row],[5 anomalies and better]]="NO"), Table1[[#This Row],[knnauc]] - Table1[[#This Row],[auc]], "")</f>
        <v/>
      </c>
      <c r="AC1066" s="1" t="str">
        <f>IF(AND(Table1[[#This Row],[5 anomalies]]="YES", Table1[[#This Row],[5 anomalies and better]]="YES"), Table1[[#This Row],[auc]] - Table1[[#This Row],[knnauc]], "")</f>
        <v/>
      </c>
    </row>
    <row r="1067" spans="1:29" x14ac:dyDescent="0.25">
      <c r="A1067">
        <v>32</v>
      </c>
      <c r="B1067">
        <v>8</v>
      </c>
      <c r="C1067">
        <v>3</v>
      </c>
      <c r="D1067" t="s">
        <v>19</v>
      </c>
      <c r="E1067" t="s">
        <v>20</v>
      </c>
      <c r="F1067">
        <v>64</v>
      </c>
      <c r="G1067">
        <v>32</v>
      </c>
      <c r="H1067">
        <v>0.05</v>
      </c>
      <c r="I1067">
        <v>2</v>
      </c>
      <c r="J1067">
        <v>0</v>
      </c>
      <c r="K1067">
        <v>0.82954545454545403</v>
      </c>
      <c r="L1067">
        <v>5.6679543070039397E-2</v>
      </c>
      <c r="M1067">
        <v>4.8113497787014799E-2</v>
      </c>
      <c r="N1067">
        <v>0.49810606060606</v>
      </c>
      <c r="O1067" t="s">
        <v>23</v>
      </c>
      <c r="P1067">
        <v>0</v>
      </c>
      <c r="Q1067">
        <v>5.0000000000000001E-3</v>
      </c>
      <c r="R1067" t="s">
        <v>21</v>
      </c>
      <c r="S1067" t="s">
        <v>34</v>
      </c>
      <c r="T1067" t="str">
        <f>IF(Table1[[#This Row],[auc]]&gt;=Table1[[#This Row],[knnauc]], "YES", "NO")</f>
        <v>YES</v>
      </c>
      <c r="U1067" t="str">
        <f>IF(AND(I1067 &gt; I1066, K1067 &lt; K1066), "LOWER", "")</f>
        <v/>
      </c>
      <c r="V1067" t="str">
        <f>IF(AND(I1067&gt;=I1068, I1067 &lt; 5), "YES", "NO")</f>
        <v>NO</v>
      </c>
      <c r="W1067" s="1" t="str">
        <f>IF(AND(Table1[[#This Row],[Last lower than 5]]="YES", Table1[[#This Row],[better or same as KNN]]="YES"), "YES", "NO")</f>
        <v>NO</v>
      </c>
      <c r="X1067" s="1" t="str">
        <f>IF(AND(Table1[[#This Row],[Last lower than 5]]="YES", Table1[[#This Row],[last and better]]="NO"), Table1[[#This Row],[knnauc]], "")</f>
        <v/>
      </c>
      <c r="Y1067" s="1" t="str">
        <f>IF(AND(Table1[[#This Row],[Last lower than 5]]="YES", Table1[[#This Row],[last and better]]="YES"), Table1[[#This Row],[auc]], "")</f>
        <v/>
      </c>
      <c r="Z1067" s="1" t="str">
        <f>IF(I1067=5, "YES", "NO")</f>
        <v>NO</v>
      </c>
      <c r="AA1067" s="1" t="str">
        <f>IF(AND(Table1[[#This Row],[5 anomalies]]="YES", Table1[[#This Row],[better or same as KNN]]="YES"), "YES", "NO")</f>
        <v>NO</v>
      </c>
      <c r="AB1067" s="1" t="str">
        <f>IF(AND(Table1[[#This Row],[5 anomalies]]="YES", Table1[[#This Row],[5 anomalies and better]]="NO"), Table1[[#This Row],[knnauc]] - Table1[[#This Row],[auc]], "")</f>
        <v/>
      </c>
      <c r="AC1067" s="1" t="str">
        <f>IF(AND(Table1[[#This Row],[5 anomalies]]="YES", Table1[[#This Row],[5 anomalies and better]]="YES"), Table1[[#This Row],[auc]] - Table1[[#This Row],[knnauc]], "")</f>
        <v/>
      </c>
    </row>
    <row r="1068" spans="1:29" hidden="1" x14ac:dyDescent="0.25">
      <c r="A1068">
        <v>32</v>
      </c>
      <c r="B1068">
        <v>8</v>
      </c>
      <c r="C1068">
        <v>3</v>
      </c>
      <c r="D1068" t="s">
        <v>19</v>
      </c>
      <c r="E1068" t="s">
        <v>20</v>
      </c>
      <c r="F1068">
        <v>128</v>
      </c>
      <c r="G1068">
        <v>32</v>
      </c>
      <c r="H1068">
        <v>0.05</v>
      </c>
      <c r="I1068">
        <v>4</v>
      </c>
      <c r="J1068">
        <v>0</v>
      </c>
      <c r="K1068">
        <v>0.67424242424242398</v>
      </c>
      <c r="L1068">
        <v>5.8679113958486503E-2</v>
      </c>
      <c r="M1068">
        <v>5.0987095194170898E-2</v>
      </c>
      <c r="N1068">
        <v>0.83207070707070696</v>
      </c>
      <c r="O1068" t="s">
        <v>23</v>
      </c>
      <c r="P1068">
        <v>0</v>
      </c>
      <c r="Q1068">
        <v>0.01</v>
      </c>
      <c r="R1068" t="s">
        <v>21</v>
      </c>
      <c r="S1068" t="s">
        <v>34</v>
      </c>
      <c r="T1068" t="str">
        <f>IF(Table1[[#This Row],[auc]]&gt;=Table1[[#This Row],[knnauc]], "YES", "NO")</f>
        <v>NO</v>
      </c>
      <c r="U1068" t="str">
        <f>IF(AND(I1068 &gt; I1067, K1068 &lt; K1067), "LOWER", "")</f>
        <v>LOWER</v>
      </c>
      <c r="V1068" t="str">
        <f>IF(AND(I1068&gt;=I1069, I1068 &lt; 5), "YES", "NO")</f>
        <v>YES</v>
      </c>
      <c r="W1068" s="1" t="str">
        <f>IF(AND(Table1[[#This Row],[Last lower than 5]]="YES", Table1[[#This Row],[better or same as KNN]]="YES"), "YES", "NO")</f>
        <v>NO</v>
      </c>
      <c r="X1068" s="1">
        <f>IF(AND(Table1[[#This Row],[Last lower than 5]]="YES", Table1[[#This Row],[last and better]]="NO"), Table1[[#This Row],[knnauc]], "")</f>
        <v>0.83207070707070696</v>
      </c>
      <c r="Y1068" s="1" t="str">
        <f>IF(AND(Table1[[#This Row],[Last lower than 5]]="YES", Table1[[#This Row],[last and better]]="YES"), Table1[[#This Row],[auc]], "")</f>
        <v/>
      </c>
      <c r="Z1068" s="1" t="str">
        <f>IF(I1068=5, "YES", "NO")</f>
        <v>NO</v>
      </c>
      <c r="AA1068" s="1" t="str">
        <f>IF(AND(Table1[[#This Row],[5 anomalies]]="YES", Table1[[#This Row],[better or same as KNN]]="YES"), "YES", "NO")</f>
        <v>NO</v>
      </c>
      <c r="AB1068" s="1" t="str">
        <f>IF(AND(Table1[[#This Row],[5 anomalies]]="YES", Table1[[#This Row],[5 anomalies and better]]="NO"), Table1[[#This Row],[knnauc]] - Table1[[#This Row],[auc]], "")</f>
        <v/>
      </c>
      <c r="AC1068" s="1" t="str">
        <f>IF(AND(Table1[[#This Row],[5 anomalies]]="YES", Table1[[#This Row],[5 anomalies and better]]="YES"), Table1[[#This Row],[auc]] - Table1[[#This Row],[knnauc]], "")</f>
        <v/>
      </c>
    </row>
    <row r="1069" spans="1:29" x14ac:dyDescent="0.25">
      <c r="A1069">
        <v>32</v>
      </c>
      <c r="B1069">
        <v>8</v>
      </c>
      <c r="C1069">
        <v>3</v>
      </c>
      <c r="D1069" t="s">
        <v>19</v>
      </c>
      <c r="E1069" t="s">
        <v>20</v>
      </c>
      <c r="F1069">
        <v>512</v>
      </c>
      <c r="G1069">
        <v>32</v>
      </c>
      <c r="H1069">
        <v>0.05</v>
      </c>
      <c r="I1069">
        <v>4</v>
      </c>
      <c r="J1069">
        <v>0</v>
      </c>
      <c r="K1069">
        <v>0.93560606060606</v>
      </c>
      <c r="L1069">
        <v>5.84619571131407E-2</v>
      </c>
      <c r="M1069">
        <v>4.7719794856627903E-2</v>
      </c>
      <c r="N1069">
        <v>0.5</v>
      </c>
      <c r="O1069" t="s">
        <v>23</v>
      </c>
      <c r="P1069">
        <v>0</v>
      </c>
      <c r="Q1069">
        <v>5.0000000000000001E-3</v>
      </c>
      <c r="R1069" t="s">
        <v>21</v>
      </c>
      <c r="S1069" t="s">
        <v>34</v>
      </c>
      <c r="T1069" t="str">
        <f>IF(Table1[[#This Row],[auc]]&gt;=Table1[[#This Row],[knnauc]], "YES", "NO")</f>
        <v>YES</v>
      </c>
      <c r="U1069" t="str">
        <f>IF(AND(I1069 &gt; I1068, K1069 &lt; K1068), "LOWER", "")</f>
        <v/>
      </c>
      <c r="V1069" t="str">
        <f>IF(AND(I1069&gt;=I1070, I1069 &lt; 5), "YES", "NO")</f>
        <v>YES</v>
      </c>
      <c r="W1069" s="1" t="str">
        <f>IF(AND(Table1[[#This Row],[Last lower than 5]]="YES", Table1[[#This Row],[better or same as KNN]]="YES"), "YES", "NO")</f>
        <v>YES</v>
      </c>
      <c r="X1069" s="1" t="str">
        <f>IF(AND(Table1[[#This Row],[Last lower than 5]]="YES", Table1[[#This Row],[last and better]]="NO"), Table1[[#This Row],[knnauc]], "")</f>
        <v/>
      </c>
      <c r="Y1069" s="1">
        <f>IF(AND(Table1[[#This Row],[Last lower than 5]]="YES", Table1[[#This Row],[last and better]]="YES"), Table1[[#This Row],[auc]], "")</f>
        <v>0.93560606060606</v>
      </c>
      <c r="Z1069" s="1" t="str">
        <f>IF(I1069=5, "YES", "NO")</f>
        <v>NO</v>
      </c>
      <c r="AA1069" s="1" t="str">
        <f>IF(AND(Table1[[#This Row],[5 anomalies]]="YES", Table1[[#This Row],[better or same as KNN]]="YES"), "YES", "NO")</f>
        <v>NO</v>
      </c>
      <c r="AB1069" s="1" t="str">
        <f>IF(AND(Table1[[#This Row],[5 anomalies]]="YES", Table1[[#This Row],[5 anomalies and better]]="NO"), Table1[[#This Row],[knnauc]] - Table1[[#This Row],[auc]], "")</f>
        <v/>
      </c>
      <c r="AC1069" s="1" t="str">
        <f>IF(AND(Table1[[#This Row],[5 anomalies]]="YES", Table1[[#This Row],[5 anomalies and better]]="YES"), Table1[[#This Row],[auc]] - Table1[[#This Row],[knnauc]], "")</f>
        <v/>
      </c>
    </row>
    <row r="1070" spans="1:29" hidden="1" x14ac:dyDescent="0.25">
      <c r="A1070">
        <v>32</v>
      </c>
      <c r="B1070">
        <v>8</v>
      </c>
      <c r="C1070">
        <v>3</v>
      </c>
      <c r="D1070" t="s">
        <v>19</v>
      </c>
      <c r="E1070" t="s">
        <v>20</v>
      </c>
      <c r="F1070">
        <v>64</v>
      </c>
      <c r="G1070">
        <v>32</v>
      </c>
      <c r="H1070">
        <v>0.05</v>
      </c>
      <c r="I1070">
        <v>1</v>
      </c>
      <c r="J1070">
        <v>0</v>
      </c>
      <c r="K1070">
        <v>0.69318181818181801</v>
      </c>
      <c r="L1070">
        <v>5.8375967801006401E-2</v>
      </c>
      <c r="M1070">
        <v>5.32374999966575E-2</v>
      </c>
      <c r="N1070">
        <v>0.66540404040404</v>
      </c>
      <c r="O1070" t="s">
        <v>23</v>
      </c>
      <c r="P1070">
        <v>0</v>
      </c>
      <c r="Q1070">
        <v>0.01</v>
      </c>
      <c r="R1070" t="s">
        <v>21</v>
      </c>
      <c r="S1070" t="s">
        <v>34</v>
      </c>
      <c r="T1070" t="str">
        <f>IF(Table1[[#This Row],[auc]]&gt;=Table1[[#This Row],[knnauc]], "YES", "NO")</f>
        <v>YES</v>
      </c>
      <c r="U1070" t="str">
        <f>IF(AND(I1070 &gt; I1069, K1070 &lt; K1069), "LOWER", "")</f>
        <v/>
      </c>
      <c r="V1070" t="str">
        <f>IF(AND(I1070&gt;=I1071, I1070 &lt; 5), "YES", "NO")</f>
        <v>NO</v>
      </c>
      <c r="W1070" s="1" t="str">
        <f>IF(AND(Table1[[#This Row],[Last lower than 5]]="YES", Table1[[#This Row],[better or same as KNN]]="YES"), "YES", "NO")</f>
        <v>NO</v>
      </c>
      <c r="X1070" s="1" t="str">
        <f>IF(AND(Table1[[#This Row],[Last lower than 5]]="YES", Table1[[#This Row],[last and better]]="NO"), Table1[[#This Row],[knnauc]], "")</f>
        <v/>
      </c>
      <c r="Y1070" s="1" t="str">
        <f>IF(AND(Table1[[#This Row],[Last lower than 5]]="YES", Table1[[#This Row],[last and better]]="YES"), Table1[[#This Row],[auc]], "")</f>
        <v/>
      </c>
      <c r="Z1070" s="1" t="str">
        <f>IF(I1070=5, "YES", "NO")</f>
        <v>NO</v>
      </c>
      <c r="AA1070" s="1" t="str">
        <f>IF(AND(Table1[[#This Row],[5 anomalies]]="YES", Table1[[#This Row],[better or same as KNN]]="YES"), "YES", "NO")</f>
        <v>NO</v>
      </c>
      <c r="AB1070" s="1" t="str">
        <f>IF(AND(Table1[[#This Row],[5 anomalies]]="YES", Table1[[#This Row],[5 anomalies and better]]="NO"), Table1[[#This Row],[knnauc]] - Table1[[#This Row],[auc]], "")</f>
        <v/>
      </c>
      <c r="AC1070" s="1" t="str">
        <f>IF(AND(Table1[[#This Row],[5 anomalies]]="YES", Table1[[#This Row],[5 anomalies and better]]="YES"), Table1[[#This Row],[auc]] - Table1[[#This Row],[knnauc]], "")</f>
        <v/>
      </c>
    </row>
    <row r="1071" spans="1:29" hidden="1" x14ac:dyDescent="0.25">
      <c r="A1071">
        <v>32</v>
      </c>
      <c r="B1071">
        <v>8</v>
      </c>
      <c r="C1071">
        <v>3</v>
      </c>
      <c r="D1071" t="s">
        <v>19</v>
      </c>
      <c r="E1071" t="s">
        <v>20</v>
      </c>
      <c r="F1071">
        <v>64</v>
      </c>
      <c r="G1071">
        <v>32</v>
      </c>
      <c r="H1071">
        <v>0.05</v>
      </c>
      <c r="I1071">
        <v>2</v>
      </c>
      <c r="J1071">
        <v>0.5</v>
      </c>
      <c r="K1071">
        <v>0.70328282828282795</v>
      </c>
      <c r="L1071">
        <v>5.8375967801006401E-2</v>
      </c>
      <c r="M1071">
        <v>5.32374999966575E-2</v>
      </c>
      <c r="N1071">
        <v>0.66540404040404</v>
      </c>
      <c r="O1071" t="s">
        <v>23</v>
      </c>
      <c r="P1071">
        <v>0</v>
      </c>
      <c r="Q1071">
        <v>0.01</v>
      </c>
      <c r="R1071" t="s">
        <v>21</v>
      </c>
      <c r="S1071" t="s">
        <v>34</v>
      </c>
      <c r="T1071" t="str">
        <f>IF(Table1[[#This Row],[auc]]&gt;=Table1[[#This Row],[knnauc]], "YES", "NO")</f>
        <v>YES</v>
      </c>
      <c r="U1071" t="str">
        <f>IF(AND(I1071 &gt; I1070, K1071 &lt; K1070), "LOWER", "")</f>
        <v/>
      </c>
      <c r="V1071" t="str">
        <f>IF(AND(I1071&gt;=I1072, I1071 &lt; 5), "YES", "NO")</f>
        <v>NO</v>
      </c>
      <c r="W1071" s="1" t="str">
        <f>IF(AND(Table1[[#This Row],[Last lower than 5]]="YES", Table1[[#This Row],[better or same as KNN]]="YES"), "YES", "NO")</f>
        <v>NO</v>
      </c>
      <c r="X1071" s="1" t="str">
        <f>IF(AND(Table1[[#This Row],[Last lower than 5]]="YES", Table1[[#This Row],[last and better]]="NO"), Table1[[#This Row],[knnauc]], "")</f>
        <v/>
      </c>
      <c r="Y1071" s="1" t="str">
        <f>IF(AND(Table1[[#This Row],[Last lower than 5]]="YES", Table1[[#This Row],[last and better]]="YES"), Table1[[#This Row],[auc]], "")</f>
        <v/>
      </c>
      <c r="Z1071" s="1" t="str">
        <f>IF(I1071=5, "YES", "NO")</f>
        <v>NO</v>
      </c>
      <c r="AA1071" s="1" t="str">
        <f>IF(AND(Table1[[#This Row],[5 anomalies]]="YES", Table1[[#This Row],[better or same as KNN]]="YES"), "YES", "NO")</f>
        <v>NO</v>
      </c>
      <c r="AB1071" s="1" t="str">
        <f>IF(AND(Table1[[#This Row],[5 anomalies]]="YES", Table1[[#This Row],[5 anomalies and better]]="NO"), Table1[[#This Row],[knnauc]] - Table1[[#This Row],[auc]], "")</f>
        <v/>
      </c>
      <c r="AC1071" s="1" t="str">
        <f>IF(AND(Table1[[#This Row],[5 anomalies]]="YES", Table1[[#This Row],[5 anomalies and better]]="YES"), Table1[[#This Row],[auc]] - Table1[[#This Row],[knnauc]], "")</f>
        <v/>
      </c>
    </row>
    <row r="1072" spans="1:29" hidden="1" x14ac:dyDescent="0.25">
      <c r="A1072">
        <v>32</v>
      </c>
      <c r="B1072">
        <v>8</v>
      </c>
      <c r="C1072">
        <v>3</v>
      </c>
      <c r="D1072" t="s">
        <v>19</v>
      </c>
      <c r="E1072" t="s">
        <v>20</v>
      </c>
      <c r="F1072">
        <v>64</v>
      </c>
      <c r="G1072">
        <v>32</v>
      </c>
      <c r="H1072">
        <v>0.05</v>
      </c>
      <c r="I1072">
        <v>3</v>
      </c>
      <c r="J1072">
        <v>0</v>
      </c>
      <c r="K1072">
        <v>0.85227272727272696</v>
      </c>
      <c r="L1072">
        <v>5.8375967801006401E-2</v>
      </c>
      <c r="M1072">
        <v>5.32374999966575E-2</v>
      </c>
      <c r="N1072">
        <v>0.66540404040404</v>
      </c>
      <c r="O1072" t="s">
        <v>23</v>
      </c>
      <c r="P1072">
        <v>0</v>
      </c>
      <c r="Q1072">
        <v>0.01</v>
      </c>
      <c r="R1072" t="s">
        <v>21</v>
      </c>
      <c r="S1072" t="s">
        <v>34</v>
      </c>
      <c r="T1072" t="str">
        <f>IF(Table1[[#This Row],[auc]]&gt;=Table1[[#This Row],[knnauc]], "YES", "NO")</f>
        <v>YES</v>
      </c>
      <c r="U1072" t="str">
        <f>IF(AND(I1072 &gt; I1071, K1072 &lt; K1071), "LOWER", "")</f>
        <v/>
      </c>
      <c r="V1072" t="str">
        <f>IF(AND(I1072&gt;=I1073, I1072 &lt; 5), "YES", "NO")</f>
        <v>YES</v>
      </c>
      <c r="W1072" s="1" t="str">
        <f>IF(AND(Table1[[#This Row],[Last lower than 5]]="YES", Table1[[#This Row],[better or same as KNN]]="YES"), "YES", "NO")</f>
        <v>YES</v>
      </c>
      <c r="X1072" s="1" t="str">
        <f>IF(AND(Table1[[#This Row],[Last lower than 5]]="YES", Table1[[#This Row],[last and better]]="NO"), Table1[[#This Row],[knnauc]], "")</f>
        <v/>
      </c>
      <c r="Y1072" s="1">
        <f>IF(AND(Table1[[#This Row],[Last lower than 5]]="YES", Table1[[#This Row],[last and better]]="YES"), Table1[[#This Row],[auc]], "")</f>
        <v>0.85227272727272696</v>
      </c>
      <c r="Z1072" s="1" t="str">
        <f>IF(I1072=5, "YES", "NO")</f>
        <v>NO</v>
      </c>
      <c r="AA1072" s="1" t="str">
        <f>IF(AND(Table1[[#This Row],[5 anomalies]]="YES", Table1[[#This Row],[better or same as KNN]]="YES"), "YES", "NO")</f>
        <v>NO</v>
      </c>
      <c r="AB1072" s="1" t="str">
        <f>IF(AND(Table1[[#This Row],[5 anomalies]]="YES", Table1[[#This Row],[5 anomalies and better]]="NO"), Table1[[#This Row],[knnauc]] - Table1[[#This Row],[auc]], "")</f>
        <v/>
      </c>
      <c r="AC1072" s="1" t="str">
        <f>IF(AND(Table1[[#This Row],[5 anomalies]]="YES", Table1[[#This Row],[5 anomalies and better]]="YES"), Table1[[#This Row],[auc]] - Table1[[#This Row],[knnauc]], "")</f>
        <v/>
      </c>
    </row>
    <row r="1073" spans="1:29" hidden="1" x14ac:dyDescent="0.25">
      <c r="A1073">
        <v>32</v>
      </c>
      <c r="B1073">
        <v>8</v>
      </c>
      <c r="C1073">
        <v>3</v>
      </c>
      <c r="D1073" t="s">
        <v>19</v>
      </c>
      <c r="E1073" t="s">
        <v>20</v>
      </c>
      <c r="F1073">
        <v>64</v>
      </c>
      <c r="G1073">
        <v>32</v>
      </c>
      <c r="H1073">
        <v>0.05</v>
      </c>
      <c r="I1073">
        <v>1</v>
      </c>
      <c r="J1073">
        <v>0.14285714285714199</v>
      </c>
      <c r="K1073">
        <v>0.77068764568764503</v>
      </c>
      <c r="L1073">
        <v>0.27762972341255998</v>
      </c>
      <c r="M1073">
        <v>0.21153290329048599</v>
      </c>
      <c r="N1073">
        <v>0.69216200466200395</v>
      </c>
      <c r="O1073">
        <v>0.5</v>
      </c>
      <c r="P1073">
        <v>7.69230769230769E-2</v>
      </c>
      <c r="Q1073">
        <v>0.05</v>
      </c>
      <c r="R1073" t="s">
        <v>21</v>
      </c>
      <c r="S1073" t="s">
        <v>34</v>
      </c>
      <c r="T1073" t="str">
        <f>IF(Table1[[#This Row],[auc]]&gt;=Table1[[#This Row],[knnauc]], "YES", "NO")</f>
        <v>YES</v>
      </c>
      <c r="U1073" t="str">
        <f>IF(AND(I1073 &gt; I1072, K1073 &lt; K1072), "LOWER", "")</f>
        <v/>
      </c>
      <c r="V1073" t="str">
        <f>IF(AND(I1073&gt;=I1074, I1073 &lt; 5), "YES", "NO")</f>
        <v>NO</v>
      </c>
      <c r="W1073" s="1" t="str">
        <f>IF(AND(Table1[[#This Row],[Last lower than 5]]="YES", Table1[[#This Row],[better or same as KNN]]="YES"), "YES", "NO")</f>
        <v>NO</v>
      </c>
      <c r="X1073" s="1" t="str">
        <f>IF(AND(Table1[[#This Row],[Last lower than 5]]="YES", Table1[[#This Row],[last and better]]="NO"), Table1[[#This Row],[knnauc]], "")</f>
        <v/>
      </c>
      <c r="Y1073" s="1" t="str">
        <f>IF(AND(Table1[[#This Row],[Last lower than 5]]="YES", Table1[[#This Row],[last and better]]="YES"), Table1[[#This Row],[auc]], "")</f>
        <v/>
      </c>
      <c r="Z1073" s="1" t="str">
        <f>IF(I1073=5, "YES", "NO")</f>
        <v>NO</v>
      </c>
      <c r="AA1073" s="1" t="str">
        <f>IF(AND(Table1[[#This Row],[5 anomalies]]="YES", Table1[[#This Row],[better or same as KNN]]="YES"), "YES", "NO")</f>
        <v>NO</v>
      </c>
      <c r="AB1073" s="1" t="str">
        <f>IF(AND(Table1[[#This Row],[5 anomalies]]="YES", Table1[[#This Row],[5 anomalies and better]]="NO"), Table1[[#This Row],[knnauc]] - Table1[[#This Row],[auc]], "")</f>
        <v/>
      </c>
      <c r="AC1073" s="1" t="str">
        <f>IF(AND(Table1[[#This Row],[5 anomalies]]="YES", Table1[[#This Row],[5 anomalies and better]]="YES"), Table1[[#This Row],[auc]] - Table1[[#This Row],[knnauc]], "")</f>
        <v/>
      </c>
    </row>
    <row r="1074" spans="1:29" hidden="1" x14ac:dyDescent="0.25">
      <c r="A1074">
        <v>32</v>
      </c>
      <c r="B1074">
        <v>8</v>
      </c>
      <c r="C1074">
        <v>3</v>
      </c>
      <c r="D1074" t="s">
        <v>19</v>
      </c>
      <c r="E1074" t="s">
        <v>20</v>
      </c>
      <c r="F1074">
        <v>64</v>
      </c>
      <c r="G1074">
        <v>32</v>
      </c>
      <c r="H1074">
        <v>0.05</v>
      </c>
      <c r="I1074">
        <v>3</v>
      </c>
      <c r="J1074">
        <v>0.1</v>
      </c>
      <c r="K1074">
        <v>0.72931235431235397</v>
      </c>
      <c r="L1074">
        <v>0.27762972341255998</v>
      </c>
      <c r="M1074">
        <v>0.21153290329048599</v>
      </c>
      <c r="N1074">
        <v>0.69216200466200395</v>
      </c>
      <c r="O1074">
        <v>0.5</v>
      </c>
      <c r="P1074">
        <v>7.69230769230769E-2</v>
      </c>
      <c r="Q1074">
        <v>0.05</v>
      </c>
      <c r="R1074" t="s">
        <v>21</v>
      </c>
      <c r="S1074" t="s">
        <v>34</v>
      </c>
      <c r="T1074" t="str">
        <f>IF(Table1[[#This Row],[auc]]&gt;=Table1[[#This Row],[knnauc]], "YES", "NO")</f>
        <v>YES</v>
      </c>
      <c r="U1074" t="str">
        <f>IF(AND(I1074 &gt; I1073, K1074 &lt; K1073), "LOWER", "")</f>
        <v>LOWER</v>
      </c>
      <c r="V1074" t="str">
        <f>IF(AND(I1074&gt;=I1075, I1074 &lt; 5), "YES", "NO")</f>
        <v>YES</v>
      </c>
      <c r="W1074" s="1" t="str">
        <f>IF(AND(Table1[[#This Row],[Last lower than 5]]="YES", Table1[[#This Row],[better or same as KNN]]="YES"), "YES", "NO")</f>
        <v>YES</v>
      </c>
      <c r="X1074" s="1" t="str">
        <f>IF(AND(Table1[[#This Row],[Last lower than 5]]="YES", Table1[[#This Row],[last and better]]="NO"), Table1[[#This Row],[knnauc]], "")</f>
        <v/>
      </c>
      <c r="Y1074" s="1">
        <f>IF(AND(Table1[[#This Row],[Last lower than 5]]="YES", Table1[[#This Row],[last and better]]="YES"), Table1[[#This Row],[auc]], "")</f>
        <v>0.72931235431235397</v>
      </c>
      <c r="Z1074" s="1" t="str">
        <f>IF(I1074=5, "YES", "NO")</f>
        <v>NO</v>
      </c>
      <c r="AA1074" s="1" t="str">
        <f>IF(AND(Table1[[#This Row],[5 anomalies]]="YES", Table1[[#This Row],[better or same as KNN]]="YES"), "YES", "NO")</f>
        <v>NO</v>
      </c>
      <c r="AB1074" s="1" t="str">
        <f>IF(AND(Table1[[#This Row],[5 anomalies]]="YES", Table1[[#This Row],[5 anomalies and better]]="NO"), Table1[[#This Row],[knnauc]] - Table1[[#This Row],[auc]], "")</f>
        <v/>
      </c>
      <c r="AC1074" s="1" t="str">
        <f>IF(AND(Table1[[#This Row],[5 anomalies]]="YES", Table1[[#This Row],[5 anomalies and better]]="YES"), Table1[[#This Row],[auc]] - Table1[[#This Row],[knnauc]], "")</f>
        <v/>
      </c>
    </row>
    <row r="1075" spans="1:29" x14ac:dyDescent="0.25">
      <c r="A1075">
        <v>32</v>
      </c>
      <c r="B1075">
        <v>8</v>
      </c>
      <c r="C1075">
        <v>3</v>
      </c>
      <c r="D1075" t="s">
        <v>19</v>
      </c>
      <c r="E1075" t="s">
        <v>20</v>
      </c>
      <c r="F1075">
        <v>128</v>
      </c>
      <c r="G1075">
        <v>16</v>
      </c>
      <c r="H1075">
        <v>0.05</v>
      </c>
      <c r="I1075">
        <v>1</v>
      </c>
      <c r="J1075">
        <v>0</v>
      </c>
      <c r="K1075">
        <v>0.94696969696969602</v>
      </c>
      <c r="L1075">
        <v>7.3827299526115595E-2</v>
      </c>
      <c r="M1075">
        <v>6.2403132932987902E-2</v>
      </c>
      <c r="N1075">
        <v>0.49810606060606</v>
      </c>
      <c r="O1075" t="s">
        <v>23</v>
      </c>
      <c r="P1075">
        <v>0</v>
      </c>
      <c r="Q1075">
        <v>5.0000000000000001E-3</v>
      </c>
      <c r="R1075" t="s">
        <v>21</v>
      </c>
      <c r="S1075" t="s">
        <v>34</v>
      </c>
      <c r="T1075" t="str">
        <f>IF(Table1[[#This Row],[auc]]&gt;=Table1[[#This Row],[knnauc]], "YES", "NO")</f>
        <v>YES</v>
      </c>
      <c r="U1075" t="str">
        <f>IF(AND(I1075 &gt; I1074, K1075 &lt; K1074), "LOWER", "")</f>
        <v/>
      </c>
      <c r="V1075" t="str">
        <f>IF(AND(I1075&gt;=I1076, I1075 &lt; 5), "YES", "NO")</f>
        <v>NO</v>
      </c>
      <c r="W1075" s="1" t="str">
        <f>IF(AND(Table1[[#This Row],[Last lower than 5]]="YES", Table1[[#This Row],[better or same as KNN]]="YES"), "YES", "NO")</f>
        <v>NO</v>
      </c>
      <c r="X1075" s="1" t="str">
        <f>IF(AND(Table1[[#This Row],[Last lower than 5]]="YES", Table1[[#This Row],[last and better]]="NO"), Table1[[#This Row],[knnauc]], "")</f>
        <v/>
      </c>
      <c r="Y1075" s="1" t="str">
        <f>IF(AND(Table1[[#This Row],[Last lower than 5]]="YES", Table1[[#This Row],[last and better]]="YES"), Table1[[#This Row],[auc]], "")</f>
        <v/>
      </c>
      <c r="Z1075" s="1" t="str">
        <f>IF(I1075=5, "YES", "NO")</f>
        <v>NO</v>
      </c>
      <c r="AA1075" s="1" t="str">
        <f>IF(AND(Table1[[#This Row],[5 anomalies]]="YES", Table1[[#This Row],[better or same as KNN]]="YES"), "YES", "NO")</f>
        <v>NO</v>
      </c>
      <c r="AB1075" s="1" t="str">
        <f>IF(AND(Table1[[#This Row],[5 anomalies]]="YES", Table1[[#This Row],[5 anomalies and better]]="NO"), Table1[[#This Row],[knnauc]] - Table1[[#This Row],[auc]], "")</f>
        <v/>
      </c>
      <c r="AC1075" s="1" t="str">
        <f>IF(AND(Table1[[#This Row],[5 anomalies]]="YES", Table1[[#This Row],[5 anomalies and better]]="YES"), Table1[[#This Row],[auc]] - Table1[[#This Row],[knnauc]], "")</f>
        <v/>
      </c>
    </row>
    <row r="1076" spans="1:29" x14ac:dyDescent="0.25">
      <c r="A1076">
        <v>32</v>
      </c>
      <c r="B1076">
        <v>8</v>
      </c>
      <c r="C1076">
        <v>3</v>
      </c>
      <c r="D1076" t="s">
        <v>19</v>
      </c>
      <c r="E1076" t="s">
        <v>20</v>
      </c>
      <c r="F1076">
        <v>128</v>
      </c>
      <c r="G1076">
        <v>16</v>
      </c>
      <c r="H1076">
        <v>0.05</v>
      </c>
      <c r="I1076">
        <v>3</v>
      </c>
      <c r="J1076">
        <v>0</v>
      </c>
      <c r="K1076">
        <v>0.96212121212121204</v>
      </c>
      <c r="L1076">
        <v>7.3827299526115595E-2</v>
      </c>
      <c r="M1076">
        <v>6.2403132932987902E-2</v>
      </c>
      <c r="N1076">
        <v>0.49810606060606</v>
      </c>
      <c r="O1076" t="s">
        <v>23</v>
      </c>
      <c r="P1076">
        <v>0</v>
      </c>
      <c r="Q1076">
        <v>5.0000000000000001E-3</v>
      </c>
      <c r="R1076" t="s">
        <v>21</v>
      </c>
      <c r="S1076" t="s">
        <v>34</v>
      </c>
      <c r="T1076" t="str">
        <f>IF(Table1[[#This Row],[auc]]&gt;=Table1[[#This Row],[knnauc]], "YES", "NO")</f>
        <v>YES</v>
      </c>
      <c r="U1076" t="str">
        <f>IF(AND(I1076 &gt; I1075, K1076 &lt; K1075), "LOWER", "")</f>
        <v/>
      </c>
      <c r="V1076" t="str">
        <f>IF(AND(I1076&gt;=I1077, I1076 &lt; 5), "YES", "NO")</f>
        <v>NO</v>
      </c>
      <c r="W1076" s="1" t="str">
        <f>IF(AND(Table1[[#This Row],[Last lower than 5]]="YES", Table1[[#This Row],[better or same as KNN]]="YES"), "YES", "NO")</f>
        <v>NO</v>
      </c>
      <c r="X1076" s="1" t="str">
        <f>IF(AND(Table1[[#This Row],[Last lower than 5]]="YES", Table1[[#This Row],[last and better]]="NO"), Table1[[#This Row],[knnauc]], "")</f>
        <v/>
      </c>
      <c r="Y1076" s="1" t="str">
        <f>IF(AND(Table1[[#This Row],[Last lower than 5]]="YES", Table1[[#This Row],[last and better]]="YES"), Table1[[#This Row],[auc]], "")</f>
        <v/>
      </c>
      <c r="Z1076" s="1" t="str">
        <f>IF(I1076=5, "YES", "NO")</f>
        <v>NO</v>
      </c>
      <c r="AA1076" s="1" t="str">
        <f>IF(AND(Table1[[#This Row],[5 anomalies]]="YES", Table1[[#This Row],[better or same as KNN]]="YES"), "YES", "NO")</f>
        <v>NO</v>
      </c>
      <c r="AB1076" s="1" t="str">
        <f>IF(AND(Table1[[#This Row],[5 anomalies]]="YES", Table1[[#This Row],[5 anomalies and better]]="NO"), Table1[[#This Row],[knnauc]] - Table1[[#This Row],[auc]], "")</f>
        <v/>
      </c>
      <c r="AC1076" s="1" t="str">
        <f>IF(AND(Table1[[#This Row],[5 anomalies]]="YES", Table1[[#This Row],[5 anomalies and better]]="YES"), Table1[[#This Row],[auc]] - Table1[[#This Row],[knnauc]], "")</f>
        <v/>
      </c>
    </row>
    <row r="1077" spans="1:29" x14ac:dyDescent="0.25">
      <c r="A1077">
        <v>32</v>
      </c>
      <c r="B1077">
        <v>8</v>
      </c>
      <c r="C1077">
        <v>3</v>
      </c>
      <c r="D1077" t="s">
        <v>19</v>
      </c>
      <c r="E1077" t="s">
        <v>20</v>
      </c>
      <c r="F1077">
        <v>128</v>
      </c>
      <c r="G1077">
        <v>16</v>
      </c>
      <c r="H1077">
        <v>0.05</v>
      </c>
      <c r="I1077">
        <v>4</v>
      </c>
      <c r="J1077">
        <v>0</v>
      </c>
      <c r="K1077">
        <v>0.99621212121212099</v>
      </c>
      <c r="L1077">
        <v>7.3827299526115595E-2</v>
      </c>
      <c r="M1077">
        <v>6.2403132932987902E-2</v>
      </c>
      <c r="N1077">
        <v>0.49810606060606</v>
      </c>
      <c r="O1077" t="s">
        <v>23</v>
      </c>
      <c r="P1077">
        <v>0</v>
      </c>
      <c r="Q1077">
        <v>5.0000000000000001E-3</v>
      </c>
      <c r="R1077" t="s">
        <v>21</v>
      </c>
      <c r="S1077" t="s">
        <v>34</v>
      </c>
      <c r="T1077" t="str">
        <f>IF(Table1[[#This Row],[auc]]&gt;=Table1[[#This Row],[knnauc]], "YES", "NO")</f>
        <v>YES</v>
      </c>
      <c r="U1077" t="str">
        <f>IF(AND(I1077 &gt; I1076, K1077 &lt; K1076), "LOWER", "")</f>
        <v/>
      </c>
      <c r="V1077" t="str">
        <f>IF(AND(I1077&gt;=I1078, I1077 &lt; 5), "YES", "NO")</f>
        <v>YES</v>
      </c>
      <c r="W1077" s="1" t="str">
        <f>IF(AND(Table1[[#This Row],[Last lower than 5]]="YES", Table1[[#This Row],[better or same as KNN]]="YES"), "YES", "NO")</f>
        <v>YES</v>
      </c>
      <c r="X1077" s="1" t="str">
        <f>IF(AND(Table1[[#This Row],[Last lower than 5]]="YES", Table1[[#This Row],[last and better]]="NO"), Table1[[#This Row],[knnauc]], "")</f>
        <v/>
      </c>
      <c r="Y1077" s="1">
        <f>IF(AND(Table1[[#This Row],[Last lower than 5]]="YES", Table1[[#This Row],[last and better]]="YES"), Table1[[#This Row],[auc]], "")</f>
        <v>0.99621212121212099</v>
      </c>
      <c r="Z1077" s="1" t="str">
        <f>IF(I1077=5, "YES", "NO")</f>
        <v>NO</v>
      </c>
      <c r="AA1077" s="1" t="str">
        <f>IF(AND(Table1[[#This Row],[5 anomalies]]="YES", Table1[[#This Row],[better or same as KNN]]="YES"), "YES", "NO")</f>
        <v>NO</v>
      </c>
      <c r="AB1077" s="1" t="str">
        <f>IF(AND(Table1[[#This Row],[5 anomalies]]="YES", Table1[[#This Row],[5 anomalies and better]]="NO"), Table1[[#This Row],[knnauc]] - Table1[[#This Row],[auc]], "")</f>
        <v/>
      </c>
      <c r="AC1077" s="1" t="str">
        <f>IF(AND(Table1[[#This Row],[5 anomalies]]="YES", Table1[[#This Row],[5 anomalies and better]]="YES"), Table1[[#This Row],[auc]] - Table1[[#This Row],[knnauc]], "")</f>
        <v/>
      </c>
    </row>
    <row r="1078" spans="1:29" hidden="1" x14ac:dyDescent="0.25">
      <c r="A1078">
        <v>32</v>
      </c>
      <c r="B1078">
        <v>8</v>
      </c>
      <c r="C1078">
        <v>3</v>
      </c>
      <c r="D1078" t="s">
        <v>19</v>
      </c>
      <c r="E1078" t="s">
        <v>20</v>
      </c>
      <c r="F1078">
        <v>128</v>
      </c>
      <c r="G1078">
        <v>16</v>
      </c>
      <c r="H1078">
        <v>0.05</v>
      </c>
      <c r="I1078">
        <v>1</v>
      </c>
      <c r="J1078">
        <v>0</v>
      </c>
      <c r="K1078">
        <v>0.80808080808080796</v>
      </c>
      <c r="L1078">
        <v>6.7874478803809896E-2</v>
      </c>
      <c r="M1078">
        <v>6.6773046613016196E-2</v>
      </c>
      <c r="N1078">
        <v>0.83017676767676696</v>
      </c>
      <c r="O1078" t="s">
        <v>23</v>
      </c>
      <c r="P1078">
        <v>0</v>
      </c>
      <c r="Q1078">
        <v>0.01</v>
      </c>
      <c r="R1078" t="s">
        <v>21</v>
      </c>
      <c r="S1078" t="s">
        <v>34</v>
      </c>
      <c r="T1078" t="str">
        <f>IF(Table1[[#This Row],[auc]]&gt;=Table1[[#This Row],[knnauc]], "YES", "NO")</f>
        <v>NO</v>
      </c>
      <c r="U1078" t="str">
        <f>IF(AND(I1078 &gt; I1077, K1078 &lt; K1077), "LOWER", "")</f>
        <v/>
      </c>
      <c r="V1078" t="str">
        <f>IF(AND(I1078&gt;=I1079, I1078 &lt; 5), "YES", "NO")</f>
        <v>NO</v>
      </c>
      <c r="W1078" s="1" t="str">
        <f>IF(AND(Table1[[#This Row],[Last lower than 5]]="YES", Table1[[#This Row],[better or same as KNN]]="YES"), "YES", "NO")</f>
        <v>NO</v>
      </c>
      <c r="X1078" s="1" t="str">
        <f>IF(AND(Table1[[#This Row],[Last lower than 5]]="YES", Table1[[#This Row],[last and better]]="NO"), Table1[[#This Row],[knnauc]], "")</f>
        <v/>
      </c>
      <c r="Y1078" s="1" t="str">
        <f>IF(AND(Table1[[#This Row],[Last lower than 5]]="YES", Table1[[#This Row],[last and better]]="YES"), Table1[[#This Row],[auc]], "")</f>
        <v/>
      </c>
      <c r="Z1078" s="1" t="str">
        <f>IF(I1078=5, "YES", "NO")</f>
        <v>NO</v>
      </c>
      <c r="AA1078" s="1" t="str">
        <f>IF(AND(Table1[[#This Row],[5 anomalies]]="YES", Table1[[#This Row],[better or same as KNN]]="YES"), "YES", "NO")</f>
        <v>NO</v>
      </c>
      <c r="AB1078" s="1" t="str">
        <f>IF(AND(Table1[[#This Row],[5 anomalies]]="YES", Table1[[#This Row],[5 anomalies and better]]="NO"), Table1[[#This Row],[knnauc]] - Table1[[#This Row],[auc]], "")</f>
        <v/>
      </c>
      <c r="AC1078" s="1" t="str">
        <f>IF(AND(Table1[[#This Row],[5 anomalies]]="YES", Table1[[#This Row],[5 anomalies and better]]="YES"), Table1[[#This Row],[auc]] - Table1[[#This Row],[knnauc]], "")</f>
        <v/>
      </c>
    </row>
    <row r="1079" spans="1:29" hidden="1" x14ac:dyDescent="0.25">
      <c r="A1079">
        <v>32</v>
      </c>
      <c r="B1079">
        <v>8</v>
      </c>
      <c r="C1079">
        <v>3</v>
      </c>
      <c r="D1079" t="s">
        <v>19</v>
      </c>
      <c r="E1079" t="s">
        <v>20</v>
      </c>
      <c r="F1079">
        <v>128</v>
      </c>
      <c r="G1079">
        <v>16</v>
      </c>
      <c r="H1079">
        <v>0.05</v>
      </c>
      <c r="I1079">
        <v>3</v>
      </c>
      <c r="J1079">
        <v>0</v>
      </c>
      <c r="K1079">
        <v>0.94949494949494895</v>
      </c>
      <c r="L1079">
        <v>6.7874478803809896E-2</v>
      </c>
      <c r="M1079">
        <v>6.6773046613016196E-2</v>
      </c>
      <c r="N1079">
        <v>0.83017676767676696</v>
      </c>
      <c r="O1079" t="s">
        <v>23</v>
      </c>
      <c r="P1079">
        <v>0</v>
      </c>
      <c r="Q1079">
        <v>0.01</v>
      </c>
      <c r="R1079" t="s">
        <v>21</v>
      </c>
      <c r="S1079" t="s">
        <v>34</v>
      </c>
      <c r="T1079" t="str">
        <f>IF(Table1[[#This Row],[auc]]&gt;=Table1[[#This Row],[knnauc]], "YES", "NO")</f>
        <v>YES</v>
      </c>
      <c r="U1079" t="str">
        <f>IF(AND(I1079 &gt; I1078, K1079 &lt; K1078), "LOWER", "")</f>
        <v/>
      </c>
      <c r="V1079" t="str">
        <f>IF(AND(I1079&gt;=I1080, I1079 &lt; 5), "YES", "NO")</f>
        <v>YES</v>
      </c>
      <c r="W1079" s="1" t="str">
        <f>IF(AND(Table1[[#This Row],[Last lower than 5]]="YES", Table1[[#This Row],[better or same as KNN]]="YES"), "YES", "NO")</f>
        <v>YES</v>
      </c>
      <c r="X1079" s="1" t="str">
        <f>IF(AND(Table1[[#This Row],[Last lower than 5]]="YES", Table1[[#This Row],[last and better]]="NO"), Table1[[#This Row],[knnauc]], "")</f>
        <v/>
      </c>
      <c r="Y1079" s="1">
        <f>IF(AND(Table1[[#This Row],[Last lower than 5]]="YES", Table1[[#This Row],[last and better]]="YES"), Table1[[#This Row],[auc]], "")</f>
        <v>0.94949494949494895</v>
      </c>
      <c r="Z1079" s="1" t="str">
        <f>IF(I1079=5, "YES", "NO")</f>
        <v>NO</v>
      </c>
      <c r="AA1079" s="1" t="str">
        <f>IF(AND(Table1[[#This Row],[5 anomalies]]="YES", Table1[[#This Row],[better or same as KNN]]="YES"), "YES", "NO")</f>
        <v>NO</v>
      </c>
      <c r="AB1079" s="1" t="str">
        <f>IF(AND(Table1[[#This Row],[5 anomalies]]="YES", Table1[[#This Row],[5 anomalies and better]]="NO"), Table1[[#This Row],[knnauc]] - Table1[[#This Row],[auc]], "")</f>
        <v/>
      </c>
      <c r="AC1079" s="1" t="str">
        <f>IF(AND(Table1[[#This Row],[5 anomalies]]="YES", Table1[[#This Row],[5 anomalies and better]]="YES"), Table1[[#This Row],[auc]] - Table1[[#This Row],[knnauc]], "")</f>
        <v/>
      </c>
    </row>
    <row r="1080" spans="1:29" hidden="1" x14ac:dyDescent="0.25">
      <c r="A1080">
        <v>32</v>
      </c>
      <c r="B1080">
        <v>8</v>
      </c>
      <c r="C1080">
        <v>3</v>
      </c>
      <c r="D1080" t="s">
        <v>19</v>
      </c>
      <c r="E1080" t="s">
        <v>20</v>
      </c>
      <c r="F1080">
        <v>128</v>
      </c>
      <c r="G1080">
        <v>16</v>
      </c>
      <c r="H1080">
        <v>0.05</v>
      </c>
      <c r="I1080">
        <v>1</v>
      </c>
      <c r="J1080">
        <v>0</v>
      </c>
      <c r="K1080">
        <v>0.49155011655011599</v>
      </c>
      <c r="L1080">
        <v>6.2646952991749202E-2</v>
      </c>
      <c r="M1080">
        <v>5.6964583600701099E-2</v>
      </c>
      <c r="N1080">
        <v>0.87951631701631605</v>
      </c>
      <c r="O1080">
        <v>0.33333333333333298</v>
      </c>
      <c r="P1080">
        <v>7.69230769230769E-2</v>
      </c>
      <c r="Q1080">
        <v>0.05</v>
      </c>
      <c r="R1080" t="s">
        <v>21</v>
      </c>
      <c r="S1080" t="s">
        <v>34</v>
      </c>
      <c r="T1080" t="str">
        <f>IF(Table1[[#This Row],[auc]]&gt;=Table1[[#This Row],[knnauc]], "YES", "NO")</f>
        <v>NO</v>
      </c>
      <c r="U1080" t="str">
        <f>IF(AND(I1080 &gt; I1079, K1080 &lt; K1079), "LOWER", "")</f>
        <v/>
      </c>
      <c r="V1080" t="str">
        <f>IF(AND(I1080&gt;=I1081, I1080 &lt; 5), "YES", "NO")</f>
        <v>NO</v>
      </c>
      <c r="W1080" s="1" t="str">
        <f>IF(AND(Table1[[#This Row],[Last lower than 5]]="YES", Table1[[#This Row],[better or same as KNN]]="YES"), "YES", "NO")</f>
        <v>NO</v>
      </c>
      <c r="X1080" s="1" t="str">
        <f>IF(AND(Table1[[#This Row],[Last lower than 5]]="YES", Table1[[#This Row],[last and better]]="NO"), Table1[[#This Row],[knnauc]], "")</f>
        <v/>
      </c>
      <c r="Y1080" s="1" t="str">
        <f>IF(AND(Table1[[#This Row],[Last lower than 5]]="YES", Table1[[#This Row],[last and better]]="YES"), Table1[[#This Row],[auc]], "")</f>
        <v/>
      </c>
      <c r="Z1080" s="1" t="str">
        <f>IF(I1080=5, "YES", "NO")</f>
        <v>NO</v>
      </c>
      <c r="AA1080" s="1" t="str">
        <f>IF(AND(Table1[[#This Row],[5 anomalies]]="YES", Table1[[#This Row],[better or same as KNN]]="YES"), "YES", "NO")</f>
        <v>NO</v>
      </c>
      <c r="AB1080" s="1" t="str">
        <f>IF(AND(Table1[[#This Row],[5 anomalies]]="YES", Table1[[#This Row],[5 anomalies and better]]="NO"), Table1[[#This Row],[knnauc]] - Table1[[#This Row],[auc]], "")</f>
        <v/>
      </c>
      <c r="AC1080" s="1" t="str">
        <f>IF(AND(Table1[[#This Row],[5 anomalies]]="YES", Table1[[#This Row],[5 anomalies and better]]="YES"), Table1[[#This Row],[auc]] - Table1[[#This Row],[knnauc]], "")</f>
        <v/>
      </c>
    </row>
    <row r="1081" spans="1:29" hidden="1" x14ac:dyDescent="0.25">
      <c r="A1081">
        <v>32</v>
      </c>
      <c r="B1081">
        <v>8</v>
      </c>
      <c r="C1081">
        <v>3</v>
      </c>
      <c r="D1081" t="s">
        <v>19</v>
      </c>
      <c r="E1081" t="s">
        <v>20</v>
      </c>
      <c r="F1081">
        <v>128</v>
      </c>
      <c r="G1081">
        <v>16</v>
      </c>
      <c r="H1081">
        <v>0.05</v>
      </c>
      <c r="I1081">
        <v>2</v>
      </c>
      <c r="J1081">
        <v>0</v>
      </c>
      <c r="K1081">
        <v>0.93050699300699302</v>
      </c>
      <c r="L1081">
        <v>6.2646952991749202E-2</v>
      </c>
      <c r="M1081">
        <v>5.6964583600701099E-2</v>
      </c>
      <c r="N1081">
        <v>0.87951631701631605</v>
      </c>
      <c r="O1081">
        <v>0.33333333333333298</v>
      </c>
      <c r="P1081">
        <v>7.69230769230769E-2</v>
      </c>
      <c r="Q1081">
        <v>0.05</v>
      </c>
      <c r="R1081" t="s">
        <v>21</v>
      </c>
      <c r="S1081" t="s">
        <v>34</v>
      </c>
      <c r="T1081" t="str">
        <f>IF(Table1[[#This Row],[auc]]&gt;=Table1[[#This Row],[knnauc]], "YES", "NO")</f>
        <v>YES</v>
      </c>
      <c r="U1081" t="str">
        <f>IF(AND(I1081 &gt; I1080, K1081 &lt; K1080), "LOWER", "")</f>
        <v/>
      </c>
      <c r="V1081" t="str">
        <f>IF(AND(I1081&gt;=I1082, I1081 &lt; 5), "YES", "NO")</f>
        <v>YES</v>
      </c>
      <c r="W1081" s="1" t="str">
        <f>IF(AND(Table1[[#This Row],[Last lower than 5]]="YES", Table1[[#This Row],[better or same as KNN]]="YES"), "YES", "NO")</f>
        <v>YES</v>
      </c>
      <c r="X1081" s="1" t="str">
        <f>IF(AND(Table1[[#This Row],[Last lower than 5]]="YES", Table1[[#This Row],[last and better]]="NO"), Table1[[#This Row],[knnauc]], "")</f>
        <v/>
      </c>
      <c r="Y1081" s="1">
        <f>IF(AND(Table1[[#This Row],[Last lower than 5]]="YES", Table1[[#This Row],[last and better]]="YES"), Table1[[#This Row],[auc]], "")</f>
        <v>0.93050699300699302</v>
      </c>
      <c r="Z1081" s="1" t="str">
        <f>IF(I1081=5, "YES", "NO")</f>
        <v>NO</v>
      </c>
      <c r="AA1081" s="1" t="str">
        <f>IF(AND(Table1[[#This Row],[5 anomalies]]="YES", Table1[[#This Row],[better or same as KNN]]="YES"), "YES", "NO")</f>
        <v>NO</v>
      </c>
      <c r="AB1081" s="1" t="str">
        <f>IF(AND(Table1[[#This Row],[5 anomalies]]="YES", Table1[[#This Row],[5 anomalies and better]]="NO"), Table1[[#This Row],[knnauc]] - Table1[[#This Row],[auc]], "")</f>
        <v/>
      </c>
      <c r="AC1081" s="1" t="str">
        <f>IF(AND(Table1[[#This Row],[5 anomalies]]="YES", Table1[[#This Row],[5 anomalies and better]]="YES"), Table1[[#This Row],[auc]] - Table1[[#This Row],[knnauc]], "")</f>
        <v/>
      </c>
    </row>
    <row r="1082" spans="1:29" x14ac:dyDescent="0.25">
      <c r="A1082">
        <v>32</v>
      </c>
      <c r="B1082">
        <v>8</v>
      </c>
      <c r="C1082">
        <v>3</v>
      </c>
      <c r="D1082" t="s">
        <v>19</v>
      </c>
      <c r="E1082" t="s">
        <v>20</v>
      </c>
      <c r="F1082">
        <v>128</v>
      </c>
      <c r="G1082">
        <v>32</v>
      </c>
      <c r="H1082">
        <v>0.05</v>
      </c>
      <c r="I1082">
        <v>1</v>
      </c>
      <c r="J1082">
        <v>1</v>
      </c>
      <c r="K1082">
        <v>0.95454545454545403</v>
      </c>
      <c r="L1082">
        <v>5.82743065879942E-2</v>
      </c>
      <c r="M1082">
        <v>5.1624256042451203E-2</v>
      </c>
      <c r="N1082">
        <v>1</v>
      </c>
      <c r="O1082" t="s">
        <v>23</v>
      </c>
      <c r="P1082">
        <v>0</v>
      </c>
      <c r="Q1082">
        <v>5.0000000000000001E-3</v>
      </c>
      <c r="R1082" t="s">
        <v>21</v>
      </c>
      <c r="S1082" t="s">
        <v>34</v>
      </c>
      <c r="T1082" t="str">
        <f>IF(Table1[[#This Row],[auc]]&gt;=Table1[[#This Row],[knnauc]], "YES", "NO")</f>
        <v>NO</v>
      </c>
      <c r="U1082" t="str">
        <f>IF(AND(I1082 &gt; I1081, K1082 &lt; K1081), "LOWER", "")</f>
        <v/>
      </c>
      <c r="V1082" t="str">
        <f>IF(AND(I1082&gt;=I1083, I1082 &lt; 5), "YES", "NO")</f>
        <v>NO</v>
      </c>
      <c r="W1082" s="1" t="str">
        <f>IF(AND(Table1[[#This Row],[Last lower than 5]]="YES", Table1[[#This Row],[better or same as KNN]]="YES"), "YES", "NO")</f>
        <v>NO</v>
      </c>
      <c r="X1082" s="1" t="str">
        <f>IF(AND(Table1[[#This Row],[Last lower than 5]]="YES", Table1[[#This Row],[last and better]]="NO"), Table1[[#This Row],[knnauc]], "")</f>
        <v/>
      </c>
      <c r="Y1082" s="1" t="str">
        <f>IF(AND(Table1[[#This Row],[Last lower than 5]]="YES", Table1[[#This Row],[last and better]]="YES"), Table1[[#This Row],[auc]], "")</f>
        <v/>
      </c>
      <c r="Z1082" s="1" t="str">
        <f>IF(I1082=5, "YES", "NO")</f>
        <v>NO</v>
      </c>
      <c r="AA1082" s="1" t="str">
        <f>IF(AND(Table1[[#This Row],[5 anomalies]]="YES", Table1[[#This Row],[better or same as KNN]]="YES"), "YES", "NO")</f>
        <v>NO</v>
      </c>
      <c r="AB1082" s="1" t="str">
        <f>IF(AND(Table1[[#This Row],[5 anomalies]]="YES", Table1[[#This Row],[5 anomalies and better]]="NO"), Table1[[#This Row],[knnauc]] - Table1[[#This Row],[auc]], "")</f>
        <v/>
      </c>
      <c r="AC1082" s="1" t="str">
        <f>IF(AND(Table1[[#This Row],[5 anomalies]]="YES", Table1[[#This Row],[5 anomalies and better]]="YES"), Table1[[#This Row],[auc]] - Table1[[#This Row],[knnauc]], "")</f>
        <v/>
      </c>
    </row>
    <row r="1083" spans="1:29" x14ac:dyDescent="0.25">
      <c r="A1083">
        <v>32</v>
      </c>
      <c r="B1083">
        <v>8</v>
      </c>
      <c r="C1083">
        <v>3</v>
      </c>
      <c r="D1083" t="s">
        <v>19</v>
      </c>
      <c r="E1083" t="s">
        <v>20</v>
      </c>
      <c r="F1083">
        <v>128</v>
      </c>
      <c r="G1083">
        <v>32</v>
      </c>
      <c r="H1083">
        <v>0.05</v>
      </c>
      <c r="I1083">
        <v>3</v>
      </c>
      <c r="J1083">
        <v>0</v>
      </c>
      <c r="K1083">
        <v>0.91666666666666596</v>
      </c>
      <c r="L1083">
        <v>5.82743065879942E-2</v>
      </c>
      <c r="M1083">
        <v>5.1624256042451203E-2</v>
      </c>
      <c r="N1083">
        <v>1</v>
      </c>
      <c r="O1083" t="s">
        <v>23</v>
      </c>
      <c r="P1083">
        <v>0</v>
      </c>
      <c r="Q1083">
        <v>5.0000000000000001E-3</v>
      </c>
      <c r="R1083" t="s">
        <v>21</v>
      </c>
      <c r="S1083" t="s">
        <v>34</v>
      </c>
      <c r="T1083" t="str">
        <f>IF(Table1[[#This Row],[auc]]&gt;=Table1[[#This Row],[knnauc]], "YES", "NO")</f>
        <v>NO</v>
      </c>
      <c r="U1083" t="str">
        <f>IF(AND(I1083 &gt; I1082, K1083 &lt; K1082), "LOWER", "")</f>
        <v>LOWER</v>
      </c>
      <c r="V1083" t="str">
        <f>IF(AND(I1083&gt;=I1084, I1083 &lt; 5), "YES", "NO")</f>
        <v>NO</v>
      </c>
      <c r="W1083" s="1" t="str">
        <f>IF(AND(Table1[[#This Row],[Last lower than 5]]="YES", Table1[[#This Row],[better or same as KNN]]="YES"), "YES", "NO")</f>
        <v>NO</v>
      </c>
      <c r="X1083" s="1" t="str">
        <f>IF(AND(Table1[[#This Row],[Last lower than 5]]="YES", Table1[[#This Row],[last and better]]="NO"), Table1[[#This Row],[knnauc]], "")</f>
        <v/>
      </c>
      <c r="Y1083" s="1" t="str">
        <f>IF(AND(Table1[[#This Row],[Last lower than 5]]="YES", Table1[[#This Row],[last and better]]="YES"), Table1[[#This Row],[auc]], "")</f>
        <v/>
      </c>
      <c r="Z1083" s="1" t="str">
        <f>IF(I1083=5, "YES", "NO")</f>
        <v>NO</v>
      </c>
      <c r="AA1083" s="1" t="str">
        <f>IF(AND(Table1[[#This Row],[5 anomalies]]="YES", Table1[[#This Row],[better or same as KNN]]="YES"), "YES", "NO")</f>
        <v>NO</v>
      </c>
      <c r="AB1083" s="1" t="str">
        <f>IF(AND(Table1[[#This Row],[5 anomalies]]="YES", Table1[[#This Row],[5 anomalies and better]]="NO"), Table1[[#This Row],[knnauc]] - Table1[[#This Row],[auc]], "")</f>
        <v/>
      </c>
      <c r="AC1083" s="1" t="str">
        <f>IF(AND(Table1[[#This Row],[5 anomalies]]="YES", Table1[[#This Row],[5 anomalies and better]]="YES"), Table1[[#This Row],[auc]] - Table1[[#This Row],[knnauc]], "")</f>
        <v/>
      </c>
    </row>
    <row r="1084" spans="1:29" x14ac:dyDescent="0.25">
      <c r="A1084">
        <v>32</v>
      </c>
      <c r="B1084">
        <v>8</v>
      </c>
      <c r="C1084">
        <v>3</v>
      </c>
      <c r="D1084" t="s">
        <v>19</v>
      </c>
      <c r="E1084" t="s">
        <v>20</v>
      </c>
      <c r="F1084">
        <v>128</v>
      </c>
      <c r="G1084">
        <v>32</v>
      </c>
      <c r="H1084">
        <v>0.05</v>
      </c>
      <c r="I1084">
        <v>4</v>
      </c>
      <c r="J1084">
        <v>0</v>
      </c>
      <c r="K1084">
        <v>0.98106060606060597</v>
      </c>
      <c r="L1084">
        <v>5.82743065879942E-2</v>
      </c>
      <c r="M1084">
        <v>5.1624256042451203E-2</v>
      </c>
      <c r="N1084">
        <v>1</v>
      </c>
      <c r="O1084" t="s">
        <v>23</v>
      </c>
      <c r="P1084">
        <v>0</v>
      </c>
      <c r="Q1084">
        <v>5.0000000000000001E-3</v>
      </c>
      <c r="R1084" t="s">
        <v>21</v>
      </c>
      <c r="S1084" t="s">
        <v>34</v>
      </c>
      <c r="T1084" t="str">
        <f>IF(Table1[[#This Row],[auc]]&gt;=Table1[[#This Row],[knnauc]], "YES", "NO")</f>
        <v>NO</v>
      </c>
      <c r="U1084" t="str">
        <f>IF(AND(I1084 &gt; I1083, K1084 &lt; K1083), "LOWER", "")</f>
        <v/>
      </c>
      <c r="V1084" t="str">
        <f>IF(AND(I1084&gt;=I1085, I1084 &lt; 5), "YES", "NO")</f>
        <v>YES</v>
      </c>
      <c r="W1084" s="1" t="str">
        <f>IF(AND(Table1[[#This Row],[Last lower than 5]]="YES", Table1[[#This Row],[better or same as KNN]]="YES"), "YES", "NO")</f>
        <v>NO</v>
      </c>
      <c r="X1084" s="1">
        <f>IF(AND(Table1[[#This Row],[Last lower than 5]]="YES", Table1[[#This Row],[last and better]]="NO"), Table1[[#This Row],[knnauc]], "")</f>
        <v>1</v>
      </c>
      <c r="Y1084" s="1" t="str">
        <f>IF(AND(Table1[[#This Row],[Last lower than 5]]="YES", Table1[[#This Row],[last and better]]="YES"), Table1[[#This Row],[auc]], "")</f>
        <v/>
      </c>
      <c r="Z1084" s="1" t="str">
        <f>IF(I1084=5, "YES", "NO")</f>
        <v>NO</v>
      </c>
      <c r="AA1084" s="1" t="str">
        <f>IF(AND(Table1[[#This Row],[5 anomalies]]="YES", Table1[[#This Row],[better or same as KNN]]="YES"), "YES", "NO")</f>
        <v>NO</v>
      </c>
      <c r="AB1084" s="1" t="str">
        <f>IF(AND(Table1[[#This Row],[5 anomalies]]="YES", Table1[[#This Row],[5 anomalies and better]]="NO"), Table1[[#This Row],[knnauc]] - Table1[[#This Row],[auc]], "")</f>
        <v/>
      </c>
      <c r="AC1084" s="1" t="str">
        <f>IF(AND(Table1[[#This Row],[5 anomalies]]="YES", Table1[[#This Row],[5 anomalies and better]]="YES"), Table1[[#This Row],[auc]] - Table1[[#This Row],[knnauc]], "")</f>
        <v/>
      </c>
    </row>
    <row r="1085" spans="1:29" hidden="1" x14ac:dyDescent="0.25">
      <c r="A1085">
        <v>32</v>
      </c>
      <c r="B1085">
        <v>8</v>
      </c>
      <c r="C1085">
        <v>3</v>
      </c>
      <c r="D1085" t="s">
        <v>19</v>
      </c>
      <c r="E1085" t="s">
        <v>20</v>
      </c>
      <c r="F1085">
        <v>128</v>
      </c>
      <c r="G1085">
        <v>32</v>
      </c>
      <c r="H1085">
        <v>0.05</v>
      </c>
      <c r="I1085">
        <v>1</v>
      </c>
      <c r="J1085">
        <v>0</v>
      </c>
      <c r="K1085">
        <v>0.77146464646464596</v>
      </c>
      <c r="L1085">
        <v>5.8679113958486503E-2</v>
      </c>
      <c r="M1085">
        <v>5.0987095194170898E-2</v>
      </c>
      <c r="N1085">
        <v>0.83207070707070696</v>
      </c>
      <c r="O1085" t="s">
        <v>23</v>
      </c>
      <c r="P1085">
        <v>0</v>
      </c>
      <c r="Q1085">
        <v>0.01</v>
      </c>
      <c r="R1085" t="s">
        <v>21</v>
      </c>
      <c r="S1085" t="s">
        <v>34</v>
      </c>
      <c r="T1085" t="str">
        <f>IF(Table1[[#This Row],[auc]]&gt;=Table1[[#This Row],[knnauc]], "YES", "NO")</f>
        <v>NO</v>
      </c>
      <c r="U1085" t="str">
        <f>IF(AND(I1085 &gt; I1084, K1085 &lt; K1084), "LOWER", "")</f>
        <v/>
      </c>
      <c r="V1085" t="str">
        <f>IF(AND(I1085&gt;=I1086, I1085 &lt; 5), "YES", "NO")</f>
        <v>YES</v>
      </c>
      <c r="W1085" s="1" t="str">
        <f>IF(AND(Table1[[#This Row],[Last lower than 5]]="YES", Table1[[#This Row],[better or same as KNN]]="YES"), "YES", "NO")</f>
        <v>NO</v>
      </c>
      <c r="X1085" s="1">
        <f>IF(AND(Table1[[#This Row],[Last lower than 5]]="YES", Table1[[#This Row],[last and better]]="NO"), Table1[[#This Row],[knnauc]], "")</f>
        <v>0.83207070707070696</v>
      </c>
      <c r="Y1085" s="1" t="str">
        <f>IF(AND(Table1[[#This Row],[Last lower than 5]]="YES", Table1[[#This Row],[last and better]]="YES"), Table1[[#This Row],[auc]], "")</f>
        <v/>
      </c>
      <c r="Z1085" s="1" t="str">
        <f>IF(I1085=5, "YES", "NO")</f>
        <v>NO</v>
      </c>
      <c r="AA1085" s="1" t="str">
        <f>IF(AND(Table1[[#This Row],[5 anomalies]]="YES", Table1[[#This Row],[better or same as KNN]]="YES"), "YES", "NO")</f>
        <v>NO</v>
      </c>
      <c r="AB1085" s="1" t="str">
        <f>IF(AND(Table1[[#This Row],[5 anomalies]]="YES", Table1[[#This Row],[5 anomalies and better]]="NO"), Table1[[#This Row],[knnauc]] - Table1[[#This Row],[auc]], "")</f>
        <v/>
      </c>
      <c r="AC1085" s="1" t="str">
        <f>IF(AND(Table1[[#This Row],[5 anomalies]]="YES", Table1[[#This Row],[5 anomalies and better]]="YES"), Table1[[#This Row],[auc]] - Table1[[#This Row],[knnauc]], "")</f>
        <v/>
      </c>
    </row>
    <row r="1086" spans="1:29" hidden="1" x14ac:dyDescent="0.25">
      <c r="A1086">
        <v>32</v>
      </c>
      <c r="B1086">
        <v>8</v>
      </c>
      <c r="C1086">
        <v>3</v>
      </c>
      <c r="D1086" t="s">
        <v>19</v>
      </c>
      <c r="E1086" t="s">
        <v>20</v>
      </c>
      <c r="F1086">
        <v>128</v>
      </c>
      <c r="G1086">
        <v>32</v>
      </c>
      <c r="H1086">
        <v>0.05</v>
      </c>
      <c r="I1086">
        <v>1</v>
      </c>
      <c r="J1086">
        <v>0.31578947368421001</v>
      </c>
      <c r="K1086">
        <v>0.56847319347319303</v>
      </c>
      <c r="L1086">
        <v>6.6028224685218503E-2</v>
      </c>
      <c r="M1086">
        <v>5.7975005454523103E-2</v>
      </c>
      <c r="N1086">
        <v>0.80084498834498796</v>
      </c>
      <c r="O1086">
        <v>1</v>
      </c>
      <c r="P1086">
        <v>7.69230769230769E-2</v>
      </c>
      <c r="Q1086">
        <v>0.05</v>
      </c>
      <c r="R1086" t="s">
        <v>21</v>
      </c>
      <c r="S1086" t="s">
        <v>34</v>
      </c>
      <c r="T1086" t="str">
        <f>IF(Table1[[#This Row],[auc]]&gt;=Table1[[#This Row],[knnauc]], "YES", "NO")</f>
        <v>NO</v>
      </c>
      <c r="U1086" t="str">
        <f>IF(AND(I1086 &gt; I1085, K1086 &lt; K1085), "LOWER", "")</f>
        <v/>
      </c>
      <c r="V1086" t="str">
        <f>IF(AND(I1086&gt;=I1087, I1086 &lt; 5), "YES", "NO")</f>
        <v>NO</v>
      </c>
      <c r="W1086" s="1" t="str">
        <f>IF(AND(Table1[[#This Row],[Last lower than 5]]="YES", Table1[[#This Row],[better or same as KNN]]="YES"), "YES", "NO")</f>
        <v>NO</v>
      </c>
      <c r="X1086" s="1" t="str">
        <f>IF(AND(Table1[[#This Row],[Last lower than 5]]="YES", Table1[[#This Row],[last and better]]="NO"), Table1[[#This Row],[knnauc]], "")</f>
        <v/>
      </c>
      <c r="Y1086" s="1" t="str">
        <f>IF(AND(Table1[[#This Row],[Last lower than 5]]="YES", Table1[[#This Row],[last and better]]="YES"), Table1[[#This Row],[auc]], "")</f>
        <v/>
      </c>
      <c r="Z1086" s="1" t="str">
        <f>IF(I1086=5, "YES", "NO")</f>
        <v>NO</v>
      </c>
      <c r="AA1086" s="1" t="str">
        <f>IF(AND(Table1[[#This Row],[5 anomalies]]="YES", Table1[[#This Row],[better or same as KNN]]="YES"), "YES", "NO")</f>
        <v>NO</v>
      </c>
      <c r="AB1086" s="1" t="str">
        <f>IF(AND(Table1[[#This Row],[5 anomalies]]="YES", Table1[[#This Row],[5 anomalies and better]]="NO"), Table1[[#This Row],[knnauc]] - Table1[[#This Row],[auc]], "")</f>
        <v/>
      </c>
      <c r="AC1086" s="1" t="str">
        <f>IF(AND(Table1[[#This Row],[5 anomalies]]="YES", Table1[[#This Row],[5 anomalies and better]]="YES"), Table1[[#This Row],[auc]] - Table1[[#This Row],[knnauc]], "")</f>
        <v/>
      </c>
    </row>
    <row r="1087" spans="1:29" hidden="1" x14ac:dyDescent="0.25">
      <c r="A1087">
        <v>32</v>
      </c>
      <c r="B1087">
        <v>8</v>
      </c>
      <c r="C1087">
        <v>3</v>
      </c>
      <c r="D1087" t="s">
        <v>19</v>
      </c>
      <c r="E1087" t="s">
        <v>20</v>
      </c>
      <c r="F1087">
        <v>128</v>
      </c>
      <c r="G1087">
        <v>32</v>
      </c>
      <c r="H1087">
        <v>0.05</v>
      </c>
      <c r="I1087">
        <v>2</v>
      </c>
      <c r="J1087">
        <v>0.28571428571428498</v>
      </c>
      <c r="K1087">
        <v>0.74694055944055904</v>
      </c>
      <c r="L1087">
        <v>6.6028224685218503E-2</v>
      </c>
      <c r="M1087">
        <v>5.7975005454523103E-2</v>
      </c>
      <c r="N1087">
        <v>0.80084498834498796</v>
      </c>
      <c r="O1087">
        <v>1</v>
      </c>
      <c r="P1087">
        <v>7.69230769230769E-2</v>
      </c>
      <c r="Q1087">
        <v>0.05</v>
      </c>
      <c r="R1087" t="s">
        <v>21</v>
      </c>
      <c r="S1087" t="s">
        <v>34</v>
      </c>
      <c r="T1087" t="str">
        <f>IF(Table1[[#This Row],[auc]]&gt;=Table1[[#This Row],[knnauc]], "YES", "NO")</f>
        <v>NO</v>
      </c>
      <c r="U1087" t="str">
        <f>IF(AND(I1087 &gt; I1086, K1087 &lt; K1086), "LOWER", "")</f>
        <v/>
      </c>
      <c r="V1087" t="str">
        <f>IF(AND(I1087&gt;=I1088, I1087 &lt; 5), "YES", "NO")</f>
        <v>NO</v>
      </c>
      <c r="W1087" s="1" t="str">
        <f>IF(AND(Table1[[#This Row],[Last lower than 5]]="YES", Table1[[#This Row],[better or same as KNN]]="YES"), "YES", "NO")</f>
        <v>NO</v>
      </c>
      <c r="X1087" s="1" t="str">
        <f>IF(AND(Table1[[#This Row],[Last lower than 5]]="YES", Table1[[#This Row],[last and better]]="NO"), Table1[[#This Row],[knnauc]], "")</f>
        <v/>
      </c>
      <c r="Y1087" s="1" t="str">
        <f>IF(AND(Table1[[#This Row],[Last lower than 5]]="YES", Table1[[#This Row],[last and better]]="YES"), Table1[[#This Row],[auc]], "")</f>
        <v/>
      </c>
      <c r="Z1087" s="1" t="str">
        <f>IF(I1087=5, "YES", "NO")</f>
        <v>NO</v>
      </c>
      <c r="AA1087" s="1" t="str">
        <f>IF(AND(Table1[[#This Row],[5 anomalies]]="YES", Table1[[#This Row],[better or same as KNN]]="YES"), "YES", "NO")</f>
        <v>NO</v>
      </c>
      <c r="AB1087" s="1" t="str">
        <f>IF(AND(Table1[[#This Row],[5 anomalies]]="YES", Table1[[#This Row],[5 anomalies and better]]="NO"), Table1[[#This Row],[knnauc]] - Table1[[#This Row],[auc]], "")</f>
        <v/>
      </c>
      <c r="AC1087" s="1" t="str">
        <f>IF(AND(Table1[[#This Row],[5 anomalies]]="YES", Table1[[#This Row],[5 anomalies and better]]="YES"), Table1[[#This Row],[auc]] - Table1[[#This Row],[knnauc]], "")</f>
        <v/>
      </c>
    </row>
    <row r="1088" spans="1:29" hidden="1" x14ac:dyDescent="0.25">
      <c r="A1088">
        <v>32</v>
      </c>
      <c r="B1088">
        <v>8</v>
      </c>
      <c r="C1088">
        <v>3</v>
      </c>
      <c r="D1088" t="s">
        <v>19</v>
      </c>
      <c r="E1088" t="s">
        <v>20</v>
      </c>
      <c r="F1088">
        <v>128</v>
      </c>
      <c r="G1088">
        <v>32</v>
      </c>
      <c r="H1088">
        <v>0.05</v>
      </c>
      <c r="I1088">
        <v>3</v>
      </c>
      <c r="J1088">
        <v>0.45454545454545398</v>
      </c>
      <c r="K1088">
        <v>0.78685897435897401</v>
      </c>
      <c r="L1088">
        <v>6.6028224685218503E-2</v>
      </c>
      <c r="M1088">
        <v>5.7975005454523103E-2</v>
      </c>
      <c r="N1088">
        <v>0.80084498834498796</v>
      </c>
      <c r="O1088">
        <v>1</v>
      </c>
      <c r="P1088">
        <v>7.69230769230769E-2</v>
      </c>
      <c r="Q1088">
        <v>0.05</v>
      </c>
      <c r="R1088" t="s">
        <v>21</v>
      </c>
      <c r="S1088" t="s">
        <v>34</v>
      </c>
      <c r="T1088" t="str">
        <f>IF(Table1[[#This Row],[auc]]&gt;=Table1[[#This Row],[knnauc]], "YES", "NO")</f>
        <v>NO</v>
      </c>
      <c r="U1088" t="str">
        <f>IF(AND(I1088 &gt; I1087, K1088 &lt; K1087), "LOWER", "")</f>
        <v/>
      </c>
      <c r="V1088" t="str">
        <f>IF(AND(I1088&gt;=I1089, I1088 &lt; 5), "YES", "NO")</f>
        <v>NO</v>
      </c>
      <c r="W1088" s="1" t="str">
        <f>IF(AND(Table1[[#This Row],[Last lower than 5]]="YES", Table1[[#This Row],[better or same as KNN]]="YES"), "YES", "NO")</f>
        <v>NO</v>
      </c>
      <c r="X1088" s="1" t="str">
        <f>IF(AND(Table1[[#This Row],[Last lower than 5]]="YES", Table1[[#This Row],[last and better]]="NO"), Table1[[#This Row],[knnauc]], "")</f>
        <v/>
      </c>
      <c r="Y1088" s="1" t="str">
        <f>IF(AND(Table1[[#This Row],[Last lower than 5]]="YES", Table1[[#This Row],[last and better]]="YES"), Table1[[#This Row],[auc]], "")</f>
        <v/>
      </c>
      <c r="Z1088" s="1" t="str">
        <f>IF(I1088=5, "YES", "NO")</f>
        <v>NO</v>
      </c>
      <c r="AA1088" s="1" t="str">
        <f>IF(AND(Table1[[#This Row],[5 anomalies]]="YES", Table1[[#This Row],[better or same as KNN]]="YES"), "YES", "NO")</f>
        <v>NO</v>
      </c>
      <c r="AB1088" s="1" t="str">
        <f>IF(AND(Table1[[#This Row],[5 anomalies]]="YES", Table1[[#This Row],[5 anomalies and better]]="NO"), Table1[[#This Row],[knnauc]] - Table1[[#This Row],[auc]], "")</f>
        <v/>
      </c>
      <c r="AC1088" s="1" t="str">
        <f>IF(AND(Table1[[#This Row],[5 anomalies]]="YES", Table1[[#This Row],[5 anomalies and better]]="YES"), Table1[[#This Row],[auc]] - Table1[[#This Row],[knnauc]], "")</f>
        <v/>
      </c>
    </row>
    <row r="1089" spans="1:29" hidden="1" x14ac:dyDescent="0.25">
      <c r="A1089">
        <v>32</v>
      </c>
      <c r="B1089">
        <v>8</v>
      </c>
      <c r="C1089">
        <v>3</v>
      </c>
      <c r="D1089" t="s">
        <v>19</v>
      </c>
      <c r="E1089" t="s">
        <v>20</v>
      </c>
      <c r="F1089">
        <v>128</v>
      </c>
      <c r="G1089">
        <v>32</v>
      </c>
      <c r="H1089">
        <v>0.05</v>
      </c>
      <c r="I1089">
        <v>4</v>
      </c>
      <c r="J1089">
        <v>0.36363636363636298</v>
      </c>
      <c r="K1089">
        <v>0.82779720279720204</v>
      </c>
      <c r="L1089">
        <v>6.6028224685218503E-2</v>
      </c>
      <c r="M1089">
        <v>5.7975005454523103E-2</v>
      </c>
      <c r="N1089">
        <v>0.80084498834498796</v>
      </c>
      <c r="O1089">
        <v>1</v>
      </c>
      <c r="P1089">
        <v>7.69230769230769E-2</v>
      </c>
      <c r="Q1089">
        <v>0.05</v>
      </c>
      <c r="R1089" t="s">
        <v>21</v>
      </c>
      <c r="S1089" t="s">
        <v>34</v>
      </c>
      <c r="T1089" t="str">
        <f>IF(Table1[[#This Row],[auc]]&gt;=Table1[[#This Row],[knnauc]], "YES", "NO")</f>
        <v>YES</v>
      </c>
      <c r="U1089" t="str">
        <f>IF(AND(I1089 &gt; I1088, K1089 &lt; K1088), "LOWER", "")</f>
        <v/>
      </c>
      <c r="V1089" t="str">
        <f>IF(AND(I1089&gt;=I1090, I1089 &lt; 5), "YES", "NO")</f>
        <v>YES</v>
      </c>
      <c r="W1089" s="1" t="str">
        <f>IF(AND(Table1[[#This Row],[Last lower than 5]]="YES", Table1[[#This Row],[better or same as KNN]]="YES"), "YES", "NO")</f>
        <v>YES</v>
      </c>
      <c r="X1089" s="1" t="str">
        <f>IF(AND(Table1[[#This Row],[Last lower than 5]]="YES", Table1[[#This Row],[last and better]]="NO"), Table1[[#This Row],[knnauc]], "")</f>
        <v/>
      </c>
      <c r="Y1089" s="1">
        <f>IF(AND(Table1[[#This Row],[Last lower than 5]]="YES", Table1[[#This Row],[last and better]]="YES"), Table1[[#This Row],[auc]], "")</f>
        <v>0.82779720279720204</v>
      </c>
      <c r="Z1089" s="1" t="str">
        <f>IF(I1089=5, "YES", "NO")</f>
        <v>NO</v>
      </c>
      <c r="AA1089" s="1" t="str">
        <f>IF(AND(Table1[[#This Row],[5 anomalies]]="YES", Table1[[#This Row],[better or same as KNN]]="YES"), "YES", "NO")</f>
        <v>NO</v>
      </c>
      <c r="AB1089" s="1" t="str">
        <f>IF(AND(Table1[[#This Row],[5 anomalies]]="YES", Table1[[#This Row],[5 anomalies and better]]="NO"), Table1[[#This Row],[knnauc]] - Table1[[#This Row],[auc]], "")</f>
        <v/>
      </c>
      <c r="AC1089" s="1" t="str">
        <f>IF(AND(Table1[[#This Row],[5 anomalies]]="YES", Table1[[#This Row],[5 anomalies and better]]="YES"), Table1[[#This Row],[auc]] - Table1[[#This Row],[knnauc]], "")</f>
        <v/>
      </c>
    </row>
    <row r="1090" spans="1:29" x14ac:dyDescent="0.25">
      <c r="A1090">
        <v>32</v>
      </c>
      <c r="B1090">
        <v>8</v>
      </c>
      <c r="C1090">
        <v>3</v>
      </c>
      <c r="D1090" t="s">
        <v>19</v>
      </c>
      <c r="E1090" t="s">
        <v>20</v>
      </c>
      <c r="F1090">
        <v>512</v>
      </c>
      <c r="G1090">
        <v>16</v>
      </c>
      <c r="H1090">
        <v>0.05</v>
      </c>
      <c r="I1090">
        <v>1</v>
      </c>
      <c r="J1090">
        <v>0</v>
      </c>
      <c r="K1090">
        <v>0.49810606060606</v>
      </c>
      <c r="L1090">
        <v>5.7850633315519401E-2</v>
      </c>
      <c r="M1090">
        <v>4.6404154834757502E-2</v>
      </c>
      <c r="N1090">
        <v>0.5</v>
      </c>
      <c r="O1090" t="s">
        <v>23</v>
      </c>
      <c r="P1090">
        <v>0</v>
      </c>
      <c r="Q1090">
        <v>5.0000000000000001E-3</v>
      </c>
      <c r="R1090" t="s">
        <v>21</v>
      </c>
      <c r="S1090" t="s">
        <v>34</v>
      </c>
      <c r="T1090" t="str">
        <f>IF(Table1[[#This Row],[auc]]&gt;=Table1[[#This Row],[knnauc]], "YES", "NO")</f>
        <v>NO</v>
      </c>
      <c r="U1090" t="str">
        <f>IF(AND(I1090 &gt; I1089, K1090 &lt; K1089), "LOWER", "")</f>
        <v/>
      </c>
      <c r="V1090" t="str">
        <f>IF(AND(I1090&gt;=I1091, I1090 &lt; 5), "YES", "NO")</f>
        <v>NO</v>
      </c>
      <c r="W1090" s="1" t="str">
        <f>IF(AND(Table1[[#This Row],[Last lower than 5]]="YES", Table1[[#This Row],[better or same as KNN]]="YES"), "YES", "NO")</f>
        <v>NO</v>
      </c>
      <c r="X1090" s="1" t="str">
        <f>IF(AND(Table1[[#This Row],[Last lower than 5]]="YES", Table1[[#This Row],[last and better]]="NO"), Table1[[#This Row],[knnauc]], "")</f>
        <v/>
      </c>
      <c r="Y1090" s="1" t="str">
        <f>IF(AND(Table1[[#This Row],[Last lower than 5]]="YES", Table1[[#This Row],[last and better]]="YES"), Table1[[#This Row],[auc]], "")</f>
        <v/>
      </c>
      <c r="Z1090" s="1" t="str">
        <f>IF(I1090=5, "YES", "NO")</f>
        <v>NO</v>
      </c>
      <c r="AA1090" s="1" t="str">
        <f>IF(AND(Table1[[#This Row],[5 anomalies]]="YES", Table1[[#This Row],[better or same as KNN]]="YES"), "YES", "NO")</f>
        <v>NO</v>
      </c>
      <c r="AB1090" s="1" t="str">
        <f>IF(AND(Table1[[#This Row],[5 anomalies]]="YES", Table1[[#This Row],[5 anomalies and better]]="NO"), Table1[[#This Row],[knnauc]] - Table1[[#This Row],[auc]], "")</f>
        <v/>
      </c>
      <c r="AC1090" s="1" t="str">
        <f>IF(AND(Table1[[#This Row],[5 anomalies]]="YES", Table1[[#This Row],[5 anomalies and better]]="YES"), Table1[[#This Row],[auc]] - Table1[[#This Row],[knnauc]], "")</f>
        <v/>
      </c>
    </row>
    <row r="1091" spans="1:29" x14ac:dyDescent="0.25">
      <c r="A1091">
        <v>32</v>
      </c>
      <c r="B1091">
        <v>8</v>
      </c>
      <c r="C1091">
        <v>3</v>
      </c>
      <c r="D1091" t="s">
        <v>19</v>
      </c>
      <c r="E1091" t="s">
        <v>20</v>
      </c>
      <c r="F1091">
        <v>512</v>
      </c>
      <c r="G1091">
        <v>16</v>
      </c>
      <c r="H1091">
        <v>0.05</v>
      </c>
      <c r="I1091">
        <v>2</v>
      </c>
      <c r="J1091">
        <v>0</v>
      </c>
      <c r="K1091">
        <v>1</v>
      </c>
      <c r="L1091">
        <v>5.7850633315519401E-2</v>
      </c>
      <c r="M1091">
        <v>4.6404154834757502E-2</v>
      </c>
      <c r="N1091">
        <v>0.5</v>
      </c>
      <c r="O1091" t="s">
        <v>23</v>
      </c>
      <c r="P1091">
        <v>0</v>
      </c>
      <c r="Q1091">
        <v>5.0000000000000001E-3</v>
      </c>
      <c r="R1091" t="s">
        <v>21</v>
      </c>
      <c r="S1091" t="s">
        <v>34</v>
      </c>
      <c r="T1091" t="str">
        <f>IF(Table1[[#This Row],[auc]]&gt;=Table1[[#This Row],[knnauc]], "YES", "NO")</f>
        <v>YES</v>
      </c>
      <c r="U1091" t="str">
        <f>IF(AND(I1091 &gt; I1090, K1091 &lt; K1090), "LOWER", "")</f>
        <v/>
      </c>
      <c r="V1091" t="str">
        <f>IF(AND(I1091&gt;=I1092, I1091 &lt; 5), "YES", "NO")</f>
        <v>NO</v>
      </c>
      <c r="W1091" s="1" t="str">
        <f>IF(AND(Table1[[#This Row],[Last lower than 5]]="YES", Table1[[#This Row],[better or same as KNN]]="YES"), "YES", "NO")</f>
        <v>NO</v>
      </c>
      <c r="X1091" s="1" t="str">
        <f>IF(AND(Table1[[#This Row],[Last lower than 5]]="YES", Table1[[#This Row],[last and better]]="NO"), Table1[[#This Row],[knnauc]], "")</f>
        <v/>
      </c>
      <c r="Y1091" s="1" t="str">
        <f>IF(AND(Table1[[#This Row],[Last lower than 5]]="YES", Table1[[#This Row],[last and better]]="YES"), Table1[[#This Row],[auc]], "")</f>
        <v/>
      </c>
      <c r="Z1091" s="1" t="str">
        <f>IF(I1091=5, "YES", "NO")</f>
        <v>NO</v>
      </c>
      <c r="AA1091" s="1" t="str">
        <f>IF(AND(Table1[[#This Row],[5 anomalies]]="YES", Table1[[#This Row],[better or same as KNN]]="YES"), "YES", "NO")</f>
        <v>NO</v>
      </c>
      <c r="AB1091" s="1" t="str">
        <f>IF(AND(Table1[[#This Row],[5 anomalies]]="YES", Table1[[#This Row],[5 anomalies and better]]="NO"), Table1[[#This Row],[knnauc]] - Table1[[#This Row],[auc]], "")</f>
        <v/>
      </c>
      <c r="AC1091" s="1" t="str">
        <f>IF(AND(Table1[[#This Row],[5 anomalies]]="YES", Table1[[#This Row],[5 anomalies and better]]="YES"), Table1[[#This Row],[auc]] - Table1[[#This Row],[knnauc]], "")</f>
        <v/>
      </c>
    </row>
    <row r="1092" spans="1:29" x14ac:dyDescent="0.25">
      <c r="A1092">
        <v>32</v>
      </c>
      <c r="B1092">
        <v>8</v>
      </c>
      <c r="C1092">
        <v>3</v>
      </c>
      <c r="D1092" t="s">
        <v>19</v>
      </c>
      <c r="E1092" t="s">
        <v>20</v>
      </c>
      <c r="F1092">
        <v>512</v>
      </c>
      <c r="G1092">
        <v>16</v>
      </c>
      <c r="H1092">
        <v>0.05</v>
      </c>
      <c r="I1092">
        <v>3</v>
      </c>
      <c r="J1092">
        <v>0</v>
      </c>
      <c r="K1092">
        <v>1</v>
      </c>
      <c r="L1092">
        <v>5.7850633315519401E-2</v>
      </c>
      <c r="M1092">
        <v>4.6404154834757502E-2</v>
      </c>
      <c r="N1092">
        <v>0.5</v>
      </c>
      <c r="O1092" t="s">
        <v>23</v>
      </c>
      <c r="P1092">
        <v>0</v>
      </c>
      <c r="Q1092">
        <v>5.0000000000000001E-3</v>
      </c>
      <c r="R1092" t="s">
        <v>21</v>
      </c>
      <c r="S1092" t="s">
        <v>34</v>
      </c>
      <c r="T1092" t="str">
        <f>IF(Table1[[#This Row],[auc]]&gt;=Table1[[#This Row],[knnauc]], "YES", "NO")</f>
        <v>YES</v>
      </c>
      <c r="U1092" t="str">
        <f>IF(AND(I1092 &gt; I1091, K1092 &lt; K1091), "LOWER", "")</f>
        <v/>
      </c>
      <c r="V1092" t="str">
        <f>IF(AND(I1092&gt;=I1093, I1092 &lt; 5), "YES", "NO")</f>
        <v>YES</v>
      </c>
      <c r="W1092" s="1" t="str">
        <f>IF(AND(Table1[[#This Row],[Last lower than 5]]="YES", Table1[[#This Row],[better or same as KNN]]="YES"), "YES", "NO")</f>
        <v>YES</v>
      </c>
      <c r="X1092" s="1" t="str">
        <f>IF(AND(Table1[[#This Row],[Last lower than 5]]="YES", Table1[[#This Row],[last and better]]="NO"), Table1[[#This Row],[knnauc]], "")</f>
        <v/>
      </c>
      <c r="Y1092" s="1">
        <f>IF(AND(Table1[[#This Row],[Last lower than 5]]="YES", Table1[[#This Row],[last and better]]="YES"), Table1[[#This Row],[auc]], "")</f>
        <v>1</v>
      </c>
      <c r="Z1092" s="1" t="str">
        <f>IF(I1092=5, "YES", "NO")</f>
        <v>NO</v>
      </c>
      <c r="AA1092" s="1" t="str">
        <f>IF(AND(Table1[[#This Row],[5 anomalies]]="YES", Table1[[#This Row],[better or same as KNN]]="YES"), "YES", "NO")</f>
        <v>NO</v>
      </c>
      <c r="AB1092" s="1" t="str">
        <f>IF(AND(Table1[[#This Row],[5 anomalies]]="YES", Table1[[#This Row],[5 anomalies and better]]="NO"), Table1[[#This Row],[knnauc]] - Table1[[#This Row],[auc]], "")</f>
        <v/>
      </c>
      <c r="AC1092" s="1" t="str">
        <f>IF(AND(Table1[[#This Row],[5 anomalies]]="YES", Table1[[#This Row],[5 anomalies and better]]="YES"), Table1[[#This Row],[auc]] - Table1[[#This Row],[knnauc]], "")</f>
        <v/>
      </c>
    </row>
    <row r="1093" spans="1:29" hidden="1" x14ac:dyDescent="0.25">
      <c r="A1093">
        <v>32</v>
      </c>
      <c r="B1093">
        <v>8</v>
      </c>
      <c r="C1093">
        <v>3</v>
      </c>
      <c r="D1093" t="s">
        <v>19</v>
      </c>
      <c r="E1093" t="s">
        <v>20</v>
      </c>
      <c r="F1093">
        <v>512</v>
      </c>
      <c r="G1093">
        <v>16</v>
      </c>
      <c r="H1093">
        <v>0.05</v>
      </c>
      <c r="I1093">
        <v>1</v>
      </c>
      <c r="J1093">
        <v>0</v>
      </c>
      <c r="K1093">
        <v>0.5</v>
      </c>
      <c r="L1093">
        <v>6.0758245394308297E-2</v>
      </c>
      <c r="M1093">
        <v>5.7490290312158902E-2</v>
      </c>
      <c r="N1093">
        <v>0.83270202020202</v>
      </c>
      <c r="O1093">
        <v>1</v>
      </c>
      <c r="P1093">
        <v>0.33333333333333298</v>
      </c>
      <c r="Q1093">
        <v>0.01</v>
      </c>
      <c r="R1093" t="s">
        <v>21</v>
      </c>
      <c r="S1093" t="s">
        <v>34</v>
      </c>
      <c r="T1093" t="str">
        <f>IF(Table1[[#This Row],[auc]]&gt;=Table1[[#This Row],[knnauc]], "YES", "NO")</f>
        <v>NO</v>
      </c>
      <c r="U1093" t="str">
        <f>IF(AND(I1093 &gt; I1092, K1093 &lt; K1092), "LOWER", "")</f>
        <v/>
      </c>
      <c r="V1093" t="str">
        <f>IF(AND(I1093&gt;=I1094, I1093 &lt; 5), "YES", "NO")</f>
        <v>NO</v>
      </c>
      <c r="W1093" s="1" t="str">
        <f>IF(AND(Table1[[#This Row],[Last lower than 5]]="YES", Table1[[#This Row],[better or same as KNN]]="YES"), "YES", "NO")</f>
        <v>NO</v>
      </c>
      <c r="X1093" s="1" t="str">
        <f>IF(AND(Table1[[#This Row],[Last lower than 5]]="YES", Table1[[#This Row],[last and better]]="NO"), Table1[[#This Row],[knnauc]], "")</f>
        <v/>
      </c>
      <c r="Y1093" s="1" t="str">
        <f>IF(AND(Table1[[#This Row],[Last lower than 5]]="YES", Table1[[#This Row],[last and better]]="YES"), Table1[[#This Row],[auc]], "")</f>
        <v/>
      </c>
      <c r="Z1093" s="1" t="str">
        <f>IF(I1093=5, "YES", "NO")</f>
        <v>NO</v>
      </c>
      <c r="AA1093" s="1" t="str">
        <f>IF(AND(Table1[[#This Row],[5 anomalies]]="YES", Table1[[#This Row],[better or same as KNN]]="YES"), "YES", "NO")</f>
        <v>NO</v>
      </c>
      <c r="AB1093" s="1" t="str">
        <f>IF(AND(Table1[[#This Row],[5 anomalies]]="YES", Table1[[#This Row],[5 anomalies and better]]="NO"), Table1[[#This Row],[knnauc]] - Table1[[#This Row],[auc]], "")</f>
        <v/>
      </c>
      <c r="AC1093" s="1" t="str">
        <f>IF(AND(Table1[[#This Row],[5 anomalies]]="YES", Table1[[#This Row],[5 anomalies and better]]="YES"), Table1[[#This Row],[auc]] - Table1[[#This Row],[knnauc]], "")</f>
        <v/>
      </c>
    </row>
    <row r="1094" spans="1:29" hidden="1" x14ac:dyDescent="0.25">
      <c r="A1094">
        <v>32</v>
      </c>
      <c r="B1094">
        <v>8</v>
      </c>
      <c r="C1094">
        <v>3</v>
      </c>
      <c r="D1094" t="s">
        <v>19</v>
      </c>
      <c r="E1094" t="s">
        <v>20</v>
      </c>
      <c r="F1094">
        <v>512</v>
      </c>
      <c r="G1094">
        <v>16</v>
      </c>
      <c r="H1094">
        <v>0.05</v>
      </c>
      <c r="I1094">
        <v>3</v>
      </c>
      <c r="J1094">
        <v>0</v>
      </c>
      <c r="K1094">
        <v>0.82070707070707005</v>
      </c>
      <c r="L1094">
        <v>6.0758245394308297E-2</v>
      </c>
      <c r="M1094">
        <v>5.7490290312158902E-2</v>
      </c>
      <c r="N1094">
        <v>0.83270202020202</v>
      </c>
      <c r="O1094">
        <v>1</v>
      </c>
      <c r="P1094">
        <v>0.33333333333333298</v>
      </c>
      <c r="Q1094">
        <v>0.01</v>
      </c>
      <c r="R1094" t="s">
        <v>21</v>
      </c>
      <c r="S1094" t="s">
        <v>34</v>
      </c>
      <c r="T1094" t="str">
        <f>IF(Table1[[#This Row],[auc]]&gt;=Table1[[#This Row],[knnauc]], "YES", "NO")</f>
        <v>NO</v>
      </c>
      <c r="U1094" t="str">
        <f>IF(AND(I1094 &gt; I1093, K1094 &lt; K1093), "LOWER", "")</f>
        <v/>
      </c>
      <c r="V1094" t="str">
        <f>IF(AND(I1094&gt;=I1095, I1094 &lt; 5), "YES", "NO")</f>
        <v>YES</v>
      </c>
      <c r="W1094" s="1" t="str">
        <f>IF(AND(Table1[[#This Row],[Last lower than 5]]="YES", Table1[[#This Row],[better or same as KNN]]="YES"), "YES", "NO")</f>
        <v>NO</v>
      </c>
      <c r="X1094" s="1">
        <f>IF(AND(Table1[[#This Row],[Last lower than 5]]="YES", Table1[[#This Row],[last and better]]="NO"), Table1[[#This Row],[knnauc]], "")</f>
        <v>0.83270202020202</v>
      </c>
      <c r="Y1094" s="1" t="str">
        <f>IF(AND(Table1[[#This Row],[Last lower than 5]]="YES", Table1[[#This Row],[last and better]]="YES"), Table1[[#This Row],[auc]], "")</f>
        <v/>
      </c>
      <c r="Z1094" s="1" t="str">
        <f>IF(I1094=5, "YES", "NO")</f>
        <v>NO</v>
      </c>
      <c r="AA1094" s="1" t="str">
        <f>IF(AND(Table1[[#This Row],[5 anomalies]]="YES", Table1[[#This Row],[better or same as KNN]]="YES"), "YES", "NO")</f>
        <v>NO</v>
      </c>
      <c r="AB1094" s="1" t="str">
        <f>IF(AND(Table1[[#This Row],[5 anomalies]]="YES", Table1[[#This Row],[5 anomalies and better]]="NO"), Table1[[#This Row],[knnauc]] - Table1[[#This Row],[auc]], "")</f>
        <v/>
      </c>
      <c r="AC1094" s="1" t="str">
        <f>IF(AND(Table1[[#This Row],[5 anomalies]]="YES", Table1[[#This Row],[5 anomalies and better]]="YES"), Table1[[#This Row],[auc]] - Table1[[#This Row],[knnauc]], "")</f>
        <v/>
      </c>
    </row>
    <row r="1095" spans="1:29" hidden="1" x14ac:dyDescent="0.25">
      <c r="A1095">
        <v>32</v>
      </c>
      <c r="B1095">
        <v>8</v>
      </c>
      <c r="C1095">
        <v>3</v>
      </c>
      <c r="D1095" t="s">
        <v>19</v>
      </c>
      <c r="E1095" t="s">
        <v>20</v>
      </c>
      <c r="F1095">
        <v>512</v>
      </c>
      <c r="G1095">
        <v>16</v>
      </c>
      <c r="H1095">
        <v>0.05</v>
      </c>
      <c r="I1095">
        <v>1</v>
      </c>
      <c r="J1095">
        <v>0</v>
      </c>
      <c r="K1095">
        <v>0.45454545454545398</v>
      </c>
      <c r="L1095">
        <v>9.62390229158986E-2</v>
      </c>
      <c r="M1095">
        <v>7.2702455374849706E-2</v>
      </c>
      <c r="N1095">
        <v>0.82867132867132798</v>
      </c>
      <c r="O1095">
        <v>0.33333333333333298</v>
      </c>
      <c r="P1095">
        <v>7.69230769230769E-2</v>
      </c>
      <c r="Q1095">
        <v>0.05</v>
      </c>
      <c r="R1095" t="s">
        <v>21</v>
      </c>
      <c r="S1095" t="s">
        <v>34</v>
      </c>
      <c r="T1095" t="str">
        <f>IF(Table1[[#This Row],[auc]]&gt;=Table1[[#This Row],[knnauc]], "YES", "NO")</f>
        <v>NO</v>
      </c>
      <c r="U1095" t="str">
        <f>IF(AND(I1095 &gt; I1094, K1095 &lt; K1094), "LOWER", "")</f>
        <v/>
      </c>
      <c r="V1095" t="str">
        <f>IF(AND(I1095&gt;=I1096, I1095 &lt; 5), "YES", "NO")</f>
        <v>NO</v>
      </c>
      <c r="W1095" s="1" t="str">
        <f>IF(AND(Table1[[#This Row],[Last lower than 5]]="YES", Table1[[#This Row],[better or same as KNN]]="YES"), "YES", "NO")</f>
        <v>NO</v>
      </c>
      <c r="X1095" s="1" t="str">
        <f>IF(AND(Table1[[#This Row],[Last lower than 5]]="YES", Table1[[#This Row],[last and better]]="NO"), Table1[[#This Row],[knnauc]], "")</f>
        <v/>
      </c>
      <c r="Y1095" s="1" t="str">
        <f>IF(AND(Table1[[#This Row],[Last lower than 5]]="YES", Table1[[#This Row],[last and better]]="YES"), Table1[[#This Row],[auc]], "")</f>
        <v/>
      </c>
      <c r="Z1095" s="1" t="str">
        <f>IF(I1095=5, "YES", "NO")</f>
        <v>NO</v>
      </c>
      <c r="AA1095" s="1" t="str">
        <f>IF(AND(Table1[[#This Row],[5 anomalies]]="YES", Table1[[#This Row],[better or same as KNN]]="YES"), "YES", "NO")</f>
        <v>NO</v>
      </c>
      <c r="AB1095" s="1" t="str">
        <f>IF(AND(Table1[[#This Row],[5 anomalies]]="YES", Table1[[#This Row],[5 anomalies and better]]="NO"), Table1[[#This Row],[knnauc]] - Table1[[#This Row],[auc]], "")</f>
        <v/>
      </c>
      <c r="AC1095" s="1" t="str">
        <f>IF(AND(Table1[[#This Row],[5 anomalies]]="YES", Table1[[#This Row],[5 anomalies and better]]="YES"), Table1[[#This Row],[auc]] - Table1[[#This Row],[knnauc]], "")</f>
        <v/>
      </c>
    </row>
    <row r="1096" spans="1:29" hidden="1" x14ac:dyDescent="0.25">
      <c r="A1096">
        <v>32</v>
      </c>
      <c r="B1096">
        <v>8</v>
      </c>
      <c r="C1096">
        <v>3</v>
      </c>
      <c r="D1096" t="s">
        <v>19</v>
      </c>
      <c r="E1096" t="s">
        <v>20</v>
      </c>
      <c r="F1096">
        <v>512</v>
      </c>
      <c r="G1096">
        <v>16</v>
      </c>
      <c r="H1096">
        <v>0.05</v>
      </c>
      <c r="I1096">
        <v>2</v>
      </c>
      <c r="J1096">
        <v>0</v>
      </c>
      <c r="K1096">
        <v>0.47843822843822797</v>
      </c>
      <c r="L1096">
        <v>9.62390229158986E-2</v>
      </c>
      <c r="M1096">
        <v>7.2702455374849706E-2</v>
      </c>
      <c r="N1096">
        <v>0.82867132867132798</v>
      </c>
      <c r="O1096">
        <v>0.33333333333333298</v>
      </c>
      <c r="P1096">
        <v>7.69230769230769E-2</v>
      </c>
      <c r="Q1096">
        <v>0.05</v>
      </c>
      <c r="R1096" t="s">
        <v>21</v>
      </c>
      <c r="S1096" t="s">
        <v>34</v>
      </c>
      <c r="T1096" t="str">
        <f>IF(Table1[[#This Row],[auc]]&gt;=Table1[[#This Row],[knnauc]], "YES", "NO")</f>
        <v>NO</v>
      </c>
      <c r="U1096" t="str">
        <f>IF(AND(I1096 &gt; I1095, K1096 &lt; K1095), "LOWER", "")</f>
        <v/>
      </c>
      <c r="V1096" t="str">
        <f>IF(AND(I1096&gt;=I1097, I1096 &lt; 5), "YES", "NO")</f>
        <v>NO</v>
      </c>
      <c r="W1096" s="1" t="str">
        <f>IF(AND(Table1[[#This Row],[Last lower than 5]]="YES", Table1[[#This Row],[better or same as KNN]]="YES"), "YES", "NO")</f>
        <v>NO</v>
      </c>
      <c r="X1096" s="1" t="str">
        <f>IF(AND(Table1[[#This Row],[Last lower than 5]]="YES", Table1[[#This Row],[last and better]]="NO"), Table1[[#This Row],[knnauc]], "")</f>
        <v/>
      </c>
      <c r="Y1096" s="1" t="str">
        <f>IF(AND(Table1[[#This Row],[Last lower than 5]]="YES", Table1[[#This Row],[last and better]]="YES"), Table1[[#This Row],[auc]], "")</f>
        <v/>
      </c>
      <c r="Z1096" s="1" t="str">
        <f>IF(I1096=5, "YES", "NO")</f>
        <v>NO</v>
      </c>
      <c r="AA1096" s="1" t="str">
        <f>IF(AND(Table1[[#This Row],[5 anomalies]]="YES", Table1[[#This Row],[better or same as KNN]]="YES"), "YES", "NO")</f>
        <v>NO</v>
      </c>
      <c r="AB1096" s="1" t="str">
        <f>IF(AND(Table1[[#This Row],[5 anomalies]]="YES", Table1[[#This Row],[5 anomalies and better]]="NO"), Table1[[#This Row],[knnauc]] - Table1[[#This Row],[auc]], "")</f>
        <v/>
      </c>
      <c r="AC1096" s="1" t="str">
        <f>IF(AND(Table1[[#This Row],[5 anomalies]]="YES", Table1[[#This Row],[5 anomalies and better]]="YES"), Table1[[#This Row],[auc]] - Table1[[#This Row],[knnauc]], "")</f>
        <v/>
      </c>
    </row>
    <row r="1097" spans="1:29" hidden="1" x14ac:dyDescent="0.25">
      <c r="A1097">
        <v>32</v>
      </c>
      <c r="B1097">
        <v>8</v>
      </c>
      <c r="C1097">
        <v>3</v>
      </c>
      <c r="D1097" t="s">
        <v>19</v>
      </c>
      <c r="E1097" t="s">
        <v>20</v>
      </c>
      <c r="F1097">
        <v>512</v>
      </c>
      <c r="G1097">
        <v>16</v>
      </c>
      <c r="H1097">
        <v>0.05</v>
      </c>
      <c r="I1097">
        <v>3</v>
      </c>
      <c r="J1097">
        <v>0</v>
      </c>
      <c r="K1097">
        <v>0.55944055944055904</v>
      </c>
      <c r="L1097">
        <v>9.62390229158986E-2</v>
      </c>
      <c r="M1097">
        <v>7.2702455374849706E-2</v>
      </c>
      <c r="N1097">
        <v>0.82867132867132798</v>
      </c>
      <c r="O1097">
        <v>0.33333333333333298</v>
      </c>
      <c r="P1097">
        <v>7.69230769230769E-2</v>
      </c>
      <c r="Q1097">
        <v>0.05</v>
      </c>
      <c r="R1097" t="s">
        <v>21</v>
      </c>
      <c r="S1097" t="s">
        <v>34</v>
      </c>
      <c r="T1097" t="str">
        <f>IF(Table1[[#This Row],[auc]]&gt;=Table1[[#This Row],[knnauc]], "YES", "NO")</f>
        <v>NO</v>
      </c>
      <c r="U1097" t="str">
        <f>IF(AND(I1097 &gt; I1096, K1097 &lt; K1096), "LOWER", "")</f>
        <v/>
      </c>
      <c r="V1097" t="str">
        <f>IF(AND(I1097&gt;=I1098, I1097 &lt; 5), "YES", "NO")</f>
        <v>NO</v>
      </c>
      <c r="W1097" s="1" t="str">
        <f>IF(AND(Table1[[#This Row],[Last lower than 5]]="YES", Table1[[#This Row],[better or same as KNN]]="YES"), "YES", "NO")</f>
        <v>NO</v>
      </c>
      <c r="X1097" s="1" t="str">
        <f>IF(AND(Table1[[#This Row],[Last lower than 5]]="YES", Table1[[#This Row],[last and better]]="NO"), Table1[[#This Row],[knnauc]], "")</f>
        <v/>
      </c>
      <c r="Y1097" s="1" t="str">
        <f>IF(AND(Table1[[#This Row],[Last lower than 5]]="YES", Table1[[#This Row],[last and better]]="YES"), Table1[[#This Row],[auc]], "")</f>
        <v/>
      </c>
      <c r="Z1097" s="1" t="str">
        <f>IF(I1097=5, "YES", "NO")</f>
        <v>NO</v>
      </c>
      <c r="AA1097" s="1" t="str">
        <f>IF(AND(Table1[[#This Row],[5 anomalies]]="YES", Table1[[#This Row],[better or same as KNN]]="YES"), "YES", "NO")</f>
        <v>NO</v>
      </c>
      <c r="AB1097" s="1" t="str">
        <f>IF(AND(Table1[[#This Row],[5 anomalies]]="YES", Table1[[#This Row],[5 anomalies and better]]="NO"), Table1[[#This Row],[knnauc]] - Table1[[#This Row],[auc]], "")</f>
        <v/>
      </c>
      <c r="AC1097" s="1" t="str">
        <f>IF(AND(Table1[[#This Row],[5 anomalies]]="YES", Table1[[#This Row],[5 anomalies and better]]="YES"), Table1[[#This Row],[auc]] - Table1[[#This Row],[knnauc]], "")</f>
        <v/>
      </c>
    </row>
    <row r="1098" spans="1:29" hidden="1" x14ac:dyDescent="0.25">
      <c r="A1098">
        <v>32</v>
      </c>
      <c r="B1098">
        <v>8</v>
      </c>
      <c r="C1098">
        <v>3</v>
      </c>
      <c r="D1098" t="s">
        <v>19</v>
      </c>
      <c r="E1098" t="s">
        <v>20</v>
      </c>
      <c r="F1098">
        <v>512</v>
      </c>
      <c r="G1098">
        <v>16</v>
      </c>
      <c r="H1098">
        <v>0.05</v>
      </c>
      <c r="I1098">
        <v>4</v>
      </c>
      <c r="J1098">
        <v>0</v>
      </c>
      <c r="K1098">
        <v>0.626748251748251</v>
      </c>
      <c r="L1098">
        <v>9.62390229158986E-2</v>
      </c>
      <c r="M1098">
        <v>7.2702455374849706E-2</v>
      </c>
      <c r="N1098">
        <v>0.82867132867132798</v>
      </c>
      <c r="O1098">
        <v>0.33333333333333298</v>
      </c>
      <c r="P1098">
        <v>7.69230769230769E-2</v>
      </c>
      <c r="Q1098">
        <v>0.05</v>
      </c>
      <c r="R1098" t="s">
        <v>21</v>
      </c>
      <c r="S1098" t="s">
        <v>34</v>
      </c>
      <c r="T1098" t="str">
        <f>IF(Table1[[#This Row],[auc]]&gt;=Table1[[#This Row],[knnauc]], "YES", "NO")</f>
        <v>NO</v>
      </c>
      <c r="U1098" t="str">
        <f>IF(AND(I1098 &gt; I1097, K1098 &lt; K1097), "LOWER", "")</f>
        <v/>
      </c>
      <c r="V1098" t="str">
        <f>IF(AND(I1098&gt;=I1099, I1098 &lt; 5), "YES", "NO")</f>
        <v>YES</v>
      </c>
      <c r="W1098" s="1" t="str">
        <f>IF(AND(Table1[[#This Row],[Last lower than 5]]="YES", Table1[[#This Row],[better or same as KNN]]="YES"), "YES", "NO")</f>
        <v>NO</v>
      </c>
      <c r="X1098" s="1">
        <f>IF(AND(Table1[[#This Row],[Last lower than 5]]="YES", Table1[[#This Row],[last and better]]="NO"), Table1[[#This Row],[knnauc]], "")</f>
        <v>0.82867132867132798</v>
      </c>
      <c r="Y1098" s="1" t="str">
        <f>IF(AND(Table1[[#This Row],[Last lower than 5]]="YES", Table1[[#This Row],[last and better]]="YES"), Table1[[#This Row],[auc]], "")</f>
        <v/>
      </c>
      <c r="Z1098" s="1" t="str">
        <f>IF(I1098=5, "YES", "NO")</f>
        <v>NO</v>
      </c>
      <c r="AA1098" s="1" t="str">
        <f>IF(AND(Table1[[#This Row],[5 anomalies]]="YES", Table1[[#This Row],[better or same as KNN]]="YES"), "YES", "NO")</f>
        <v>NO</v>
      </c>
      <c r="AB1098" s="1" t="str">
        <f>IF(AND(Table1[[#This Row],[5 anomalies]]="YES", Table1[[#This Row],[5 anomalies and better]]="NO"), Table1[[#This Row],[knnauc]] - Table1[[#This Row],[auc]], "")</f>
        <v/>
      </c>
      <c r="AC1098" s="1" t="str">
        <f>IF(AND(Table1[[#This Row],[5 anomalies]]="YES", Table1[[#This Row],[5 anomalies and better]]="YES"), Table1[[#This Row],[auc]] - Table1[[#This Row],[knnauc]], "")</f>
        <v/>
      </c>
    </row>
    <row r="1099" spans="1:29" x14ac:dyDescent="0.25">
      <c r="A1099">
        <v>32</v>
      </c>
      <c r="B1099">
        <v>8</v>
      </c>
      <c r="C1099">
        <v>3</v>
      </c>
      <c r="D1099" t="s">
        <v>19</v>
      </c>
      <c r="E1099" t="s">
        <v>20</v>
      </c>
      <c r="F1099">
        <v>512</v>
      </c>
      <c r="G1099">
        <v>32</v>
      </c>
      <c r="H1099">
        <v>0.05</v>
      </c>
      <c r="I1099">
        <v>1</v>
      </c>
      <c r="J1099">
        <v>0</v>
      </c>
      <c r="K1099">
        <v>0.47916666666666602</v>
      </c>
      <c r="L1099">
        <v>5.84619571131407E-2</v>
      </c>
      <c r="M1099">
        <v>4.7719794856627903E-2</v>
      </c>
      <c r="N1099">
        <v>0.5</v>
      </c>
      <c r="O1099" t="s">
        <v>23</v>
      </c>
      <c r="P1099">
        <v>0</v>
      </c>
      <c r="Q1099">
        <v>5.0000000000000001E-3</v>
      </c>
      <c r="R1099" t="s">
        <v>21</v>
      </c>
      <c r="S1099" t="s">
        <v>34</v>
      </c>
      <c r="T1099" t="str">
        <f>IF(Table1[[#This Row],[auc]]&gt;=Table1[[#This Row],[knnauc]], "YES", "NO")</f>
        <v>NO</v>
      </c>
      <c r="U1099" t="str">
        <f>IF(AND(I1099 &gt; I1098, K1099 &lt; K1098), "LOWER", "")</f>
        <v/>
      </c>
      <c r="V1099" t="str">
        <f>IF(AND(I1099&gt;=I1100, I1099 &lt; 5), "YES", "NO")</f>
        <v>NO</v>
      </c>
      <c r="W1099" s="1" t="str">
        <f>IF(AND(Table1[[#This Row],[Last lower than 5]]="YES", Table1[[#This Row],[better or same as KNN]]="YES"), "YES", "NO")</f>
        <v>NO</v>
      </c>
      <c r="X1099" s="1" t="str">
        <f>IF(AND(Table1[[#This Row],[Last lower than 5]]="YES", Table1[[#This Row],[last and better]]="NO"), Table1[[#This Row],[knnauc]], "")</f>
        <v/>
      </c>
      <c r="Y1099" s="1" t="str">
        <f>IF(AND(Table1[[#This Row],[Last lower than 5]]="YES", Table1[[#This Row],[last and better]]="YES"), Table1[[#This Row],[auc]], "")</f>
        <v/>
      </c>
      <c r="Z1099" s="1" t="str">
        <f>IF(I1099=5, "YES", "NO")</f>
        <v>NO</v>
      </c>
      <c r="AA1099" s="1" t="str">
        <f>IF(AND(Table1[[#This Row],[5 anomalies]]="YES", Table1[[#This Row],[better or same as KNN]]="YES"), "YES", "NO")</f>
        <v>NO</v>
      </c>
      <c r="AB1099" s="1" t="str">
        <f>IF(AND(Table1[[#This Row],[5 anomalies]]="YES", Table1[[#This Row],[5 anomalies and better]]="NO"), Table1[[#This Row],[knnauc]] - Table1[[#This Row],[auc]], "")</f>
        <v/>
      </c>
      <c r="AC1099" s="1" t="str">
        <f>IF(AND(Table1[[#This Row],[5 anomalies]]="YES", Table1[[#This Row],[5 anomalies and better]]="YES"), Table1[[#This Row],[auc]] - Table1[[#This Row],[knnauc]], "")</f>
        <v/>
      </c>
    </row>
    <row r="1100" spans="1:29" x14ac:dyDescent="0.25">
      <c r="A1100">
        <v>32</v>
      </c>
      <c r="B1100">
        <v>8</v>
      </c>
      <c r="C1100">
        <v>3</v>
      </c>
      <c r="D1100" t="s">
        <v>19</v>
      </c>
      <c r="E1100" t="s">
        <v>20</v>
      </c>
      <c r="F1100">
        <v>512</v>
      </c>
      <c r="G1100">
        <v>32</v>
      </c>
      <c r="H1100">
        <v>0.05</v>
      </c>
      <c r="I1100">
        <v>2</v>
      </c>
      <c r="J1100">
        <v>0</v>
      </c>
      <c r="K1100">
        <v>0.96212121212121204</v>
      </c>
      <c r="L1100">
        <v>5.84619571131407E-2</v>
      </c>
      <c r="M1100">
        <v>4.7719794856627903E-2</v>
      </c>
      <c r="N1100">
        <v>0.5</v>
      </c>
      <c r="O1100" t="s">
        <v>23</v>
      </c>
      <c r="P1100">
        <v>0</v>
      </c>
      <c r="Q1100">
        <v>5.0000000000000001E-3</v>
      </c>
      <c r="R1100" t="s">
        <v>21</v>
      </c>
      <c r="S1100" t="s">
        <v>34</v>
      </c>
      <c r="T1100" t="str">
        <f>IF(Table1[[#This Row],[auc]]&gt;=Table1[[#This Row],[knnauc]], "YES", "NO")</f>
        <v>YES</v>
      </c>
      <c r="U1100" t="str">
        <f>IF(AND(I1100 &gt; I1099, K1100 &lt; K1099), "LOWER", "")</f>
        <v/>
      </c>
      <c r="V1100" t="str">
        <f>IF(AND(I1100&gt;=I1101, I1100 &lt; 5), "YES", "NO")</f>
        <v>NO</v>
      </c>
      <c r="W1100" s="1" t="str">
        <f>IF(AND(Table1[[#This Row],[Last lower than 5]]="YES", Table1[[#This Row],[better or same as KNN]]="YES"), "YES", "NO")</f>
        <v>NO</v>
      </c>
      <c r="X1100" s="1" t="str">
        <f>IF(AND(Table1[[#This Row],[Last lower than 5]]="YES", Table1[[#This Row],[last and better]]="NO"), Table1[[#This Row],[knnauc]], "")</f>
        <v/>
      </c>
      <c r="Y1100" s="1" t="str">
        <f>IF(AND(Table1[[#This Row],[Last lower than 5]]="YES", Table1[[#This Row],[last and better]]="YES"), Table1[[#This Row],[auc]], "")</f>
        <v/>
      </c>
      <c r="Z1100" s="1" t="str">
        <f>IF(I1100=5, "YES", "NO")</f>
        <v>NO</v>
      </c>
      <c r="AA1100" s="1" t="str">
        <f>IF(AND(Table1[[#This Row],[5 anomalies]]="YES", Table1[[#This Row],[better or same as KNN]]="YES"), "YES", "NO")</f>
        <v>NO</v>
      </c>
      <c r="AB1100" s="1" t="str">
        <f>IF(AND(Table1[[#This Row],[5 anomalies]]="YES", Table1[[#This Row],[5 anomalies and better]]="NO"), Table1[[#This Row],[knnauc]] - Table1[[#This Row],[auc]], "")</f>
        <v/>
      </c>
      <c r="AC1100" s="1" t="str">
        <f>IF(AND(Table1[[#This Row],[5 anomalies]]="YES", Table1[[#This Row],[5 anomalies and better]]="YES"), Table1[[#This Row],[auc]] - Table1[[#This Row],[knnauc]], "")</f>
        <v/>
      </c>
    </row>
    <row r="1101" spans="1:29" x14ac:dyDescent="0.25">
      <c r="A1101">
        <v>32</v>
      </c>
      <c r="B1101">
        <v>8</v>
      </c>
      <c r="C1101">
        <v>3</v>
      </c>
      <c r="D1101" t="s">
        <v>19</v>
      </c>
      <c r="E1101" t="s">
        <v>20</v>
      </c>
      <c r="F1101">
        <v>512</v>
      </c>
      <c r="G1101">
        <v>32</v>
      </c>
      <c r="H1101">
        <v>0.05</v>
      </c>
      <c r="I1101">
        <v>3</v>
      </c>
      <c r="J1101">
        <v>0</v>
      </c>
      <c r="K1101">
        <v>0.96212121212121204</v>
      </c>
      <c r="L1101">
        <v>5.84619571131407E-2</v>
      </c>
      <c r="M1101">
        <v>4.7719794856627903E-2</v>
      </c>
      <c r="N1101">
        <v>0.5</v>
      </c>
      <c r="O1101" t="s">
        <v>23</v>
      </c>
      <c r="P1101">
        <v>0</v>
      </c>
      <c r="Q1101">
        <v>5.0000000000000001E-3</v>
      </c>
      <c r="R1101" t="s">
        <v>21</v>
      </c>
      <c r="S1101" t="s">
        <v>34</v>
      </c>
      <c r="T1101" t="str">
        <f>IF(Table1[[#This Row],[auc]]&gt;=Table1[[#This Row],[knnauc]], "YES", "NO")</f>
        <v>YES</v>
      </c>
      <c r="U1101" t="str">
        <f>IF(AND(I1101 &gt; I1100, K1101 &lt; K1100), "LOWER", "")</f>
        <v/>
      </c>
      <c r="V1101" t="str">
        <f>IF(AND(I1101&gt;=I1102, I1101 &lt; 5), "YES", "NO")</f>
        <v>YES</v>
      </c>
      <c r="W1101" s="1" t="str">
        <f>IF(AND(Table1[[#This Row],[Last lower than 5]]="YES", Table1[[#This Row],[better or same as KNN]]="YES"), "YES", "NO")</f>
        <v>YES</v>
      </c>
      <c r="X1101" s="1" t="str">
        <f>IF(AND(Table1[[#This Row],[Last lower than 5]]="YES", Table1[[#This Row],[last and better]]="NO"), Table1[[#This Row],[knnauc]], "")</f>
        <v/>
      </c>
      <c r="Y1101" s="1">
        <f>IF(AND(Table1[[#This Row],[Last lower than 5]]="YES", Table1[[#This Row],[last and better]]="YES"), Table1[[#This Row],[auc]], "")</f>
        <v>0.96212121212121204</v>
      </c>
      <c r="Z1101" s="1" t="str">
        <f>IF(I1101=5, "YES", "NO")</f>
        <v>NO</v>
      </c>
      <c r="AA1101" s="1" t="str">
        <f>IF(AND(Table1[[#This Row],[5 anomalies]]="YES", Table1[[#This Row],[better or same as KNN]]="YES"), "YES", "NO")</f>
        <v>NO</v>
      </c>
      <c r="AB1101" s="1" t="str">
        <f>IF(AND(Table1[[#This Row],[5 anomalies]]="YES", Table1[[#This Row],[5 anomalies and better]]="NO"), Table1[[#This Row],[knnauc]] - Table1[[#This Row],[auc]], "")</f>
        <v/>
      </c>
      <c r="AC1101" s="1" t="str">
        <f>IF(AND(Table1[[#This Row],[5 anomalies]]="YES", Table1[[#This Row],[5 anomalies and better]]="YES"), Table1[[#This Row],[auc]] - Table1[[#This Row],[knnauc]], "")</f>
        <v/>
      </c>
    </row>
    <row r="1102" spans="1:29" hidden="1" x14ac:dyDescent="0.25">
      <c r="A1102">
        <v>32</v>
      </c>
      <c r="B1102">
        <v>8</v>
      </c>
      <c r="C1102">
        <v>3</v>
      </c>
      <c r="D1102" t="s">
        <v>19</v>
      </c>
      <c r="E1102" t="s">
        <v>20</v>
      </c>
      <c r="F1102">
        <v>512</v>
      </c>
      <c r="G1102">
        <v>32</v>
      </c>
      <c r="H1102">
        <v>0.05</v>
      </c>
      <c r="I1102">
        <v>1</v>
      </c>
      <c r="J1102">
        <v>0</v>
      </c>
      <c r="K1102">
        <v>0.45265151515151503</v>
      </c>
      <c r="L1102">
        <v>5.8859660724446303E-2</v>
      </c>
      <c r="M1102">
        <v>6.8611304221843306E-2</v>
      </c>
      <c r="N1102">
        <v>0.66287878787878696</v>
      </c>
      <c r="O1102" t="s">
        <v>23</v>
      </c>
      <c r="P1102">
        <v>0</v>
      </c>
      <c r="Q1102">
        <v>0.01</v>
      </c>
      <c r="R1102" t="s">
        <v>21</v>
      </c>
      <c r="S1102" t="s">
        <v>34</v>
      </c>
      <c r="T1102" t="str">
        <f>IF(Table1[[#This Row],[auc]]&gt;=Table1[[#This Row],[knnauc]], "YES", "NO")</f>
        <v>NO</v>
      </c>
      <c r="U1102" t="str">
        <f>IF(AND(I1102 &gt; I1101, K1102 &lt; K1101), "LOWER", "")</f>
        <v/>
      </c>
      <c r="V1102" t="str">
        <f>IF(AND(I1102&gt;=I1103, I1102 &lt; 5), "YES", "NO")</f>
        <v>NO</v>
      </c>
      <c r="W1102" s="1" t="str">
        <f>IF(AND(Table1[[#This Row],[Last lower than 5]]="YES", Table1[[#This Row],[better or same as KNN]]="YES"), "YES", "NO")</f>
        <v>NO</v>
      </c>
      <c r="X1102" s="1" t="str">
        <f>IF(AND(Table1[[#This Row],[Last lower than 5]]="YES", Table1[[#This Row],[last and better]]="NO"), Table1[[#This Row],[knnauc]], "")</f>
        <v/>
      </c>
      <c r="Y1102" s="1" t="str">
        <f>IF(AND(Table1[[#This Row],[Last lower than 5]]="YES", Table1[[#This Row],[last and better]]="YES"), Table1[[#This Row],[auc]], "")</f>
        <v/>
      </c>
      <c r="Z1102" s="1" t="str">
        <f>IF(I1102=5, "YES", "NO")</f>
        <v>NO</v>
      </c>
      <c r="AA1102" s="1" t="str">
        <f>IF(AND(Table1[[#This Row],[5 anomalies]]="YES", Table1[[#This Row],[better or same as KNN]]="YES"), "YES", "NO")</f>
        <v>NO</v>
      </c>
      <c r="AB1102" s="1" t="str">
        <f>IF(AND(Table1[[#This Row],[5 anomalies]]="YES", Table1[[#This Row],[5 anomalies and better]]="NO"), Table1[[#This Row],[knnauc]] - Table1[[#This Row],[auc]], "")</f>
        <v/>
      </c>
      <c r="AC1102" s="1" t="str">
        <f>IF(AND(Table1[[#This Row],[5 anomalies]]="YES", Table1[[#This Row],[5 anomalies and better]]="YES"), Table1[[#This Row],[auc]] - Table1[[#This Row],[knnauc]], "")</f>
        <v/>
      </c>
    </row>
    <row r="1103" spans="1:29" hidden="1" x14ac:dyDescent="0.25">
      <c r="A1103">
        <v>32</v>
      </c>
      <c r="B1103">
        <v>8</v>
      </c>
      <c r="C1103">
        <v>3</v>
      </c>
      <c r="D1103" t="s">
        <v>19</v>
      </c>
      <c r="E1103" t="s">
        <v>20</v>
      </c>
      <c r="F1103">
        <v>512</v>
      </c>
      <c r="G1103">
        <v>32</v>
      </c>
      <c r="H1103">
        <v>0.05</v>
      </c>
      <c r="I1103">
        <v>2</v>
      </c>
      <c r="J1103">
        <v>0</v>
      </c>
      <c r="K1103">
        <v>0.45265151515151503</v>
      </c>
      <c r="L1103">
        <v>5.8859660724446303E-2</v>
      </c>
      <c r="M1103">
        <v>6.8611304221843306E-2</v>
      </c>
      <c r="N1103">
        <v>0.66287878787878696</v>
      </c>
      <c r="O1103" t="s">
        <v>23</v>
      </c>
      <c r="P1103">
        <v>0</v>
      </c>
      <c r="Q1103">
        <v>0.01</v>
      </c>
      <c r="R1103" t="s">
        <v>21</v>
      </c>
      <c r="S1103" t="s">
        <v>34</v>
      </c>
      <c r="T1103" t="str">
        <f>IF(Table1[[#This Row],[auc]]&gt;=Table1[[#This Row],[knnauc]], "YES", "NO")</f>
        <v>NO</v>
      </c>
      <c r="U1103" t="str">
        <f>IF(AND(I1103 &gt; I1102, K1103 &lt; K1102), "LOWER", "")</f>
        <v/>
      </c>
      <c r="V1103" t="str">
        <f>IF(AND(I1103&gt;=I1104, I1103 &lt; 5), "YES", "NO")</f>
        <v>NO</v>
      </c>
      <c r="W1103" s="1" t="str">
        <f>IF(AND(Table1[[#This Row],[Last lower than 5]]="YES", Table1[[#This Row],[better or same as KNN]]="YES"), "YES", "NO")</f>
        <v>NO</v>
      </c>
      <c r="X1103" s="1" t="str">
        <f>IF(AND(Table1[[#This Row],[Last lower than 5]]="YES", Table1[[#This Row],[last and better]]="NO"), Table1[[#This Row],[knnauc]], "")</f>
        <v/>
      </c>
      <c r="Y1103" s="1" t="str">
        <f>IF(AND(Table1[[#This Row],[Last lower than 5]]="YES", Table1[[#This Row],[last and better]]="YES"), Table1[[#This Row],[auc]], "")</f>
        <v/>
      </c>
      <c r="Z1103" s="1" t="str">
        <f>IF(I1103=5, "YES", "NO")</f>
        <v>NO</v>
      </c>
      <c r="AA1103" s="1" t="str">
        <f>IF(AND(Table1[[#This Row],[5 anomalies]]="YES", Table1[[#This Row],[better or same as KNN]]="YES"), "YES", "NO")</f>
        <v>NO</v>
      </c>
      <c r="AB1103" s="1" t="str">
        <f>IF(AND(Table1[[#This Row],[5 anomalies]]="YES", Table1[[#This Row],[5 anomalies and better]]="NO"), Table1[[#This Row],[knnauc]] - Table1[[#This Row],[auc]], "")</f>
        <v/>
      </c>
      <c r="AC1103" s="1" t="str">
        <f>IF(AND(Table1[[#This Row],[5 anomalies]]="YES", Table1[[#This Row],[5 anomalies and better]]="YES"), Table1[[#This Row],[auc]] - Table1[[#This Row],[knnauc]], "")</f>
        <v/>
      </c>
    </row>
    <row r="1104" spans="1:29" hidden="1" x14ac:dyDescent="0.25">
      <c r="A1104">
        <v>32</v>
      </c>
      <c r="B1104">
        <v>8</v>
      </c>
      <c r="C1104">
        <v>3</v>
      </c>
      <c r="D1104" t="s">
        <v>19</v>
      </c>
      <c r="E1104" t="s">
        <v>20</v>
      </c>
      <c r="F1104">
        <v>512</v>
      </c>
      <c r="G1104">
        <v>32</v>
      </c>
      <c r="H1104">
        <v>0.05</v>
      </c>
      <c r="I1104">
        <v>3</v>
      </c>
      <c r="J1104">
        <v>0</v>
      </c>
      <c r="K1104">
        <v>0.52398989898989801</v>
      </c>
      <c r="L1104">
        <v>5.8859660724446303E-2</v>
      </c>
      <c r="M1104">
        <v>6.8611304221843306E-2</v>
      </c>
      <c r="N1104">
        <v>0.66287878787878696</v>
      </c>
      <c r="O1104" t="s">
        <v>23</v>
      </c>
      <c r="P1104">
        <v>0</v>
      </c>
      <c r="Q1104">
        <v>0.01</v>
      </c>
      <c r="R1104" t="s">
        <v>21</v>
      </c>
      <c r="S1104" t="s">
        <v>34</v>
      </c>
      <c r="T1104" t="str">
        <f>IF(Table1[[#This Row],[auc]]&gt;=Table1[[#This Row],[knnauc]], "YES", "NO")</f>
        <v>NO</v>
      </c>
      <c r="U1104" t="str">
        <f>IF(AND(I1104 &gt; I1103, K1104 &lt; K1103), "LOWER", "")</f>
        <v/>
      </c>
      <c r="V1104" t="str">
        <f>IF(AND(I1104&gt;=I1105, I1104 &lt; 5), "YES", "NO")</f>
        <v>YES</v>
      </c>
      <c r="W1104" s="1" t="str">
        <f>IF(AND(Table1[[#This Row],[Last lower than 5]]="YES", Table1[[#This Row],[better or same as KNN]]="YES"), "YES", "NO")</f>
        <v>NO</v>
      </c>
      <c r="X1104" s="1">
        <f>IF(AND(Table1[[#This Row],[Last lower than 5]]="YES", Table1[[#This Row],[last and better]]="NO"), Table1[[#This Row],[knnauc]], "")</f>
        <v>0.66287878787878696</v>
      </c>
      <c r="Y1104" s="1" t="str">
        <f>IF(AND(Table1[[#This Row],[Last lower than 5]]="YES", Table1[[#This Row],[last and better]]="YES"), Table1[[#This Row],[auc]], "")</f>
        <v/>
      </c>
      <c r="Z1104" s="1" t="str">
        <f>IF(I1104=5, "YES", "NO")</f>
        <v>NO</v>
      </c>
      <c r="AA1104" s="1" t="str">
        <f>IF(AND(Table1[[#This Row],[5 anomalies]]="YES", Table1[[#This Row],[better or same as KNN]]="YES"), "YES", "NO")</f>
        <v>NO</v>
      </c>
      <c r="AB1104" s="1" t="str">
        <f>IF(AND(Table1[[#This Row],[5 anomalies]]="YES", Table1[[#This Row],[5 anomalies and better]]="NO"), Table1[[#This Row],[knnauc]] - Table1[[#This Row],[auc]], "")</f>
        <v/>
      </c>
      <c r="AC1104" s="1" t="str">
        <f>IF(AND(Table1[[#This Row],[5 anomalies]]="YES", Table1[[#This Row],[5 anomalies and better]]="YES"), Table1[[#This Row],[auc]] - Table1[[#This Row],[knnauc]], "")</f>
        <v/>
      </c>
    </row>
    <row r="1105" spans="1:29" hidden="1" x14ac:dyDescent="0.25">
      <c r="A1105">
        <v>32</v>
      </c>
      <c r="B1105">
        <v>8</v>
      </c>
      <c r="C1105">
        <v>3</v>
      </c>
      <c r="D1105" t="s">
        <v>19</v>
      </c>
      <c r="E1105" t="s">
        <v>20</v>
      </c>
      <c r="F1105">
        <v>512</v>
      </c>
      <c r="G1105">
        <v>32</v>
      </c>
      <c r="H1105">
        <v>0.05</v>
      </c>
      <c r="I1105">
        <v>1</v>
      </c>
      <c r="J1105">
        <v>0.125</v>
      </c>
      <c r="K1105">
        <v>0.54487179487179405</v>
      </c>
      <c r="L1105">
        <v>6.8613153892048903E-2</v>
      </c>
      <c r="M1105">
        <v>7.4749822249641995E-2</v>
      </c>
      <c r="N1105">
        <v>0.88199300699300698</v>
      </c>
      <c r="O1105">
        <v>0.83333333333333304</v>
      </c>
      <c r="P1105">
        <v>0.38461538461538403</v>
      </c>
      <c r="Q1105">
        <v>0.05</v>
      </c>
      <c r="R1105" t="s">
        <v>21</v>
      </c>
      <c r="S1105" t="s">
        <v>34</v>
      </c>
      <c r="T1105" t="str">
        <f>IF(Table1[[#This Row],[auc]]&gt;=Table1[[#This Row],[knnauc]], "YES", "NO")</f>
        <v>NO</v>
      </c>
      <c r="U1105" t="str">
        <f>IF(AND(I1105 &gt; I1104, K1105 &lt; K1104), "LOWER", "")</f>
        <v/>
      </c>
      <c r="V1105" t="str">
        <f>IF(AND(I1105&gt;=I1106, I1105 &lt; 5), "YES", "NO")</f>
        <v>NO</v>
      </c>
      <c r="W1105" s="1" t="str">
        <f>IF(AND(Table1[[#This Row],[Last lower than 5]]="YES", Table1[[#This Row],[better or same as KNN]]="YES"), "YES", "NO")</f>
        <v>NO</v>
      </c>
      <c r="X1105" s="1" t="str">
        <f>IF(AND(Table1[[#This Row],[Last lower than 5]]="YES", Table1[[#This Row],[last and better]]="NO"), Table1[[#This Row],[knnauc]], "")</f>
        <v/>
      </c>
      <c r="Y1105" s="1" t="str">
        <f>IF(AND(Table1[[#This Row],[Last lower than 5]]="YES", Table1[[#This Row],[last and better]]="YES"), Table1[[#This Row],[auc]], "")</f>
        <v/>
      </c>
      <c r="Z1105" s="1" t="str">
        <f>IF(I1105=5, "YES", "NO")</f>
        <v>NO</v>
      </c>
      <c r="AA1105" s="1" t="str">
        <f>IF(AND(Table1[[#This Row],[5 anomalies]]="YES", Table1[[#This Row],[better or same as KNN]]="YES"), "YES", "NO")</f>
        <v>NO</v>
      </c>
      <c r="AB1105" s="1" t="str">
        <f>IF(AND(Table1[[#This Row],[5 anomalies]]="YES", Table1[[#This Row],[5 anomalies and better]]="NO"), Table1[[#This Row],[knnauc]] - Table1[[#This Row],[auc]], "")</f>
        <v/>
      </c>
      <c r="AC1105" s="1" t="str">
        <f>IF(AND(Table1[[#This Row],[5 anomalies]]="YES", Table1[[#This Row],[5 anomalies and better]]="YES"), Table1[[#This Row],[auc]] - Table1[[#This Row],[knnauc]], "")</f>
        <v/>
      </c>
    </row>
    <row r="1106" spans="1:29" hidden="1" x14ac:dyDescent="0.25">
      <c r="A1106">
        <v>32</v>
      </c>
      <c r="B1106">
        <v>8</v>
      </c>
      <c r="C1106">
        <v>3</v>
      </c>
      <c r="D1106" t="s">
        <v>19</v>
      </c>
      <c r="E1106" t="s">
        <v>20</v>
      </c>
      <c r="F1106">
        <v>512</v>
      </c>
      <c r="G1106">
        <v>32</v>
      </c>
      <c r="H1106">
        <v>0.05</v>
      </c>
      <c r="I1106">
        <v>2</v>
      </c>
      <c r="J1106">
        <v>0.125</v>
      </c>
      <c r="K1106">
        <v>0.74431818181818199</v>
      </c>
      <c r="L1106">
        <v>6.8613153892048903E-2</v>
      </c>
      <c r="M1106">
        <v>7.4749822249641995E-2</v>
      </c>
      <c r="N1106">
        <v>0.88199300699300698</v>
      </c>
      <c r="O1106">
        <v>0.83333333333333304</v>
      </c>
      <c r="P1106">
        <v>0.38461538461538403</v>
      </c>
      <c r="Q1106">
        <v>0.05</v>
      </c>
      <c r="R1106" t="s">
        <v>21</v>
      </c>
      <c r="S1106" t="s">
        <v>34</v>
      </c>
      <c r="T1106" t="str">
        <f>IF(Table1[[#This Row],[auc]]&gt;=Table1[[#This Row],[knnauc]], "YES", "NO")</f>
        <v>NO</v>
      </c>
      <c r="U1106" t="str">
        <f>IF(AND(I1106 &gt; I1105, K1106 &lt; K1105), "LOWER", "")</f>
        <v/>
      </c>
      <c r="V1106" t="str">
        <f>IF(AND(I1106&gt;=I1107, I1106 &lt; 5), "YES", "NO")</f>
        <v>NO</v>
      </c>
      <c r="W1106" s="1" t="str">
        <f>IF(AND(Table1[[#This Row],[Last lower than 5]]="YES", Table1[[#This Row],[better or same as KNN]]="YES"), "YES", "NO")</f>
        <v>NO</v>
      </c>
      <c r="X1106" s="1" t="str">
        <f>IF(AND(Table1[[#This Row],[Last lower than 5]]="YES", Table1[[#This Row],[last and better]]="NO"), Table1[[#This Row],[knnauc]], "")</f>
        <v/>
      </c>
      <c r="Y1106" s="1" t="str">
        <f>IF(AND(Table1[[#This Row],[Last lower than 5]]="YES", Table1[[#This Row],[last and better]]="YES"), Table1[[#This Row],[auc]], "")</f>
        <v/>
      </c>
      <c r="Z1106" s="1" t="str">
        <f>IF(I1106=5, "YES", "NO")</f>
        <v>NO</v>
      </c>
      <c r="AA1106" s="1" t="str">
        <f>IF(AND(Table1[[#This Row],[5 anomalies]]="YES", Table1[[#This Row],[better or same as KNN]]="YES"), "YES", "NO")</f>
        <v>NO</v>
      </c>
      <c r="AB1106" s="1" t="str">
        <f>IF(AND(Table1[[#This Row],[5 anomalies]]="YES", Table1[[#This Row],[5 anomalies and better]]="NO"), Table1[[#This Row],[knnauc]] - Table1[[#This Row],[auc]], "")</f>
        <v/>
      </c>
      <c r="AC1106" s="1" t="str">
        <f>IF(AND(Table1[[#This Row],[5 anomalies]]="YES", Table1[[#This Row],[5 anomalies and better]]="YES"), Table1[[#This Row],[auc]] - Table1[[#This Row],[knnauc]], "")</f>
        <v/>
      </c>
    </row>
    <row r="1107" spans="1:29" hidden="1" x14ac:dyDescent="0.25">
      <c r="A1107">
        <v>32</v>
      </c>
      <c r="B1107">
        <v>8</v>
      </c>
      <c r="C1107">
        <v>3</v>
      </c>
      <c r="D1107" t="s">
        <v>19</v>
      </c>
      <c r="E1107" t="s">
        <v>20</v>
      </c>
      <c r="F1107">
        <v>512</v>
      </c>
      <c r="G1107">
        <v>32</v>
      </c>
      <c r="H1107">
        <v>0.05</v>
      </c>
      <c r="I1107">
        <v>3</v>
      </c>
      <c r="J1107">
        <v>0.25</v>
      </c>
      <c r="K1107">
        <v>0.78438228438228397</v>
      </c>
      <c r="L1107">
        <v>6.8613153892048903E-2</v>
      </c>
      <c r="M1107">
        <v>7.4749822249641995E-2</v>
      </c>
      <c r="N1107">
        <v>0.88199300699300698</v>
      </c>
      <c r="O1107">
        <v>0.83333333333333304</v>
      </c>
      <c r="P1107">
        <v>0.38461538461538403</v>
      </c>
      <c r="Q1107">
        <v>0.05</v>
      </c>
      <c r="R1107" t="s">
        <v>21</v>
      </c>
      <c r="S1107" t="s">
        <v>34</v>
      </c>
      <c r="T1107" t="str">
        <f>IF(Table1[[#This Row],[auc]]&gt;=Table1[[#This Row],[knnauc]], "YES", "NO")</f>
        <v>NO</v>
      </c>
      <c r="U1107" t="str">
        <f>IF(AND(I1107 &gt; I1106, K1107 &lt; K1106), "LOWER", "")</f>
        <v/>
      </c>
      <c r="V1107" t="str">
        <f>IF(AND(I1107&gt;=I1108, I1107 &lt; 5), "YES", "NO")</f>
        <v>NO</v>
      </c>
      <c r="W1107" s="1" t="str">
        <f>IF(AND(Table1[[#This Row],[Last lower than 5]]="YES", Table1[[#This Row],[better or same as KNN]]="YES"), "YES", "NO")</f>
        <v>NO</v>
      </c>
      <c r="X1107" s="1" t="str">
        <f>IF(AND(Table1[[#This Row],[Last lower than 5]]="YES", Table1[[#This Row],[last and better]]="NO"), Table1[[#This Row],[knnauc]], "")</f>
        <v/>
      </c>
      <c r="Y1107" s="1" t="str">
        <f>IF(AND(Table1[[#This Row],[Last lower than 5]]="YES", Table1[[#This Row],[last and better]]="YES"), Table1[[#This Row],[auc]], "")</f>
        <v/>
      </c>
      <c r="Z1107" s="1" t="str">
        <f>IF(I1107=5, "YES", "NO")</f>
        <v>NO</v>
      </c>
      <c r="AA1107" s="1" t="str">
        <f>IF(AND(Table1[[#This Row],[5 anomalies]]="YES", Table1[[#This Row],[better or same as KNN]]="YES"), "YES", "NO")</f>
        <v>NO</v>
      </c>
      <c r="AB1107" s="1" t="str">
        <f>IF(AND(Table1[[#This Row],[5 anomalies]]="YES", Table1[[#This Row],[5 anomalies and better]]="NO"), Table1[[#This Row],[knnauc]] - Table1[[#This Row],[auc]], "")</f>
        <v/>
      </c>
      <c r="AC1107" s="1" t="str">
        <f>IF(AND(Table1[[#This Row],[5 anomalies]]="YES", Table1[[#This Row],[5 anomalies and better]]="YES"), Table1[[#This Row],[auc]] - Table1[[#This Row],[knnauc]], "")</f>
        <v/>
      </c>
    </row>
    <row r="1108" spans="1:29" hidden="1" x14ac:dyDescent="0.25">
      <c r="A1108">
        <v>32</v>
      </c>
      <c r="B1108">
        <v>8</v>
      </c>
      <c r="C1108">
        <v>3</v>
      </c>
      <c r="D1108" t="s">
        <v>19</v>
      </c>
      <c r="E1108" t="s">
        <v>20</v>
      </c>
      <c r="F1108">
        <v>512</v>
      </c>
      <c r="G1108">
        <v>32</v>
      </c>
      <c r="H1108">
        <v>0.05</v>
      </c>
      <c r="I1108">
        <v>4</v>
      </c>
      <c r="J1108">
        <v>0.21052631578947301</v>
      </c>
      <c r="K1108">
        <v>0.80171911421911402</v>
      </c>
      <c r="L1108">
        <v>6.8613153892048903E-2</v>
      </c>
      <c r="M1108">
        <v>7.4749822249641995E-2</v>
      </c>
      <c r="N1108">
        <v>0.88199300699300698</v>
      </c>
      <c r="O1108">
        <v>0.83333333333333304</v>
      </c>
      <c r="P1108">
        <v>0.38461538461538403</v>
      </c>
      <c r="Q1108">
        <v>0.05</v>
      </c>
      <c r="R1108" t="s">
        <v>21</v>
      </c>
      <c r="S1108" t="s">
        <v>34</v>
      </c>
      <c r="T1108" t="str">
        <f>IF(Table1[[#This Row],[auc]]&gt;=Table1[[#This Row],[knnauc]], "YES", "NO")</f>
        <v>NO</v>
      </c>
      <c r="U1108" t="str">
        <f>IF(AND(I1108 &gt; I1107, K1108 &lt; K1107), "LOWER", "")</f>
        <v/>
      </c>
      <c r="V1108" t="str">
        <f>IF(AND(I1108&gt;=I1109, I1108 &lt; 5), "YES", "NO")</f>
        <v>NO</v>
      </c>
      <c r="W1108" s="1" t="str">
        <f>IF(AND(Table1[[#This Row],[Last lower than 5]]="YES", Table1[[#This Row],[better or same as KNN]]="YES"), "YES", "NO")</f>
        <v>NO</v>
      </c>
      <c r="X1108" s="1" t="str">
        <f>IF(AND(Table1[[#This Row],[Last lower than 5]]="YES", Table1[[#This Row],[last and better]]="NO"), Table1[[#This Row],[knnauc]], "")</f>
        <v/>
      </c>
      <c r="Y1108" s="1" t="str">
        <f>IF(AND(Table1[[#This Row],[Last lower than 5]]="YES", Table1[[#This Row],[last and better]]="YES"), Table1[[#This Row],[auc]], "")</f>
        <v/>
      </c>
      <c r="Z1108" s="1" t="str">
        <f>IF(I1108=5, "YES", "NO")</f>
        <v>NO</v>
      </c>
      <c r="AA1108" s="1" t="str">
        <f>IF(AND(Table1[[#This Row],[5 anomalies]]="YES", Table1[[#This Row],[better or same as KNN]]="YES"), "YES", "NO")</f>
        <v>NO</v>
      </c>
      <c r="AB1108" s="1" t="str">
        <f>IF(AND(Table1[[#This Row],[5 anomalies]]="YES", Table1[[#This Row],[5 anomalies and better]]="NO"), Table1[[#This Row],[knnauc]] - Table1[[#This Row],[auc]], "")</f>
        <v/>
      </c>
      <c r="AC1108" s="1" t="str">
        <f>IF(AND(Table1[[#This Row],[5 anomalies]]="YES", Table1[[#This Row],[5 anomalies and better]]="YES"), Table1[[#This Row],[auc]] - Table1[[#This Row],[knnauc]], "")</f>
        <v/>
      </c>
    </row>
    <row r="1109" spans="1:29" hidden="1" x14ac:dyDescent="0.25">
      <c r="A1109">
        <v>32</v>
      </c>
      <c r="B1109">
        <v>8</v>
      </c>
      <c r="C1109">
        <v>3</v>
      </c>
      <c r="D1109" t="s">
        <v>19</v>
      </c>
      <c r="E1109" t="s">
        <v>20</v>
      </c>
      <c r="F1109">
        <v>128</v>
      </c>
      <c r="G1109">
        <v>16</v>
      </c>
      <c r="H1109">
        <v>0.05</v>
      </c>
      <c r="I1109">
        <v>5</v>
      </c>
      <c r="J1109">
        <v>0.4</v>
      </c>
      <c r="K1109">
        <v>0.95707070707070696</v>
      </c>
      <c r="L1109">
        <v>6.7874478803809896E-2</v>
      </c>
      <c r="M1109">
        <v>6.6773046613016196E-2</v>
      </c>
      <c r="N1109">
        <v>0.83017676767676696</v>
      </c>
      <c r="O1109" t="s">
        <v>23</v>
      </c>
      <c r="P1109">
        <v>0</v>
      </c>
      <c r="Q1109">
        <v>0.01</v>
      </c>
      <c r="R1109" t="s">
        <v>21</v>
      </c>
      <c r="S1109" t="s">
        <v>34</v>
      </c>
      <c r="T1109" t="str">
        <f>IF(Table1[[#This Row],[auc]]&gt;=Table1[[#This Row],[knnauc]], "YES", "NO")</f>
        <v>YES</v>
      </c>
      <c r="U1109" t="str">
        <f>IF(AND(I1109 &gt; I1108, K1109 &lt; K1108), "LOWER", "")</f>
        <v/>
      </c>
      <c r="V1109" t="str">
        <f>IF(AND(I1109&gt;=I1110, I1109 &lt; 5), "YES", "NO")</f>
        <v>NO</v>
      </c>
      <c r="W1109" s="1" t="str">
        <f>IF(AND(Table1[[#This Row],[Last lower than 5]]="YES", Table1[[#This Row],[better or same as KNN]]="YES"), "YES", "NO")</f>
        <v>NO</v>
      </c>
      <c r="X1109" s="1" t="str">
        <f>IF(AND(Table1[[#This Row],[Last lower than 5]]="YES", Table1[[#This Row],[last and better]]="NO"), Table1[[#This Row],[knnauc]], "")</f>
        <v/>
      </c>
      <c r="Y1109" s="1" t="str">
        <f>IF(AND(Table1[[#This Row],[Last lower than 5]]="YES", Table1[[#This Row],[last and better]]="YES"), Table1[[#This Row],[auc]], "")</f>
        <v/>
      </c>
      <c r="Z1109" s="1" t="str">
        <f>IF(I1109=5, "YES", "NO")</f>
        <v>YES</v>
      </c>
      <c r="AA1109" s="1" t="str">
        <f>IF(AND(Table1[[#This Row],[5 anomalies]]="YES", Table1[[#This Row],[better or same as KNN]]="YES"), "YES", "NO")</f>
        <v>YES</v>
      </c>
      <c r="AB1109" s="1" t="str">
        <f>IF(AND(Table1[[#This Row],[5 anomalies]]="YES", Table1[[#This Row],[5 anomalies and better]]="NO"), Table1[[#This Row],[knnauc]] - Table1[[#This Row],[auc]], "")</f>
        <v/>
      </c>
      <c r="AC1109" s="1">
        <f>IF(AND(Table1[[#This Row],[5 anomalies]]="YES", Table1[[#This Row],[5 anomalies and better]]="YES"), Table1[[#This Row],[auc]] - Table1[[#This Row],[knnauc]], "")</f>
        <v>0.12689393939394</v>
      </c>
    </row>
    <row r="1110" spans="1:29" x14ac:dyDescent="0.25">
      <c r="A1110">
        <v>32</v>
      </c>
      <c r="B1110">
        <v>8</v>
      </c>
      <c r="C1110">
        <v>3</v>
      </c>
      <c r="D1110" t="s">
        <v>19</v>
      </c>
      <c r="E1110" t="s">
        <v>20</v>
      </c>
      <c r="F1110">
        <v>64</v>
      </c>
      <c r="G1110">
        <v>16</v>
      </c>
      <c r="H1110">
        <v>0.05</v>
      </c>
      <c r="I1110">
        <v>5</v>
      </c>
      <c r="J1110">
        <v>0</v>
      </c>
      <c r="K1110">
        <v>1</v>
      </c>
      <c r="L1110">
        <v>5.4506016424168399E-2</v>
      </c>
      <c r="M1110">
        <v>5.3971277804821798E-2</v>
      </c>
      <c r="N1110">
        <v>0.49810606060606</v>
      </c>
      <c r="O1110" t="s">
        <v>23</v>
      </c>
      <c r="P1110">
        <v>0</v>
      </c>
      <c r="Q1110">
        <v>5.0000000000000001E-3</v>
      </c>
      <c r="R1110" t="s">
        <v>21</v>
      </c>
      <c r="S1110" t="s">
        <v>34</v>
      </c>
      <c r="T1110" t="str">
        <f>IF(Table1[[#This Row],[auc]]&gt;=Table1[[#This Row],[knnauc]], "YES", "NO")</f>
        <v>YES</v>
      </c>
      <c r="U1110" t="str">
        <f>IF(AND(I1110 &gt; I1109, K1110 &lt; K1109), "LOWER", "")</f>
        <v/>
      </c>
      <c r="V1110" t="str">
        <f>IF(AND(I1110&gt;=I1111, I1110 &lt; 5), "YES", "NO")</f>
        <v>NO</v>
      </c>
      <c r="W1110" s="1" t="str">
        <f>IF(AND(Table1[[#This Row],[Last lower than 5]]="YES", Table1[[#This Row],[better or same as KNN]]="YES"), "YES", "NO")</f>
        <v>NO</v>
      </c>
      <c r="X1110" s="1" t="str">
        <f>IF(AND(Table1[[#This Row],[Last lower than 5]]="YES", Table1[[#This Row],[last and better]]="NO"), Table1[[#This Row],[knnauc]], "")</f>
        <v/>
      </c>
      <c r="Y1110" s="1" t="str">
        <f>IF(AND(Table1[[#This Row],[Last lower than 5]]="YES", Table1[[#This Row],[last and better]]="YES"), Table1[[#This Row],[auc]], "")</f>
        <v/>
      </c>
      <c r="Z1110" s="1" t="str">
        <f>IF(I1110=5, "YES", "NO")</f>
        <v>YES</v>
      </c>
      <c r="AA1110" s="1" t="str">
        <f>IF(AND(Table1[[#This Row],[5 anomalies]]="YES", Table1[[#This Row],[better or same as KNN]]="YES"), "YES", "NO")</f>
        <v>YES</v>
      </c>
      <c r="AB1110" s="1" t="str">
        <f>IF(AND(Table1[[#This Row],[5 anomalies]]="YES", Table1[[#This Row],[5 anomalies and better]]="NO"), Table1[[#This Row],[knnauc]] - Table1[[#This Row],[auc]], "")</f>
        <v/>
      </c>
      <c r="AC1110" s="1">
        <f>IF(AND(Table1[[#This Row],[5 anomalies]]="YES", Table1[[#This Row],[5 anomalies and better]]="YES"), Table1[[#This Row],[auc]] - Table1[[#This Row],[knnauc]], "")</f>
        <v>0.50189393939394</v>
      </c>
    </row>
    <row r="1111" spans="1:29" x14ac:dyDescent="0.25">
      <c r="A1111">
        <v>32</v>
      </c>
      <c r="B1111">
        <v>8</v>
      </c>
      <c r="C1111">
        <v>3</v>
      </c>
      <c r="D1111" t="s">
        <v>19</v>
      </c>
      <c r="E1111" t="s">
        <v>20</v>
      </c>
      <c r="F1111">
        <v>128</v>
      </c>
      <c r="G1111">
        <v>16</v>
      </c>
      <c r="H1111">
        <v>0.05</v>
      </c>
      <c r="I1111">
        <v>5</v>
      </c>
      <c r="J1111">
        <v>0.33333333333333298</v>
      </c>
      <c r="K1111">
        <v>1</v>
      </c>
      <c r="L1111">
        <v>7.3827299526115595E-2</v>
      </c>
      <c r="M1111">
        <v>6.2403132932987902E-2</v>
      </c>
      <c r="N1111">
        <v>0.49810606060606</v>
      </c>
      <c r="O1111" t="s">
        <v>23</v>
      </c>
      <c r="P1111">
        <v>0</v>
      </c>
      <c r="Q1111">
        <v>5.0000000000000001E-3</v>
      </c>
      <c r="R1111" t="s">
        <v>21</v>
      </c>
      <c r="S1111" t="s">
        <v>34</v>
      </c>
      <c r="T1111" t="str">
        <f>IF(Table1[[#This Row],[auc]]&gt;=Table1[[#This Row],[knnauc]], "YES", "NO")</f>
        <v>YES</v>
      </c>
      <c r="U1111" t="str">
        <f>IF(AND(I1111 &gt; I1110, K1111 &lt; K1110), "LOWER", "")</f>
        <v/>
      </c>
      <c r="V1111" t="str">
        <f>IF(AND(I1111&gt;=I1112, I1111 &lt; 5), "YES", "NO")</f>
        <v>NO</v>
      </c>
      <c r="W1111" s="1" t="str">
        <f>IF(AND(Table1[[#This Row],[Last lower than 5]]="YES", Table1[[#This Row],[better or same as KNN]]="YES"), "YES", "NO")</f>
        <v>NO</v>
      </c>
      <c r="X1111" s="1" t="str">
        <f>IF(AND(Table1[[#This Row],[Last lower than 5]]="YES", Table1[[#This Row],[last and better]]="NO"), Table1[[#This Row],[knnauc]], "")</f>
        <v/>
      </c>
      <c r="Y1111" s="1" t="str">
        <f>IF(AND(Table1[[#This Row],[Last lower than 5]]="YES", Table1[[#This Row],[last and better]]="YES"), Table1[[#This Row],[auc]], "")</f>
        <v/>
      </c>
      <c r="Z1111" s="1" t="str">
        <f>IF(I1111=5, "YES", "NO")</f>
        <v>YES</v>
      </c>
      <c r="AA1111" s="1" t="str">
        <f>IF(AND(Table1[[#This Row],[5 anomalies]]="YES", Table1[[#This Row],[better or same as KNN]]="YES"), "YES", "NO")</f>
        <v>YES</v>
      </c>
      <c r="AB1111" s="1" t="str">
        <f>IF(AND(Table1[[#This Row],[5 anomalies]]="YES", Table1[[#This Row],[5 anomalies and better]]="NO"), Table1[[#This Row],[knnauc]] - Table1[[#This Row],[auc]], "")</f>
        <v/>
      </c>
      <c r="AC1111" s="1">
        <f>IF(AND(Table1[[#This Row],[5 anomalies]]="YES", Table1[[#This Row],[5 anomalies and better]]="YES"), Table1[[#This Row],[auc]] - Table1[[#This Row],[knnauc]], "")</f>
        <v>0.50189393939394</v>
      </c>
    </row>
    <row r="1112" spans="1:29" x14ac:dyDescent="0.25">
      <c r="A1112">
        <v>32</v>
      </c>
      <c r="B1112">
        <v>8</v>
      </c>
      <c r="C1112">
        <v>3</v>
      </c>
      <c r="D1112" t="s">
        <v>19</v>
      </c>
      <c r="E1112" t="s">
        <v>20</v>
      </c>
      <c r="F1112">
        <v>128</v>
      </c>
      <c r="G1112">
        <v>32</v>
      </c>
      <c r="H1112">
        <v>0.05</v>
      </c>
      <c r="I1112">
        <v>5</v>
      </c>
      <c r="J1112">
        <v>0</v>
      </c>
      <c r="K1112">
        <v>1</v>
      </c>
      <c r="L1112">
        <v>5.82743065879942E-2</v>
      </c>
      <c r="M1112">
        <v>5.1624256042451203E-2</v>
      </c>
      <c r="N1112">
        <v>1</v>
      </c>
      <c r="O1112" t="s">
        <v>23</v>
      </c>
      <c r="P1112">
        <v>0</v>
      </c>
      <c r="Q1112">
        <v>5.0000000000000001E-3</v>
      </c>
      <c r="R1112" t="s">
        <v>21</v>
      </c>
      <c r="S1112" t="s">
        <v>34</v>
      </c>
      <c r="T1112" t="str">
        <f>IF(Table1[[#This Row],[auc]]&gt;=Table1[[#This Row],[knnauc]], "YES", "NO")</f>
        <v>YES</v>
      </c>
      <c r="U1112" t="str">
        <f>IF(AND(I1112 &gt; I1111, K1112 &lt; K1111), "LOWER", "")</f>
        <v/>
      </c>
      <c r="V1112" t="str">
        <f>IF(AND(I1112&gt;=I1113, I1112 &lt; 5), "YES", "NO")</f>
        <v>NO</v>
      </c>
      <c r="W1112" s="1" t="str">
        <f>IF(AND(Table1[[#This Row],[Last lower than 5]]="YES", Table1[[#This Row],[better or same as KNN]]="YES"), "YES", "NO")</f>
        <v>NO</v>
      </c>
      <c r="X1112" s="1" t="str">
        <f>IF(AND(Table1[[#This Row],[Last lower than 5]]="YES", Table1[[#This Row],[last and better]]="NO"), Table1[[#This Row],[knnauc]], "")</f>
        <v/>
      </c>
      <c r="Y1112" s="1" t="str">
        <f>IF(AND(Table1[[#This Row],[Last lower than 5]]="YES", Table1[[#This Row],[last and better]]="YES"), Table1[[#This Row],[auc]], "")</f>
        <v/>
      </c>
      <c r="Z1112" s="1" t="str">
        <f>IF(I1112=5, "YES", "NO")</f>
        <v>YES</v>
      </c>
      <c r="AA1112" s="1" t="str">
        <f>IF(AND(Table1[[#This Row],[5 anomalies]]="YES", Table1[[#This Row],[better or same as KNN]]="YES"), "YES", "NO")</f>
        <v>YES</v>
      </c>
      <c r="AB1112" s="1" t="str">
        <f>IF(AND(Table1[[#This Row],[5 anomalies]]="YES", Table1[[#This Row],[5 anomalies and better]]="NO"), Table1[[#This Row],[knnauc]] - Table1[[#This Row],[auc]], "")</f>
        <v/>
      </c>
      <c r="AC1112" s="1">
        <f>IF(AND(Table1[[#This Row],[5 anomalies]]="YES", Table1[[#This Row],[5 anomalies and better]]="YES"), Table1[[#This Row],[auc]] - Table1[[#This Row],[knnauc]], "")</f>
        <v>0</v>
      </c>
    </row>
    <row r="1113" spans="1:29" x14ac:dyDescent="0.25">
      <c r="A1113">
        <v>32</v>
      </c>
      <c r="B1113">
        <v>8</v>
      </c>
      <c r="C1113">
        <v>3</v>
      </c>
      <c r="D1113" t="s">
        <v>19</v>
      </c>
      <c r="E1113" t="s">
        <v>20</v>
      </c>
      <c r="F1113">
        <v>512</v>
      </c>
      <c r="G1113">
        <v>16</v>
      </c>
      <c r="H1113">
        <v>0.05</v>
      </c>
      <c r="I1113">
        <v>5</v>
      </c>
      <c r="J1113">
        <v>0</v>
      </c>
      <c r="K1113">
        <v>1</v>
      </c>
      <c r="L1113">
        <v>5.7850633315519401E-2</v>
      </c>
      <c r="M1113">
        <v>4.6404154834757502E-2</v>
      </c>
      <c r="N1113">
        <v>0.5</v>
      </c>
      <c r="O1113" t="s">
        <v>23</v>
      </c>
      <c r="P1113">
        <v>0</v>
      </c>
      <c r="Q1113">
        <v>5.0000000000000001E-3</v>
      </c>
      <c r="R1113" t="s">
        <v>21</v>
      </c>
      <c r="S1113" t="s">
        <v>34</v>
      </c>
      <c r="T1113" t="str">
        <f>IF(Table1[[#This Row],[auc]]&gt;=Table1[[#This Row],[knnauc]], "YES", "NO")</f>
        <v>YES</v>
      </c>
      <c r="U1113" t="str">
        <f>IF(AND(I1113 &gt; I1112, K1113 &lt; K1112), "LOWER", "")</f>
        <v/>
      </c>
      <c r="V1113" t="str">
        <f>IF(AND(I1113&gt;=I1114, I1113 &lt; 5), "YES", "NO")</f>
        <v>NO</v>
      </c>
      <c r="W1113" s="1" t="str">
        <f>IF(AND(Table1[[#This Row],[Last lower than 5]]="YES", Table1[[#This Row],[better or same as KNN]]="YES"), "YES", "NO")</f>
        <v>NO</v>
      </c>
      <c r="X1113" s="1" t="str">
        <f>IF(AND(Table1[[#This Row],[Last lower than 5]]="YES", Table1[[#This Row],[last and better]]="NO"), Table1[[#This Row],[knnauc]], "")</f>
        <v/>
      </c>
      <c r="Y1113" s="1" t="str">
        <f>IF(AND(Table1[[#This Row],[Last lower than 5]]="YES", Table1[[#This Row],[last and better]]="YES"), Table1[[#This Row],[auc]], "")</f>
        <v/>
      </c>
      <c r="Z1113" s="1" t="str">
        <f>IF(I1113=5, "YES", "NO")</f>
        <v>YES</v>
      </c>
      <c r="AA1113" s="1" t="str">
        <f>IF(AND(Table1[[#This Row],[5 anomalies]]="YES", Table1[[#This Row],[better or same as KNN]]="YES"), "YES", "NO")</f>
        <v>YES</v>
      </c>
      <c r="AB1113" s="1" t="str">
        <f>IF(AND(Table1[[#This Row],[5 anomalies]]="YES", Table1[[#This Row],[5 anomalies and better]]="NO"), Table1[[#This Row],[knnauc]] - Table1[[#This Row],[auc]], "")</f>
        <v/>
      </c>
      <c r="AC1113" s="1">
        <f>IF(AND(Table1[[#This Row],[5 anomalies]]="YES", Table1[[#This Row],[5 anomalies and better]]="YES"), Table1[[#This Row],[auc]] - Table1[[#This Row],[knnauc]], "")</f>
        <v>0.5</v>
      </c>
    </row>
    <row r="1114" spans="1:29" x14ac:dyDescent="0.25">
      <c r="A1114">
        <v>32</v>
      </c>
      <c r="B1114">
        <v>8</v>
      </c>
      <c r="C1114">
        <v>3</v>
      </c>
      <c r="D1114" t="s">
        <v>19</v>
      </c>
      <c r="E1114" t="s">
        <v>20</v>
      </c>
      <c r="F1114">
        <v>512</v>
      </c>
      <c r="G1114">
        <v>16</v>
      </c>
      <c r="H1114">
        <v>0.05</v>
      </c>
      <c r="I1114">
        <v>5</v>
      </c>
      <c r="J1114">
        <v>0.22222222222222199</v>
      </c>
      <c r="K1114">
        <v>0.79853756933938402</v>
      </c>
      <c r="L1114">
        <v>0.31715506447305403</v>
      </c>
      <c r="M1114">
        <v>0.31759194947136699</v>
      </c>
      <c r="N1114">
        <v>0.66061522945032702</v>
      </c>
      <c r="O1114" t="s">
        <v>23</v>
      </c>
      <c r="P1114">
        <v>0</v>
      </c>
      <c r="Q1114">
        <v>5.0000000000000001E-3</v>
      </c>
      <c r="R1114" t="s">
        <v>21</v>
      </c>
      <c r="S1114" t="s">
        <v>35</v>
      </c>
      <c r="T1114" t="str">
        <f>IF(Table1[[#This Row],[auc]]&gt;=Table1[[#This Row],[knnauc]], "YES", "NO")</f>
        <v>YES</v>
      </c>
      <c r="U1114" t="str">
        <f>IF(AND(I1114 &gt; I1113, K1114 &lt; K1113), "LOWER", "")</f>
        <v/>
      </c>
      <c r="V1114" t="str">
        <f>IF(AND(I1114&gt;=I1115, I1114 &lt; 5), "YES", "NO")</f>
        <v>NO</v>
      </c>
      <c r="W1114" s="1" t="str">
        <f>IF(AND(Table1[[#This Row],[Last lower than 5]]="YES", Table1[[#This Row],[better or same as KNN]]="YES"), "YES", "NO")</f>
        <v>NO</v>
      </c>
      <c r="X1114" s="1" t="str">
        <f>IF(AND(Table1[[#This Row],[Last lower than 5]]="YES", Table1[[#This Row],[last and better]]="NO"), Table1[[#This Row],[knnauc]], "")</f>
        <v/>
      </c>
      <c r="Y1114" s="1" t="str">
        <f>IF(AND(Table1[[#This Row],[Last lower than 5]]="YES", Table1[[#This Row],[last and better]]="YES"), Table1[[#This Row],[auc]], "")</f>
        <v/>
      </c>
      <c r="Z1114" s="1" t="str">
        <f>IF(I1114=5, "YES", "NO")</f>
        <v>YES</v>
      </c>
      <c r="AA1114" s="1" t="str">
        <f>IF(AND(Table1[[#This Row],[5 anomalies]]="YES", Table1[[#This Row],[better or same as KNN]]="YES"), "YES", "NO")</f>
        <v>YES</v>
      </c>
      <c r="AB1114" s="1" t="str">
        <f>IF(AND(Table1[[#This Row],[5 anomalies]]="YES", Table1[[#This Row],[5 anomalies and better]]="NO"), Table1[[#This Row],[knnauc]] - Table1[[#This Row],[auc]], "")</f>
        <v/>
      </c>
      <c r="AC1114" s="1">
        <f>IF(AND(Table1[[#This Row],[5 anomalies]]="YES", Table1[[#This Row],[5 anomalies and better]]="YES"), Table1[[#This Row],[auc]] - Table1[[#This Row],[knnauc]], "")</f>
        <v>0.137922339889057</v>
      </c>
    </row>
    <row r="1115" spans="1:29" hidden="1" x14ac:dyDescent="0.25">
      <c r="A1115">
        <v>32</v>
      </c>
      <c r="B1115">
        <v>8</v>
      </c>
      <c r="C1115">
        <v>3</v>
      </c>
      <c r="D1115" t="s">
        <v>19</v>
      </c>
      <c r="E1115" t="s">
        <v>20</v>
      </c>
      <c r="F1115">
        <v>32</v>
      </c>
      <c r="G1115">
        <v>16</v>
      </c>
      <c r="H1115">
        <v>0.05</v>
      </c>
      <c r="I1115">
        <v>5</v>
      </c>
      <c r="J1115">
        <v>6.7796610169491497E-2</v>
      </c>
      <c r="K1115">
        <v>0.85595745656260003</v>
      </c>
      <c r="L1115">
        <v>0.33663201446816499</v>
      </c>
      <c r="M1115">
        <v>0.33324428553906199</v>
      </c>
      <c r="N1115">
        <v>0.87670196671709499</v>
      </c>
      <c r="O1115">
        <v>0.57142857142857095</v>
      </c>
      <c r="P1115">
        <v>0.24242424242424199</v>
      </c>
      <c r="Q1115">
        <v>0.05</v>
      </c>
      <c r="R1115" t="s">
        <v>21</v>
      </c>
      <c r="S1115" t="s">
        <v>35</v>
      </c>
      <c r="T1115" t="str">
        <f>IF(Table1[[#This Row],[auc]]&gt;=Table1[[#This Row],[knnauc]], "YES", "NO")</f>
        <v>NO</v>
      </c>
      <c r="U1115" t="str">
        <f>IF(AND(I1115 &gt; I1114, K1115 &lt; K1114), "LOWER", "")</f>
        <v/>
      </c>
      <c r="V1115" t="str">
        <f>IF(AND(I1115&gt;=I1116, I1115 &lt; 5), "YES", "NO")</f>
        <v>NO</v>
      </c>
      <c r="W1115" s="1" t="str">
        <f>IF(AND(Table1[[#This Row],[Last lower than 5]]="YES", Table1[[#This Row],[better or same as KNN]]="YES"), "YES", "NO")</f>
        <v>NO</v>
      </c>
      <c r="X1115" s="1" t="str">
        <f>IF(AND(Table1[[#This Row],[Last lower than 5]]="YES", Table1[[#This Row],[last and better]]="NO"), Table1[[#This Row],[knnauc]], "")</f>
        <v/>
      </c>
      <c r="Y1115" s="1" t="str">
        <f>IF(AND(Table1[[#This Row],[Last lower than 5]]="YES", Table1[[#This Row],[last and better]]="YES"), Table1[[#This Row],[auc]], "")</f>
        <v/>
      </c>
      <c r="Z1115" s="1" t="str">
        <f>IF(I1115=5, "YES", "NO")</f>
        <v>YES</v>
      </c>
      <c r="AA1115" s="1" t="str">
        <f>IF(AND(Table1[[#This Row],[5 anomalies]]="YES", Table1[[#This Row],[better or same as KNN]]="YES"), "YES", "NO")</f>
        <v>NO</v>
      </c>
      <c r="AB1115" s="1">
        <f>IF(AND(Table1[[#This Row],[5 anomalies]]="YES", Table1[[#This Row],[5 anomalies and better]]="NO"), Table1[[#This Row],[knnauc]] - Table1[[#This Row],[auc]], "")</f>
        <v>2.0744510154494966E-2</v>
      </c>
      <c r="AC1115" s="1" t="str">
        <f>IF(AND(Table1[[#This Row],[5 anomalies]]="YES", Table1[[#This Row],[5 anomalies and better]]="YES"), Table1[[#This Row],[auc]] - Table1[[#This Row],[knnauc]], "")</f>
        <v/>
      </c>
    </row>
    <row r="1116" spans="1:29" hidden="1" x14ac:dyDescent="0.25">
      <c r="A1116">
        <v>32</v>
      </c>
      <c r="B1116">
        <v>8</v>
      </c>
      <c r="C1116">
        <v>3</v>
      </c>
      <c r="D1116" t="s">
        <v>19</v>
      </c>
      <c r="E1116" t="s">
        <v>20</v>
      </c>
      <c r="F1116">
        <v>512</v>
      </c>
      <c r="G1116">
        <v>32</v>
      </c>
      <c r="H1116">
        <v>0.05</v>
      </c>
      <c r="I1116">
        <v>5</v>
      </c>
      <c r="J1116">
        <v>0</v>
      </c>
      <c r="K1116">
        <v>0.872369687800852</v>
      </c>
      <c r="L1116">
        <v>0.33229810863602999</v>
      </c>
      <c r="M1116">
        <v>0.33306135682751198</v>
      </c>
      <c r="N1116">
        <v>0.88032366020263098</v>
      </c>
      <c r="O1116">
        <v>0.55555555555555503</v>
      </c>
      <c r="P1116">
        <v>0.30303030303030298</v>
      </c>
      <c r="Q1116">
        <v>0.05</v>
      </c>
      <c r="R1116" t="s">
        <v>21</v>
      </c>
      <c r="S1116" t="s">
        <v>35</v>
      </c>
      <c r="T1116" t="str">
        <f>IF(Table1[[#This Row],[auc]]&gt;=Table1[[#This Row],[knnauc]], "YES", "NO")</f>
        <v>NO</v>
      </c>
      <c r="U1116" t="str">
        <f>IF(AND(I1116 &gt; I1115, K1116 &lt; K1115), "LOWER", "")</f>
        <v/>
      </c>
      <c r="V1116" t="str">
        <f>IF(AND(I1116&gt;=I1117, I1116 &lt; 5), "YES", "NO")</f>
        <v>NO</v>
      </c>
      <c r="W1116" s="1" t="str">
        <f>IF(AND(Table1[[#This Row],[Last lower than 5]]="YES", Table1[[#This Row],[better or same as KNN]]="YES"), "YES", "NO")</f>
        <v>NO</v>
      </c>
      <c r="X1116" s="1" t="str">
        <f>IF(AND(Table1[[#This Row],[Last lower than 5]]="YES", Table1[[#This Row],[last and better]]="NO"), Table1[[#This Row],[knnauc]], "")</f>
        <v/>
      </c>
      <c r="Y1116" s="1" t="str">
        <f>IF(AND(Table1[[#This Row],[Last lower than 5]]="YES", Table1[[#This Row],[last and better]]="YES"), Table1[[#This Row],[auc]], "")</f>
        <v/>
      </c>
      <c r="Z1116" s="1" t="str">
        <f>IF(I1116=5, "YES", "NO")</f>
        <v>YES</v>
      </c>
      <c r="AA1116" s="1" t="str">
        <f>IF(AND(Table1[[#This Row],[5 anomalies]]="YES", Table1[[#This Row],[better or same as KNN]]="YES"), "YES", "NO")</f>
        <v>NO</v>
      </c>
      <c r="AB1116" s="1">
        <f>IF(AND(Table1[[#This Row],[5 anomalies]]="YES", Table1[[#This Row],[5 anomalies and better]]="NO"), Table1[[#This Row],[knnauc]] - Table1[[#This Row],[auc]], "")</f>
        <v>7.9539724017789748E-3</v>
      </c>
      <c r="AC1116" s="1" t="str">
        <f>IF(AND(Table1[[#This Row],[5 anomalies]]="YES", Table1[[#This Row],[5 anomalies and better]]="YES"), Table1[[#This Row],[auc]] - Table1[[#This Row],[knnauc]], "")</f>
        <v/>
      </c>
    </row>
    <row r="1117" spans="1:29" hidden="1" x14ac:dyDescent="0.25">
      <c r="A1117">
        <v>32</v>
      </c>
      <c r="B1117">
        <v>8</v>
      </c>
      <c r="C1117">
        <v>3</v>
      </c>
      <c r="D1117" t="s">
        <v>19</v>
      </c>
      <c r="E1117" t="s">
        <v>20</v>
      </c>
      <c r="F1117">
        <v>512</v>
      </c>
      <c r="G1117">
        <v>32</v>
      </c>
      <c r="H1117">
        <v>0.05</v>
      </c>
      <c r="I1117">
        <v>5</v>
      </c>
      <c r="J1117">
        <v>0</v>
      </c>
      <c r="K1117">
        <v>0.87897125567322199</v>
      </c>
      <c r="L1117">
        <v>0.31839497952839002</v>
      </c>
      <c r="M1117">
        <v>0.32381743075165198</v>
      </c>
      <c r="N1117">
        <v>0.63388804841149704</v>
      </c>
      <c r="O1117">
        <v>0.33333333333333298</v>
      </c>
      <c r="P1117">
        <v>0.14285714285714199</v>
      </c>
      <c r="Q1117">
        <v>0.01</v>
      </c>
      <c r="R1117" t="s">
        <v>21</v>
      </c>
      <c r="S1117" t="s">
        <v>35</v>
      </c>
      <c r="T1117" t="str">
        <f>IF(Table1[[#This Row],[auc]]&gt;=Table1[[#This Row],[knnauc]], "YES", "NO")</f>
        <v>YES</v>
      </c>
      <c r="U1117" t="str">
        <f>IF(AND(I1117 &gt; I1116, K1117 &lt; K1116), "LOWER", "")</f>
        <v/>
      </c>
      <c r="V1117" t="str">
        <f>IF(AND(I1117&gt;=I1118, I1117 &lt; 5), "YES", "NO")</f>
        <v>NO</v>
      </c>
      <c r="W1117" s="1" t="str">
        <f>IF(AND(Table1[[#This Row],[Last lower than 5]]="YES", Table1[[#This Row],[better or same as KNN]]="YES"), "YES", "NO")</f>
        <v>NO</v>
      </c>
      <c r="X1117" s="1" t="str">
        <f>IF(AND(Table1[[#This Row],[Last lower than 5]]="YES", Table1[[#This Row],[last and better]]="NO"), Table1[[#This Row],[knnauc]], "")</f>
        <v/>
      </c>
      <c r="Y1117" s="1" t="str">
        <f>IF(AND(Table1[[#This Row],[Last lower than 5]]="YES", Table1[[#This Row],[last and better]]="YES"), Table1[[#This Row],[auc]], "")</f>
        <v/>
      </c>
      <c r="Z1117" s="1" t="str">
        <f>IF(I1117=5, "YES", "NO")</f>
        <v>YES</v>
      </c>
      <c r="AA1117" s="1" t="str">
        <f>IF(AND(Table1[[#This Row],[5 anomalies]]="YES", Table1[[#This Row],[better or same as KNN]]="YES"), "YES", "NO")</f>
        <v>YES</v>
      </c>
      <c r="AB1117" s="1" t="str">
        <f>IF(AND(Table1[[#This Row],[5 anomalies]]="YES", Table1[[#This Row],[5 anomalies and better]]="NO"), Table1[[#This Row],[knnauc]] - Table1[[#This Row],[auc]], "")</f>
        <v/>
      </c>
      <c r="AC1117" s="1">
        <f>IF(AND(Table1[[#This Row],[5 anomalies]]="YES", Table1[[#This Row],[5 anomalies and better]]="YES"), Table1[[#This Row],[auc]] - Table1[[#This Row],[knnauc]], "")</f>
        <v>0.24508320726172494</v>
      </c>
    </row>
    <row r="1118" spans="1:29" hidden="1" x14ac:dyDescent="0.25">
      <c r="A1118">
        <v>32</v>
      </c>
      <c r="B1118">
        <v>8</v>
      </c>
      <c r="C1118">
        <v>3</v>
      </c>
      <c r="D1118" t="s">
        <v>19</v>
      </c>
      <c r="E1118" t="s">
        <v>20</v>
      </c>
      <c r="F1118">
        <v>128</v>
      </c>
      <c r="G1118">
        <v>32</v>
      </c>
      <c r="H1118">
        <v>0.05</v>
      </c>
      <c r="I1118">
        <v>5</v>
      </c>
      <c r="J1118">
        <v>0.17391304347826</v>
      </c>
      <c r="K1118">
        <v>0.88878191903910497</v>
      </c>
      <c r="L1118">
        <v>0.30435734263631598</v>
      </c>
      <c r="M1118">
        <v>0.30746311873449</v>
      </c>
      <c r="N1118">
        <v>0.82927611974510596</v>
      </c>
      <c r="O1118">
        <v>0.64285714285714202</v>
      </c>
      <c r="P1118">
        <v>0.27272727272727199</v>
      </c>
      <c r="Q1118">
        <v>0.05</v>
      </c>
      <c r="R1118" t="s">
        <v>21</v>
      </c>
      <c r="S1118" t="s">
        <v>35</v>
      </c>
      <c r="T1118" t="str">
        <f>IF(Table1[[#This Row],[auc]]&gt;=Table1[[#This Row],[knnauc]], "YES", "NO")</f>
        <v>YES</v>
      </c>
      <c r="U1118" t="str">
        <f>IF(AND(I1118 &gt; I1117, K1118 &lt; K1117), "LOWER", "")</f>
        <v/>
      </c>
      <c r="V1118" t="str">
        <f>IF(AND(I1118&gt;=I1119, I1118 &lt; 5), "YES", "NO")</f>
        <v>NO</v>
      </c>
      <c r="W1118" s="1" t="str">
        <f>IF(AND(Table1[[#This Row],[Last lower than 5]]="YES", Table1[[#This Row],[better or same as KNN]]="YES"), "YES", "NO")</f>
        <v>NO</v>
      </c>
      <c r="X1118" s="1" t="str">
        <f>IF(AND(Table1[[#This Row],[Last lower than 5]]="YES", Table1[[#This Row],[last and better]]="NO"), Table1[[#This Row],[knnauc]], "")</f>
        <v/>
      </c>
      <c r="Y1118" s="1" t="str">
        <f>IF(AND(Table1[[#This Row],[Last lower than 5]]="YES", Table1[[#This Row],[last and better]]="YES"), Table1[[#This Row],[auc]], "")</f>
        <v/>
      </c>
      <c r="Z1118" s="1" t="str">
        <f>IF(I1118=5, "YES", "NO")</f>
        <v>YES</v>
      </c>
      <c r="AA1118" s="1" t="str">
        <f>IF(AND(Table1[[#This Row],[5 anomalies]]="YES", Table1[[#This Row],[better or same as KNN]]="YES"), "YES", "NO")</f>
        <v>YES</v>
      </c>
      <c r="AB1118" s="1" t="str">
        <f>IF(AND(Table1[[#This Row],[5 anomalies]]="YES", Table1[[#This Row],[5 anomalies and better]]="NO"), Table1[[#This Row],[knnauc]] - Table1[[#This Row],[auc]], "")</f>
        <v/>
      </c>
      <c r="AC1118" s="1">
        <f>IF(AND(Table1[[#This Row],[5 anomalies]]="YES", Table1[[#This Row],[5 anomalies and better]]="YES"), Table1[[#This Row],[auc]] - Table1[[#This Row],[knnauc]], "")</f>
        <v>5.9505799293999018E-2</v>
      </c>
    </row>
    <row r="1119" spans="1:29" x14ac:dyDescent="0.25">
      <c r="A1119">
        <v>32</v>
      </c>
      <c r="B1119">
        <v>8</v>
      </c>
      <c r="C1119">
        <v>3</v>
      </c>
      <c r="D1119" t="s">
        <v>19</v>
      </c>
      <c r="E1119" t="s">
        <v>20</v>
      </c>
      <c r="F1119">
        <v>512</v>
      </c>
      <c r="G1119">
        <v>32</v>
      </c>
      <c r="H1119">
        <v>0.05</v>
      </c>
      <c r="I1119">
        <v>5</v>
      </c>
      <c r="J1119">
        <v>0</v>
      </c>
      <c r="K1119">
        <v>0.90418557740796701</v>
      </c>
      <c r="L1119">
        <v>0.31147807913659498</v>
      </c>
      <c r="M1119">
        <v>0.309848818928528</v>
      </c>
      <c r="N1119">
        <v>0.490166414523449</v>
      </c>
      <c r="O1119">
        <v>0</v>
      </c>
      <c r="P1119">
        <v>0</v>
      </c>
      <c r="Q1119">
        <v>5.0000000000000001E-3</v>
      </c>
      <c r="R1119" t="s">
        <v>21</v>
      </c>
      <c r="S1119" t="s">
        <v>35</v>
      </c>
      <c r="T1119" t="str">
        <f>IF(Table1[[#This Row],[auc]]&gt;=Table1[[#This Row],[knnauc]], "YES", "NO")</f>
        <v>YES</v>
      </c>
      <c r="U1119" t="str">
        <f>IF(AND(I1119 &gt; I1118, K1119 &lt; K1118), "LOWER", "")</f>
        <v/>
      </c>
      <c r="V1119" t="str">
        <f>IF(AND(I1119&gt;=I1120, I1119 &lt; 5), "YES", "NO")</f>
        <v>NO</v>
      </c>
      <c r="W1119" s="1" t="str">
        <f>IF(AND(Table1[[#This Row],[Last lower than 5]]="YES", Table1[[#This Row],[better or same as KNN]]="YES"), "YES", "NO")</f>
        <v>NO</v>
      </c>
      <c r="X1119" s="1" t="str">
        <f>IF(AND(Table1[[#This Row],[Last lower than 5]]="YES", Table1[[#This Row],[last and better]]="NO"), Table1[[#This Row],[knnauc]], "")</f>
        <v/>
      </c>
      <c r="Y1119" s="1" t="str">
        <f>IF(AND(Table1[[#This Row],[Last lower than 5]]="YES", Table1[[#This Row],[last and better]]="YES"), Table1[[#This Row],[auc]], "")</f>
        <v/>
      </c>
      <c r="Z1119" s="1" t="str">
        <f>IF(I1119=5, "YES", "NO")</f>
        <v>YES</v>
      </c>
      <c r="AA1119" s="1" t="str">
        <f>IF(AND(Table1[[#This Row],[5 anomalies]]="YES", Table1[[#This Row],[better or same as KNN]]="YES"), "YES", "NO")</f>
        <v>YES</v>
      </c>
      <c r="AB1119" s="1" t="str">
        <f>IF(AND(Table1[[#This Row],[5 anomalies]]="YES", Table1[[#This Row],[5 anomalies and better]]="NO"), Table1[[#This Row],[knnauc]] - Table1[[#This Row],[auc]], "")</f>
        <v/>
      </c>
      <c r="AC1119" s="1">
        <f>IF(AND(Table1[[#This Row],[5 anomalies]]="YES", Table1[[#This Row],[5 anomalies and better]]="YES"), Table1[[#This Row],[auc]] - Table1[[#This Row],[knnauc]], "")</f>
        <v>0.41401916288451801</v>
      </c>
    </row>
    <row r="1120" spans="1:29" hidden="1" x14ac:dyDescent="0.25">
      <c r="A1120">
        <v>32</v>
      </c>
      <c r="B1120">
        <v>8</v>
      </c>
      <c r="C1120">
        <v>3</v>
      </c>
      <c r="D1120" t="s">
        <v>19</v>
      </c>
      <c r="E1120" t="s">
        <v>20</v>
      </c>
      <c r="F1120">
        <v>128</v>
      </c>
      <c r="G1120">
        <v>16</v>
      </c>
      <c r="H1120">
        <v>0.05</v>
      </c>
      <c r="I1120">
        <v>5</v>
      </c>
      <c r="J1120">
        <v>0</v>
      </c>
      <c r="K1120">
        <v>0.92046682515668898</v>
      </c>
      <c r="L1120">
        <v>0.32917431180011503</v>
      </c>
      <c r="M1120">
        <v>0.32763978684078698</v>
      </c>
      <c r="N1120">
        <v>0.56537713421223201</v>
      </c>
      <c r="O1120" t="s">
        <v>23</v>
      </c>
      <c r="P1120">
        <v>0</v>
      </c>
      <c r="Q1120">
        <v>0.01</v>
      </c>
      <c r="R1120" t="s">
        <v>21</v>
      </c>
      <c r="S1120" t="s">
        <v>35</v>
      </c>
      <c r="T1120" t="str">
        <f>IF(Table1[[#This Row],[auc]]&gt;=Table1[[#This Row],[knnauc]], "YES", "NO")</f>
        <v>YES</v>
      </c>
      <c r="U1120" t="str">
        <f>IF(AND(I1120 &gt; I1119, K1120 &lt; K1119), "LOWER", "")</f>
        <v/>
      </c>
      <c r="V1120" t="str">
        <f>IF(AND(I1120&gt;=I1121, I1120 &lt; 5), "YES", "NO")</f>
        <v>NO</v>
      </c>
      <c r="W1120" s="1" t="str">
        <f>IF(AND(Table1[[#This Row],[Last lower than 5]]="YES", Table1[[#This Row],[better or same as KNN]]="YES"), "YES", "NO")</f>
        <v>NO</v>
      </c>
      <c r="X1120" s="1" t="str">
        <f>IF(AND(Table1[[#This Row],[Last lower than 5]]="YES", Table1[[#This Row],[last and better]]="NO"), Table1[[#This Row],[knnauc]], "")</f>
        <v/>
      </c>
      <c r="Y1120" s="1" t="str">
        <f>IF(AND(Table1[[#This Row],[Last lower than 5]]="YES", Table1[[#This Row],[last and better]]="YES"), Table1[[#This Row],[auc]], "")</f>
        <v/>
      </c>
      <c r="Z1120" s="1" t="str">
        <f>IF(I1120=5, "YES", "NO")</f>
        <v>YES</v>
      </c>
      <c r="AA1120" s="1" t="str">
        <f>IF(AND(Table1[[#This Row],[5 anomalies]]="YES", Table1[[#This Row],[better or same as KNN]]="YES"), "YES", "NO")</f>
        <v>YES</v>
      </c>
      <c r="AB1120" s="1" t="str">
        <f>IF(AND(Table1[[#This Row],[5 anomalies]]="YES", Table1[[#This Row],[5 anomalies and better]]="NO"), Table1[[#This Row],[knnauc]] - Table1[[#This Row],[auc]], "")</f>
        <v/>
      </c>
      <c r="AC1120" s="1">
        <f>IF(AND(Table1[[#This Row],[5 anomalies]]="YES", Table1[[#This Row],[5 anomalies and better]]="YES"), Table1[[#This Row],[auc]] - Table1[[#This Row],[knnauc]], "")</f>
        <v>0.35508969094445697</v>
      </c>
    </row>
    <row r="1121" spans="1:29" hidden="1" x14ac:dyDescent="0.25">
      <c r="A1121">
        <v>32</v>
      </c>
      <c r="B1121">
        <v>8</v>
      </c>
      <c r="C1121">
        <v>3</v>
      </c>
      <c r="D1121" t="s">
        <v>19</v>
      </c>
      <c r="E1121" t="s">
        <v>20</v>
      </c>
      <c r="F1121">
        <v>64</v>
      </c>
      <c r="G1121">
        <v>32</v>
      </c>
      <c r="H1121">
        <v>0.05</v>
      </c>
      <c r="I1121">
        <v>5</v>
      </c>
      <c r="J1121">
        <v>0.11111111111111099</v>
      </c>
      <c r="K1121">
        <v>0.93256315041489002</v>
      </c>
      <c r="L1121">
        <v>0.324007019122938</v>
      </c>
      <c r="M1121">
        <v>0.32789478350304702</v>
      </c>
      <c r="N1121">
        <v>0.91388163022051006</v>
      </c>
      <c r="O1121">
        <v>0.64705882352941102</v>
      </c>
      <c r="P1121">
        <v>0.33333333333333298</v>
      </c>
      <c r="Q1121">
        <v>0.05</v>
      </c>
      <c r="R1121" t="s">
        <v>21</v>
      </c>
      <c r="S1121" t="s">
        <v>35</v>
      </c>
      <c r="T1121" t="str">
        <f>IF(Table1[[#This Row],[auc]]&gt;=Table1[[#This Row],[knnauc]], "YES", "NO")</f>
        <v>YES</v>
      </c>
      <c r="U1121" t="str">
        <f>IF(AND(I1121 &gt; I1120, K1121 &lt; K1120), "LOWER", "")</f>
        <v/>
      </c>
      <c r="V1121" t="str">
        <f>IF(AND(I1121&gt;=I1122, I1121 &lt; 5), "YES", "NO")</f>
        <v>NO</v>
      </c>
      <c r="W1121" s="1" t="str">
        <f>IF(AND(Table1[[#This Row],[Last lower than 5]]="YES", Table1[[#This Row],[better or same as KNN]]="YES"), "YES", "NO")</f>
        <v>NO</v>
      </c>
      <c r="X1121" s="1" t="str">
        <f>IF(AND(Table1[[#This Row],[Last lower than 5]]="YES", Table1[[#This Row],[last and better]]="NO"), Table1[[#This Row],[knnauc]], "")</f>
        <v/>
      </c>
      <c r="Y1121" s="1" t="str">
        <f>IF(AND(Table1[[#This Row],[Last lower than 5]]="YES", Table1[[#This Row],[last and better]]="YES"), Table1[[#This Row],[auc]], "")</f>
        <v/>
      </c>
      <c r="Z1121" s="1" t="str">
        <f>IF(I1121=5, "YES", "NO")</f>
        <v>YES</v>
      </c>
      <c r="AA1121" s="1" t="str">
        <f>IF(AND(Table1[[#This Row],[5 anomalies]]="YES", Table1[[#This Row],[better or same as KNN]]="YES"), "YES", "NO")</f>
        <v>YES</v>
      </c>
      <c r="AB1121" s="1" t="str">
        <f>IF(AND(Table1[[#This Row],[5 anomalies]]="YES", Table1[[#This Row],[5 anomalies and better]]="NO"), Table1[[#This Row],[knnauc]] - Table1[[#This Row],[auc]], "")</f>
        <v/>
      </c>
      <c r="AC1121" s="1">
        <f>IF(AND(Table1[[#This Row],[5 anomalies]]="YES", Table1[[#This Row],[5 anomalies and better]]="YES"), Table1[[#This Row],[auc]] - Table1[[#This Row],[knnauc]], "")</f>
        <v>1.8681520194379964E-2</v>
      </c>
    </row>
    <row r="1122" spans="1:29" x14ac:dyDescent="0.25">
      <c r="A1122">
        <v>32</v>
      </c>
      <c r="B1122">
        <v>8</v>
      </c>
      <c r="C1122">
        <v>3</v>
      </c>
      <c r="D1122" t="s">
        <v>19</v>
      </c>
      <c r="E1122" t="s">
        <v>20</v>
      </c>
      <c r="F1122">
        <v>32</v>
      </c>
      <c r="G1122">
        <v>32</v>
      </c>
      <c r="H1122">
        <v>0.05</v>
      </c>
      <c r="I1122">
        <v>5</v>
      </c>
      <c r="J1122">
        <v>5.7971014492753603E-2</v>
      </c>
      <c r="K1122">
        <v>0.933434190620272</v>
      </c>
      <c r="L1122">
        <v>0.30743624101219702</v>
      </c>
      <c r="M1122">
        <v>0.30404250108626002</v>
      </c>
      <c r="N1122">
        <v>0.66616238023197105</v>
      </c>
      <c r="O1122" t="s">
        <v>23</v>
      </c>
      <c r="P1122">
        <v>0</v>
      </c>
      <c r="Q1122">
        <v>5.0000000000000001E-3</v>
      </c>
      <c r="R1122" t="s">
        <v>21</v>
      </c>
      <c r="S1122" t="s">
        <v>35</v>
      </c>
      <c r="T1122" t="str">
        <f>IF(Table1[[#This Row],[auc]]&gt;=Table1[[#This Row],[knnauc]], "YES", "NO")</f>
        <v>YES</v>
      </c>
      <c r="U1122" t="str">
        <f>IF(AND(I1122 &gt; I1121, K1122 &lt; K1121), "LOWER", "")</f>
        <v/>
      </c>
      <c r="V1122" t="str">
        <f>IF(AND(I1122&gt;=I1123, I1122 &lt; 5), "YES", "NO")</f>
        <v>NO</v>
      </c>
      <c r="W1122" s="1" t="str">
        <f>IF(AND(Table1[[#This Row],[Last lower than 5]]="YES", Table1[[#This Row],[better or same as KNN]]="YES"), "YES", "NO")</f>
        <v>NO</v>
      </c>
      <c r="X1122" s="1" t="str">
        <f>IF(AND(Table1[[#This Row],[Last lower than 5]]="YES", Table1[[#This Row],[last and better]]="NO"), Table1[[#This Row],[knnauc]], "")</f>
        <v/>
      </c>
      <c r="Y1122" s="1" t="str">
        <f>IF(AND(Table1[[#This Row],[Last lower than 5]]="YES", Table1[[#This Row],[last and better]]="YES"), Table1[[#This Row],[auc]], "")</f>
        <v/>
      </c>
      <c r="Z1122" s="1" t="str">
        <f>IF(I1122=5, "YES", "NO")</f>
        <v>YES</v>
      </c>
      <c r="AA1122" s="1" t="str">
        <f>IF(AND(Table1[[#This Row],[5 anomalies]]="YES", Table1[[#This Row],[better or same as KNN]]="YES"), "YES", "NO")</f>
        <v>YES</v>
      </c>
      <c r="AB1122" s="1" t="str">
        <f>IF(AND(Table1[[#This Row],[5 anomalies]]="YES", Table1[[#This Row],[5 anomalies and better]]="NO"), Table1[[#This Row],[knnauc]] - Table1[[#This Row],[auc]], "")</f>
        <v/>
      </c>
      <c r="AC1122" s="1">
        <f>IF(AND(Table1[[#This Row],[5 anomalies]]="YES", Table1[[#This Row],[5 anomalies and better]]="YES"), Table1[[#This Row],[auc]] - Table1[[#This Row],[knnauc]], "")</f>
        <v>0.26727181038830095</v>
      </c>
    </row>
    <row r="1123" spans="1:29" hidden="1" x14ac:dyDescent="0.25">
      <c r="A1123">
        <v>32</v>
      </c>
      <c r="B1123">
        <v>8</v>
      </c>
      <c r="C1123">
        <v>3</v>
      </c>
      <c r="D1123" t="s">
        <v>19</v>
      </c>
      <c r="E1123" t="s">
        <v>20</v>
      </c>
      <c r="F1123">
        <v>64</v>
      </c>
      <c r="G1123">
        <v>16</v>
      </c>
      <c r="H1123">
        <v>0.05</v>
      </c>
      <c r="I1123">
        <v>5</v>
      </c>
      <c r="J1123">
        <v>0.22641509433962201</v>
      </c>
      <c r="K1123">
        <v>0.93558886902305904</v>
      </c>
      <c r="L1123">
        <v>0.351229029103443</v>
      </c>
      <c r="M1123">
        <v>0.35143205287122498</v>
      </c>
      <c r="N1123">
        <v>0.84793471782881702</v>
      </c>
      <c r="O1123">
        <v>0.53846153846153799</v>
      </c>
      <c r="P1123">
        <v>0.21212121212121199</v>
      </c>
      <c r="Q1123">
        <v>0.05</v>
      </c>
      <c r="R1123" t="s">
        <v>21</v>
      </c>
      <c r="S1123" t="s">
        <v>35</v>
      </c>
      <c r="T1123" t="str">
        <f>IF(Table1[[#This Row],[auc]]&gt;=Table1[[#This Row],[knnauc]], "YES", "NO")</f>
        <v>YES</v>
      </c>
      <c r="U1123" t="str">
        <f>IF(AND(I1123 &gt; I1122, K1123 &lt; K1122), "LOWER", "")</f>
        <v/>
      </c>
      <c r="V1123" t="str">
        <f>IF(AND(I1123&gt;=I1124, I1123 &lt; 5), "YES", "NO")</f>
        <v>NO</v>
      </c>
      <c r="W1123" s="1" t="str">
        <f>IF(AND(Table1[[#This Row],[Last lower than 5]]="YES", Table1[[#This Row],[better or same as KNN]]="YES"), "YES", "NO")</f>
        <v>NO</v>
      </c>
      <c r="X1123" s="1" t="str">
        <f>IF(AND(Table1[[#This Row],[Last lower than 5]]="YES", Table1[[#This Row],[last and better]]="NO"), Table1[[#This Row],[knnauc]], "")</f>
        <v/>
      </c>
      <c r="Y1123" s="1" t="str">
        <f>IF(AND(Table1[[#This Row],[Last lower than 5]]="YES", Table1[[#This Row],[last and better]]="YES"), Table1[[#This Row],[auc]], "")</f>
        <v/>
      </c>
      <c r="Z1123" s="1" t="str">
        <f>IF(I1123=5, "YES", "NO")</f>
        <v>YES</v>
      </c>
      <c r="AA1123" s="1" t="str">
        <f>IF(AND(Table1[[#This Row],[5 anomalies]]="YES", Table1[[#This Row],[better or same as KNN]]="YES"), "YES", "NO")</f>
        <v>YES</v>
      </c>
      <c r="AB1123" s="1" t="str">
        <f>IF(AND(Table1[[#This Row],[5 anomalies]]="YES", Table1[[#This Row],[5 anomalies and better]]="NO"), Table1[[#This Row],[knnauc]] - Table1[[#This Row],[auc]], "")</f>
        <v/>
      </c>
      <c r="AC1123" s="1">
        <f>IF(AND(Table1[[#This Row],[5 anomalies]]="YES", Table1[[#This Row],[5 anomalies and better]]="YES"), Table1[[#This Row],[auc]] - Table1[[#This Row],[knnauc]], "")</f>
        <v>8.7654151194242025E-2</v>
      </c>
    </row>
    <row r="1124" spans="1:29" x14ac:dyDescent="0.25">
      <c r="A1124">
        <v>32</v>
      </c>
      <c r="B1124">
        <v>8</v>
      </c>
      <c r="C1124">
        <v>3</v>
      </c>
      <c r="D1124" t="s">
        <v>19</v>
      </c>
      <c r="E1124" t="s">
        <v>20</v>
      </c>
      <c r="F1124">
        <v>64</v>
      </c>
      <c r="G1124">
        <v>32</v>
      </c>
      <c r="H1124">
        <v>0.05</v>
      </c>
      <c r="I1124">
        <v>5</v>
      </c>
      <c r="J1124">
        <v>0</v>
      </c>
      <c r="K1124">
        <v>0.87997982854261203</v>
      </c>
      <c r="L1124">
        <v>0.32827951938764399</v>
      </c>
      <c r="M1124">
        <v>0.33011831172752198</v>
      </c>
      <c r="N1124">
        <v>0.660110943015632</v>
      </c>
      <c r="O1124" t="s">
        <v>23</v>
      </c>
      <c r="P1124">
        <v>0</v>
      </c>
      <c r="Q1124">
        <v>5.0000000000000001E-3</v>
      </c>
      <c r="R1124" t="s">
        <v>21</v>
      </c>
      <c r="S1124" t="s">
        <v>35</v>
      </c>
      <c r="T1124" t="str">
        <f>IF(Table1[[#This Row],[auc]]&gt;=Table1[[#This Row],[knnauc]], "YES", "NO")</f>
        <v>YES</v>
      </c>
      <c r="U1124" t="str">
        <f>IF(AND(I1124 &gt; I1123, K1124 &lt; K1123), "LOWER", "")</f>
        <v/>
      </c>
      <c r="V1124" t="str">
        <f>IF(AND(I1124&gt;=I1125, I1124 &lt; 5), "YES", "NO")</f>
        <v>NO</v>
      </c>
      <c r="W1124" s="1" t="str">
        <f>IF(AND(Table1[[#This Row],[Last lower than 5]]="YES", Table1[[#This Row],[better or same as KNN]]="YES"), "YES", "NO")</f>
        <v>NO</v>
      </c>
      <c r="X1124" s="1" t="str">
        <f>IF(AND(Table1[[#This Row],[Last lower than 5]]="YES", Table1[[#This Row],[last and better]]="NO"), Table1[[#This Row],[knnauc]], "")</f>
        <v/>
      </c>
      <c r="Y1124" s="1" t="str">
        <f>IF(AND(Table1[[#This Row],[Last lower than 5]]="YES", Table1[[#This Row],[last and better]]="YES"), Table1[[#This Row],[auc]], "")</f>
        <v/>
      </c>
      <c r="Z1124" s="1" t="str">
        <f>IF(I1124=5, "YES", "NO")</f>
        <v>YES</v>
      </c>
      <c r="AA1124" s="1" t="str">
        <f>IF(AND(Table1[[#This Row],[5 anomalies]]="YES", Table1[[#This Row],[better or same as KNN]]="YES"), "YES", "NO")</f>
        <v>YES</v>
      </c>
      <c r="AB1124" s="1" t="str">
        <f>IF(AND(Table1[[#This Row],[5 anomalies]]="YES", Table1[[#This Row],[5 anomalies and better]]="NO"), Table1[[#This Row],[knnauc]] - Table1[[#This Row],[auc]], "")</f>
        <v/>
      </c>
      <c r="AC1124" s="1">
        <f>IF(AND(Table1[[#This Row],[5 anomalies]]="YES", Table1[[#This Row],[5 anomalies and better]]="YES"), Table1[[#This Row],[auc]] - Table1[[#This Row],[knnauc]], "")</f>
        <v>0.21986888552698003</v>
      </c>
    </row>
    <row r="1125" spans="1:29" hidden="1" x14ac:dyDescent="0.25">
      <c r="A1125">
        <v>32</v>
      </c>
      <c r="B1125">
        <v>8</v>
      </c>
      <c r="C1125">
        <v>3</v>
      </c>
      <c r="D1125" t="s">
        <v>19</v>
      </c>
      <c r="E1125" t="s">
        <v>20</v>
      </c>
      <c r="F1125">
        <v>512</v>
      </c>
      <c r="G1125">
        <v>16</v>
      </c>
      <c r="H1125">
        <v>0.05</v>
      </c>
      <c r="I1125">
        <v>5</v>
      </c>
      <c r="J1125">
        <v>0</v>
      </c>
      <c r="K1125">
        <v>0.78366111951588502</v>
      </c>
      <c r="L1125">
        <v>0.30939632773603798</v>
      </c>
      <c r="M1125">
        <v>0.31070513603321698</v>
      </c>
      <c r="N1125">
        <v>0.77750162092068298</v>
      </c>
      <c r="O1125" t="s">
        <v>23</v>
      </c>
      <c r="P1125">
        <v>0</v>
      </c>
      <c r="Q1125">
        <v>0.01</v>
      </c>
      <c r="R1125" t="s">
        <v>21</v>
      </c>
      <c r="S1125" t="s">
        <v>35</v>
      </c>
      <c r="T1125" t="str">
        <f>IF(Table1[[#This Row],[auc]]&gt;=Table1[[#This Row],[knnauc]], "YES", "NO")</f>
        <v>YES</v>
      </c>
      <c r="U1125" t="str">
        <f>IF(AND(I1125 &gt; I1124, K1125 &lt; K1124), "LOWER", "")</f>
        <v/>
      </c>
      <c r="V1125" t="str">
        <f>IF(AND(I1125&gt;=I1126, I1125 &lt; 5), "YES", "NO")</f>
        <v>NO</v>
      </c>
      <c r="W1125" s="1" t="str">
        <f>IF(AND(Table1[[#This Row],[Last lower than 5]]="YES", Table1[[#This Row],[better or same as KNN]]="YES"), "YES", "NO")</f>
        <v>NO</v>
      </c>
      <c r="X1125" s="1" t="str">
        <f>IF(AND(Table1[[#This Row],[Last lower than 5]]="YES", Table1[[#This Row],[last and better]]="NO"), Table1[[#This Row],[knnauc]], "")</f>
        <v/>
      </c>
      <c r="Y1125" s="1" t="str">
        <f>IF(AND(Table1[[#This Row],[Last lower than 5]]="YES", Table1[[#This Row],[last and better]]="YES"), Table1[[#This Row],[auc]], "")</f>
        <v/>
      </c>
      <c r="Z1125" s="1" t="str">
        <f>IF(I1125=5, "YES", "NO")</f>
        <v>YES</v>
      </c>
      <c r="AA1125" s="1" t="str">
        <f>IF(AND(Table1[[#This Row],[5 anomalies]]="YES", Table1[[#This Row],[better or same as KNN]]="YES"), "YES", "NO")</f>
        <v>YES</v>
      </c>
      <c r="AB1125" s="1" t="str">
        <f>IF(AND(Table1[[#This Row],[5 anomalies]]="YES", Table1[[#This Row],[5 anomalies and better]]="NO"), Table1[[#This Row],[knnauc]] - Table1[[#This Row],[auc]], "")</f>
        <v/>
      </c>
      <c r="AC1125" s="1">
        <f>IF(AND(Table1[[#This Row],[5 anomalies]]="YES", Table1[[#This Row],[5 anomalies and better]]="YES"), Table1[[#This Row],[auc]] - Table1[[#This Row],[knnauc]], "")</f>
        <v>6.1594985952020398E-3</v>
      </c>
    </row>
    <row r="1126" spans="1:29" hidden="1" x14ac:dyDescent="0.25">
      <c r="A1126">
        <v>32</v>
      </c>
      <c r="B1126">
        <v>8</v>
      </c>
      <c r="C1126">
        <v>3</v>
      </c>
      <c r="D1126" t="s">
        <v>19</v>
      </c>
      <c r="E1126" t="s">
        <v>20</v>
      </c>
      <c r="F1126">
        <v>128</v>
      </c>
      <c r="G1126">
        <v>16</v>
      </c>
      <c r="H1126">
        <v>0.05</v>
      </c>
      <c r="I1126">
        <v>5</v>
      </c>
      <c r="J1126">
        <v>9.5238095238095205E-2</v>
      </c>
      <c r="K1126">
        <v>0.80566634575711704</v>
      </c>
      <c r="L1126">
        <v>0.32559700202257202</v>
      </c>
      <c r="M1126">
        <v>0.32291301275427498</v>
      </c>
      <c r="N1126">
        <v>0.84339613991656304</v>
      </c>
      <c r="O1126">
        <v>0.45833333333333298</v>
      </c>
      <c r="P1126">
        <v>0.33333333333333298</v>
      </c>
      <c r="Q1126">
        <v>0.05</v>
      </c>
      <c r="R1126" t="s">
        <v>21</v>
      </c>
      <c r="S1126" t="s">
        <v>35</v>
      </c>
      <c r="T1126" t="str">
        <f>IF(Table1[[#This Row],[auc]]&gt;=Table1[[#This Row],[knnauc]], "YES", "NO")</f>
        <v>NO</v>
      </c>
      <c r="U1126" t="str">
        <f>IF(AND(I1126 &gt; I1125, K1126 &lt; K1125), "LOWER", "")</f>
        <v/>
      </c>
      <c r="V1126" t="str">
        <f>IF(AND(I1126&gt;=I1127, I1126 &lt; 5), "YES", "NO")</f>
        <v>NO</v>
      </c>
      <c r="W1126" s="1" t="str">
        <f>IF(AND(Table1[[#This Row],[Last lower than 5]]="YES", Table1[[#This Row],[better or same as KNN]]="YES"), "YES", "NO")</f>
        <v>NO</v>
      </c>
      <c r="X1126" s="1" t="str">
        <f>IF(AND(Table1[[#This Row],[Last lower than 5]]="YES", Table1[[#This Row],[last and better]]="NO"), Table1[[#This Row],[knnauc]], "")</f>
        <v/>
      </c>
      <c r="Y1126" s="1" t="str">
        <f>IF(AND(Table1[[#This Row],[Last lower than 5]]="YES", Table1[[#This Row],[last and better]]="YES"), Table1[[#This Row],[auc]], "")</f>
        <v/>
      </c>
      <c r="Z1126" s="1" t="str">
        <f>IF(I1126=5, "YES", "NO")</f>
        <v>YES</v>
      </c>
      <c r="AA1126" s="1" t="str">
        <f>IF(AND(Table1[[#This Row],[5 anomalies]]="YES", Table1[[#This Row],[better or same as KNN]]="YES"), "YES", "NO")</f>
        <v>NO</v>
      </c>
      <c r="AB1126" s="1">
        <f>IF(AND(Table1[[#This Row],[5 anomalies]]="YES", Table1[[#This Row],[5 anomalies and better]]="NO"), Table1[[#This Row],[knnauc]] - Table1[[#This Row],[auc]], "")</f>
        <v>3.7729794159445995E-2</v>
      </c>
      <c r="AC1126" s="1" t="str">
        <f>IF(AND(Table1[[#This Row],[5 anomalies]]="YES", Table1[[#This Row],[5 anomalies and better]]="YES"), Table1[[#This Row],[auc]] - Table1[[#This Row],[knnauc]], "")</f>
        <v/>
      </c>
    </row>
    <row r="1127" spans="1:29" hidden="1" x14ac:dyDescent="0.25">
      <c r="A1127">
        <v>32</v>
      </c>
      <c r="B1127">
        <v>8</v>
      </c>
      <c r="C1127">
        <v>3</v>
      </c>
      <c r="D1127" t="s">
        <v>19</v>
      </c>
      <c r="E1127" t="s">
        <v>20</v>
      </c>
      <c r="F1127">
        <v>512</v>
      </c>
      <c r="G1127">
        <v>16</v>
      </c>
      <c r="H1127">
        <v>0.05</v>
      </c>
      <c r="I1127">
        <v>5</v>
      </c>
      <c r="J1127">
        <v>5.5555555555555497E-2</v>
      </c>
      <c r="K1127">
        <v>0.83881171778297303</v>
      </c>
      <c r="L1127">
        <v>0.35726360177771199</v>
      </c>
      <c r="M1127">
        <v>0.35805034606384101</v>
      </c>
      <c r="N1127">
        <v>0.894329069820749</v>
      </c>
      <c r="O1127">
        <v>0.64705882352941102</v>
      </c>
      <c r="P1127">
        <v>0.33333333333333298</v>
      </c>
      <c r="Q1127">
        <v>0.05</v>
      </c>
      <c r="R1127" t="s">
        <v>21</v>
      </c>
      <c r="S1127" t="s">
        <v>35</v>
      </c>
      <c r="T1127" t="str">
        <f>IF(Table1[[#This Row],[auc]]&gt;=Table1[[#This Row],[knnauc]], "YES", "NO")</f>
        <v>NO</v>
      </c>
      <c r="U1127" t="str">
        <f>IF(AND(I1127 &gt; I1126, K1127 &lt; K1126), "LOWER", "")</f>
        <v/>
      </c>
      <c r="V1127" t="str">
        <f>IF(AND(I1127&gt;=I1128, I1127 &lt; 5), "YES", "NO")</f>
        <v>NO</v>
      </c>
      <c r="W1127" s="1" t="str">
        <f>IF(AND(Table1[[#This Row],[Last lower than 5]]="YES", Table1[[#This Row],[better or same as KNN]]="YES"), "YES", "NO")</f>
        <v>NO</v>
      </c>
      <c r="X1127" s="1" t="str">
        <f>IF(AND(Table1[[#This Row],[Last lower than 5]]="YES", Table1[[#This Row],[last and better]]="NO"), Table1[[#This Row],[knnauc]], "")</f>
        <v/>
      </c>
      <c r="Y1127" s="1" t="str">
        <f>IF(AND(Table1[[#This Row],[Last lower than 5]]="YES", Table1[[#This Row],[last and better]]="YES"), Table1[[#This Row],[auc]], "")</f>
        <v/>
      </c>
      <c r="Z1127" s="1" t="str">
        <f>IF(I1127=5, "YES", "NO")</f>
        <v>YES</v>
      </c>
      <c r="AA1127" s="1" t="str">
        <f>IF(AND(Table1[[#This Row],[5 anomalies]]="YES", Table1[[#This Row],[better or same as KNN]]="YES"), "YES", "NO")</f>
        <v>NO</v>
      </c>
      <c r="AB1127" s="1">
        <f>IF(AND(Table1[[#This Row],[5 anomalies]]="YES", Table1[[#This Row],[5 anomalies and better]]="NO"), Table1[[#This Row],[knnauc]] - Table1[[#This Row],[auc]], "")</f>
        <v>5.5517352037775969E-2</v>
      </c>
      <c r="AC1127" s="1" t="str">
        <f>IF(AND(Table1[[#This Row],[5 anomalies]]="YES", Table1[[#This Row],[5 anomalies and better]]="YES"), Table1[[#This Row],[auc]] - Table1[[#This Row],[knnauc]], "")</f>
        <v/>
      </c>
    </row>
    <row r="1128" spans="1:29" hidden="1" x14ac:dyDescent="0.25">
      <c r="A1128">
        <v>32</v>
      </c>
      <c r="B1128">
        <v>8</v>
      </c>
      <c r="C1128">
        <v>3</v>
      </c>
      <c r="D1128" t="s">
        <v>19</v>
      </c>
      <c r="E1128" t="s">
        <v>20</v>
      </c>
      <c r="F1128">
        <v>32</v>
      </c>
      <c r="G1128">
        <v>32</v>
      </c>
      <c r="H1128">
        <v>0.05</v>
      </c>
      <c r="I1128">
        <v>5</v>
      </c>
      <c r="J1128">
        <v>0.11570247933884199</v>
      </c>
      <c r="K1128">
        <v>0.85898317517076905</v>
      </c>
      <c r="L1128">
        <v>0.31090554679103</v>
      </c>
      <c r="M1128">
        <v>0.31216632529569399</v>
      </c>
      <c r="N1128">
        <v>0.85719525053866896</v>
      </c>
      <c r="O1128">
        <v>0.375</v>
      </c>
      <c r="P1128">
        <v>0.18181818181818099</v>
      </c>
      <c r="Q1128">
        <v>0.05</v>
      </c>
      <c r="R1128" t="s">
        <v>21</v>
      </c>
      <c r="S1128" t="s">
        <v>35</v>
      </c>
      <c r="T1128" t="str">
        <f>IF(Table1[[#This Row],[auc]]&gt;=Table1[[#This Row],[knnauc]], "YES", "NO")</f>
        <v>YES</v>
      </c>
      <c r="U1128" t="str">
        <f>IF(AND(I1128 &gt; I1127, K1128 &lt; K1127), "LOWER", "")</f>
        <v/>
      </c>
      <c r="V1128" t="str">
        <f>IF(AND(I1128&gt;=I1129, I1128 &lt; 5), "YES", "NO")</f>
        <v>NO</v>
      </c>
      <c r="W1128" s="1" t="str">
        <f>IF(AND(Table1[[#This Row],[Last lower than 5]]="YES", Table1[[#This Row],[better or same as KNN]]="YES"), "YES", "NO")</f>
        <v>NO</v>
      </c>
      <c r="X1128" s="1" t="str">
        <f>IF(AND(Table1[[#This Row],[Last lower than 5]]="YES", Table1[[#This Row],[last and better]]="NO"), Table1[[#This Row],[knnauc]], "")</f>
        <v/>
      </c>
      <c r="Y1128" s="1" t="str">
        <f>IF(AND(Table1[[#This Row],[Last lower than 5]]="YES", Table1[[#This Row],[last and better]]="YES"), Table1[[#This Row],[auc]], "")</f>
        <v/>
      </c>
      <c r="Z1128" s="1" t="str">
        <f>IF(I1128=5, "YES", "NO")</f>
        <v>YES</v>
      </c>
      <c r="AA1128" s="1" t="str">
        <f>IF(AND(Table1[[#This Row],[5 anomalies]]="YES", Table1[[#This Row],[better or same as KNN]]="YES"), "YES", "NO")</f>
        <v>YES</v>
      </c>
      <c r="AB1128" s="1" t="str">
        <f>IF(AND(Table1[[#This Row],[5 anomalies]]="YES", Table1[[#This Row],[5 anomalies and better]]="NO"), Table1[[#This Row],[knnauc]] - Table1[[#This Row],[auc]], "")</f>
        <v/>
      </c>
      <c r="AC1128" s="1">
        <f>IF(AND(Table1[[#This Row],[5 anomalies]]="YES", Table1[[#This Row],[5 anomalies and better]]="YES"), Table1[[#This Row],[auc]] - Table1[[#This Row],[knnauc]], "")</f>
        <v>1.7879246321000908E-3</v>
      </c>
    </row>
    <row r="1129" spans="1:29" x14ac:dyDescent="0.25">
      <c r="A1129">
        <v>32</v>
      </c>
      <c r="B1129">
        <v>8</v>
      </c>
      <c r="C1129">
        <v>3</v>
      </c>
      <c r="D1129" t="s">
        <v>19</v>
      </c>
      <c r="E1129" t="s">
        <v>20</v>
      </c>
      <c r="F1129">
        <v>64</v>
      </c>
      <c r="G1129">
        <v>16</v>
      </c>
      <c r="H1129">
        <v>0.05</v>
      </c>
      <c r="I1129">
        <v>5</v>
      </c>
      <c r="J1129">
        <v>9.0909090909090898E-2</v>
      </c>
      <c r="K1129">
        <v>0.91780131114472996</v>
      </c>
      <c r="L1129">
        <v>0.29781971272614899</v>
      </c>
      <c r="M1129">
        <v>0.29667418379361099</v>
      </c>
      <c r="N1129">
        <v>0.496217851739788</v>
      </c>
      <c r="O1129">
        <v>0</v>
      </c>
      <c r="P1129">
        <v>0</v>
      </c>
      <c r="Q1129">
        <v>5.0000000000000001E-3</v>
      </c>
      <c r="R1129" t="s">
        <v>21</v>
      </c>
      <c r="S1129" t="s">
        <v>35</v>
      </c>
      <c r="T1129" t="str">
        <f>IF(Table1[[#This Row],[auc]]&gt;=Table1[[#This Row],[knnauc]], "YES", "NO")</f>
        <v>YES</v>
      </c>
      <c r="U1129" t="str">
        <f>IF(AND(I1129 &gt; I1128, K1129 &lt; K1128), "LOWER", "")</f>
        <v/>
      </c>
      <c r="V1129" t="str">
        <f>IF(AND(I1129&gt;=I1130, I1129 &lt; 5), "YES", "NO")</f>
        <v>NO</v>
      </c>
      <c r="W1129" s="1" t="str">
        <f>IF(AND(Table1[[#This Row],[Last lower than 5]]="YES", Table1[[#This Row],[better or same as KNN]]="YES"), "YES", "NO")</f>
        <v>NO</v>
      </c>
      <c r="X1129" s="1" t="str">
        <f>IF(AND(Table1[[#This Row],[Last lower than 5]]="YES", Table1[[#This Row],[last and better]]="NO"), Table1[[#This Row],[knnauc]], "")</f>
        <v/>
      </c>
      <c r="Y1129" s="1" t="str">
        <f>IF(AND(Table1[[#This Row],[Last lower than 5]]="YES", Table1[[#This Row],[last and better]]="YES"), Table1[[#This Row],[auc]], "")</f>
        <v/>
      </c>
      <c r="Z1129" s="1" t="str">
        <f>IF(I1129=5, "YES", "NO")</f>
        <v>YES</v>
      </c>
      <c r="AA1129" s="1" t="str">
        <f>IF(AND(Table1[[#This Row],[5 anomalies]]="YES", Table1[[#This Row],[better or same as KNN]]="YES"), "YES", "NO")</f>
        <v>YES</v>
      </c>
      <c r="AB1129" s="1" t="str">
        <f>IF(AND(Table1[[#This Row],[5 anomalies]]="YES", Table1[[#This Row],[5 anomalies and better]]="NO"), Table1[[#This Row],[knnauc]] - Table1[[#This Row],[auc]], "")</f>
        <v/>
      </c>
      <c r="AC1129" s="1">
        <f>IF(AND(Table1[[#This Row],[5 anomalies]]="YES", Table1[[#This Row],[5 anomalies and better]]="YES"), Table1[[#This Row],[auc]] - Table1[[#This Row],[knnauc]], "")</f>
        <v>0.42158345940494196</v>
      </c>
    </row>
    <row r="1130" spans="1:29" x14ac:dyDescent="0.25">
      <c r="A1130">
        <v>32</v>
      </c>
      <c r="B1130">
        <v>8</v>
      </c>
      <c r="C1130">
        <v>3</v>
      </c>
      <c r="D1130" t="s">
        <v>19</v>
      </c>
      <c r="E1130" t="s">
        <v>20</v>
      </c>
      <c r="F1130">
        <v>32</v>
      </c>
      <c r="G1130">
        <v>16</v>
      </c>
      <c r="H1130">
        <v>0.05</v>
      </c>
      <c r="I1130">
        <v>5</v>
      </c>
      <c r="J1130">
        <v>4.08163265306122E-2</v>
      </c>
      <c r="K1130">
        <v>0.93292990418557697</v>
      </c>
      <c r="L1130">
        <v>0.32258009100863999</v>
      </c>
      <c r="M1130">
        <v>0.31991349050012602</v>
      </c>
      <c r="N1130">
        <v>0.66162380231971696</v>
      </c>
      <c r="O1130" t="s">
        <v>23</v>
      </c>
      <c r="P1130">
        <v>0</v>
      </c>
      <c r="Q1130">
        <v>5.0000000000000001E-3</v>
      </c>
      <c r="R1130" t="s">
        <v>21</v>
      </c>
      <c r="S1130" t="s">
        <v>35</v>
      </c>
      <c r="T1130" t="str">
        <f>IF(Table1[[#This Row],[auc]]&gt;=Table1[[#This Row],[knnauc]], "YES", "NO")</f>
        <v>YES</v>
      </c>
      <c r="U1130" t="str">
        <f>IF(AND(I1130 &gt; I1129, K1130 &lt; K1129), "LOWER", "")</f>
        <v/>
      </c>
      <c r="V1130" t="str">
        <f>IF(AND(I1130&gt;=I1131, I1130 &lt; 5), "YES", "NO")</f>
        <v>NO</v>
      </c>
      <c r="W1130" s="1" t="str">
        <f>IF(AND(Table1[[#This Row],[Last lower than 5]]="YES", Table1[[#This Row],[better or same as KNN]]="YES"), "YES", "NO")</f>
        <v>NO</v>
      </c>
      <c r="X1130" s="1" t="str">
        <f>IF(AND(Table1[[#This Row],[Last lower than 5]]="YES", Table1[[#This Row],[last and better]]="NO"), Table1[[#This Row],[knnauc]], "")</f>
        <v/>
      </c>
      <c r="Y1130" s="1" t="str">
        <f>IF(AND(Table1[[#This Row],[Last lower than 5]]="YES", Table1[[#This Row],[last and better]]="YES"), Table1[[#This Row],[auc]], "")</f>
        <v/>
      </c>
      <c r="Z1130" s="1" t="str">
        <f>IF(I1130=5, "YES", "NO")</f>
        <v>YES</v>
      </c>
      <c r="AA1130" s="1" t="str">
        <f>IF(AND(Table1[[#This Row],[5 anomalies]]="YES", Table1[[#This Row],[better or same as KNN]]="YES"), "YES", "NO")</f>
        <v>YES</v>
      </c>
      <c r="AB1130" s="1" t="str">
        <f>IF(AND(Table1[[#This Row],[5 anomalies]]="YES", Table1[[#This Row],[5 anomalies and better]]="NO"), Table1[[#This Row],[knnauc]] - Table1[[#This Row],[auc]], "")</f>
        <v/>
      </c>
      <c r="AC1130" s="1">
        <f>IF(AND(Table1[[#This Row],[5 anomalies]]="YES", Table1[[#This Row],[5 anomalies and better]]="YES"), Table1[[#This Row],[auc]] - Table1[[#This Row],[knnauc]], "")</f>
        <v>0.27130610186586002</v>
      </c>
    </row>
    <row r="1131" spans="1:29" hidden="1" x14ac:dyDescent="0.25">
      <c r="A1131">
        <v>32</v>
      </c>
      <c r="B1131">
        <v>8</v>
      </c>
      <c r="C1131">
        <v>3</v>
      </c>
      <c r="D1131" t="s">
        <v>19</v>
      </c>
      <c r="E1131" t="s">
        <v>20</v>
      </c>
      <c r="F1131">
        <v>64</v>
      </c>
      <c r="G1131">
        <v>32</v>
      </c>
      <c r="H1131">
        <v>0.05</v>
      </c>
      <c r="I1131">
        <v>5</v>
      </c>
      <c r="J1131">
        <v>0.170212765957446</v>
      </c>
      <c r="K1131">
        <v>0.94683380159930797</v>
      </c>
      <c r="L1131">
        <v>0.30723941799571203</v>
      </c>
      <c r="M1131">
        <v>0.30751936153860399</v>
      </c>
      <c r="N1131">
        <v>0.633239680138318</v>
      </c>
      <c r="O1131">
        <v>0</v>
      </c>
      <c r="P1131">
        <v>0</v>
      </c>
      <c r="Q1131">
        <v>0.01</v>
      </c>
      <c r="R1131" t="s">
        <v>21</v>
      </c>
      <c r="S1131" t="s">
        <v>35</v>
      </c>
      <c r="T1131" t="str">
        <f>IF(Table1[[#This Row],[auc]]&gt;=Table1[[#This Row],[knnauc]], "YES", "NO")</f>
        <v>YES</v>
      </c>
      <c r="U1131" t="str">
        <f>IF(AND(I1131 &gt; I1130, K1131 &lt; K1130), "LOWER", "")</f>
        <v/>
      </c>
      <c r="V1131" t="str">
        <f>IF(AND(I1131&gt;=I1132, I1131 &lt; 5), "YES", "NO")</f>
        <v>NO</v>
      </c>
      <c r="W1131" s="1" t="str">
        <f>IF(AND(Table1[[#This Row],[Last lower than 5]]="YES", Table1[[#This Row],[better or same as KNN]]="YES"), "YES", "NO")</f>
        <v>NO</v>
      </c>
      <c r="X1131" s="1" t="str">
        <f>IF(AND(Table1[[#This Row],[Last lower than 5]]="YES", Table1[[#This Row],[last and better]]="NO"), Table1[[#This Row],[knnauc]], "")</f>
        <v/>
      </c>
      <c r="Y1131" s="1" t="str">
        <f>IF(AND(Table1[[#This Row],[Last lower than 5]]="YES", Table1[[#This Row],[last and better]]="YES"), Table1[[#This Row],[auc]], "")</f>
        <v/>
      </c>
      <c r="Z1131" s="1" t="str">
        <f>IF(I1131=5, "YES", "NO")</f>
        <v>YES</v>
      </c>
      <c r="AA1131" s="1" t="str">
        <f>IF(AND(Table1[[#This Row],[5 anomalies]]="YES", Table1[[#This Row],[better or same as KNN]]="YES"), "YES", "NO")</f>
        <v>YES</v>
      </c>
      <c r="AB1131" s="1" t="str">
        <f>IF(AND(Table1[[#This Row],[5 anomalies]]="YES", Table1[[#This Row],[5 anomalies and better]]="NO"), Table1[[#This Row],[knnauc]] - Table1[[#This Row],[auc]], "")</f>
        <v/>
      </c>
      <c r="AC1131" s="1">
        <f>IF(AND(Table1[[#This Row],[5 anomalies]]="YES", Table1[[#This Row],[5 anomalies and better]]="YES"), Table1[[#This Row],[auc]] - Table1[[#This Row],[knnauc]], "")</f>
        <v>0.31359412146098997</v>
      </c>
    </row>
    <row r="1132" spans="1:29" hidden="1" x14ac:dyDescent="0.25">
      <c r="A1132">
        <v>32</v>
      </c>
      <c r="B1132">
        <v>8</v>
      </c>
      <c r="C1132">
        <v>3</v>
      </c>
      <c r="D1132" t="s">
        <v>19</v>
      </c>
      <c r="E1132" t="s">
        <v>20</v>
      </c>
      <c r="F1132">
        <v>32</v>
      </c>
      <c r="G1132">
        <v>32</v>
      </c>
      <c r="H1132">
        <v>0.05</v>
      </c>
      <c r="I1132">
        <v>5</v>
      </c>
      <c r="J1132">
        <v>0.11764705882352899</v>
      </c>
      <c r="K1132">
        <v>0.94985952020747699</v>
      </c>
      <c r="L1132">
        <v>0.32992931983878399</v>
      </c>
      <c r="M1132">
        <v>0.32610737463697598</v>
      </c>
      <c r="N1132">
        <v>0.63075426842446503</v>
      </c>
      <c r="O1132" t="s">
        <v>23</v>
      </c>
      <c r="P1132">
        <v>0</v>
      </c>
      <c r="Q1132">
        <v>0.01</v>
      </c>
      <c r="R1132" t="s">
        <v>21</v>
      </c>
      <c r="S1132" t="s">
        <v>35</v>
      </c>
      <c r="T1132" t="str">
        <f>IF(Table1[[#This Row],[auc]]&gt;=Table1[[#This Row],[knnauc]], "YES", "NO")</f>
        <v>YES</v>
      </c>
      <c r="U1132" t="str">
        <f>IF(AND(I1132 &gt; I1131, K1132 &lt; K1131), "LOWER", "")</f>
        <v/>
      </c>
      <c r="V1132" t="str">
        <f>IF(AND(I1132&gt;=I1133, I1132 &lt; 5), "YES", "NO")</f>
        <v>NO</v>
      </c>
      <c r="W1132" s="1" t="str">
        <f>IF(AND(Table1[[#This Row],[Last lower than 5]]="YES", Table1[[#This Row],[better or same as KNN]]="YES"), "YES", "NO")</f>
        <v>NO</v>
      </c>
      <c r="X1132" s="1" t="str">
        <f>IF(AND(Table1[[#This Row],[Last lower than 5]]="YES", Table1[[#This Row],[last and better]]="NO"), Table1[[#This Row],[knnauc]], "")</f>
        <v/>
      </c>
      <c r="Y1132" s="1" t="str">
        <f>IF(AND(Table1[[#This Row],[Last lower than 5]]="YES", Table1[[#This Row],[last and better]]="YES"), Table1[[#This Row],[auc]], "")</f>
        <v/>
      </c>
      <c r="Z1132" s="1" t="str">
        <f>IF(I1132=5, "YES", "NO")</f>
        <v>YES</v>
      </c>
      <c r="AA1132" s="1" t="str">
        <f>IF(AND(Table1[[#This Row],[5 anomalies]]="YES", Table1[[#This Row],[better or same as KNN]]="YES"), "YES", "NO")</f>
        <v>YES</v>
      </c>
      <c r="AB1132" s="1" t="str">
        <f>IF(AND(Table1[[#This Row],[5 anomalies]]="YES", Table1[[#This Row],[5 anomalies and better]]="NO"), Table1[[#This Row],[knnauc]] - Table1[[#This Row],[auc]], "")</f>
        <v/>
      </c>
      <c r="AC1132" s="1">
        <f>IF(AND(Table1[[#This Row],[5 anomalies]]="YES", Table1[[#This Row],[5 anomalies and better]]="YES"), Table1[[#This Row],[auc]] - Table1[[#This Row],[knnauc]], "")</f>
        <v>0.31910525178301197</v>
      </c>
    </row>
    <row r="1133" spans="1:29" x14ac:dyDescent="0.25">
      <c r="A1133">
        <v>32</v>
      </c>
      <c r="B1133">
        <v>8</v>
      </c>
      <c r="C1133">
        <v>3</v>
      </c>
      <c r="D1133" t="s">
        <v>19</v>
      </c>
      <c r="E1133" t="s">
        <v>20</v>
      </c>
      <c r="F1133">
        <v>32</v>
      </c>
      <c r="G1133">
        <v>16</v>
      </c>
      <c r="H1133">
        <v>0.05</v>
      </c>
      <c r="I1133">
        <v>3</v>
      </c>
      <c r="J1133">
        <v>0</v>
      </c>
      <c r="K1133">
        <v>0.87241553202218802</v>
      </c>
      <c r="L1133">
        <v>0.32258009100863999</v>
      </c>
      <c r="M1133">
        <v>0.31991349050012602</v>
      </c>
      <c r="N1133">
        <v>0.66162380231971696</v>
      </c>
      <c r="O1133" t="s">
        <v>23</v>
      </c>
      <c r="P1133">
        <v>0</v>
      </c>
      <c r="Q1133">
        <v>5.0000000000000001E-3</v>
      </c>
      <c r="R1133" t="s">
        <v>21</v>
      </c>
      <c r="S1133" t="s">
        <v>35</v>
      </c>
      <c r="T1133" t="str">
        <f>IF(Table1[[#This Row],[auc]]&gt;=Table1[[#This Row],[knnauc]], "YES", "NO")</f>
        <v>YES</v>
      </c>
      <c r="U1133" t="str">
        <f>IF(AND(I1133 &gt; I1132, K1133 &lt; K1132), "LOWER", "")</f>
        <v/>
      </c>
      <c r="V1133" t="str">
        <f>IF(AND(I1133&gt;=I1134, I1133 &lt; 5), "YES", "NO")</f>
        <v>NO</v>
      </c>
      <c r="W1133" s="1" t="str">
        <f>IF(AND(Table1[[#This Row],[Last lower than 5]]="YES", Table1[[#This Row],[better or same as KNN]]="YES"), "YES", "NO")</f>
        <v>NO</v>
      </c>
      <c r="X1133" s="1" t="str">
        <f>IF(AND(Table1[[#This Row],[Last lower than 5]]="YES", Table1[[#This Row],[last and better]]="NO"), Table1[[#This Row],[knnauc]], "")</f>
        <v/>
      </c>
      <c r="Y1133" s="1" t="str">
        <f>IF(AND(Table1[[#This Row],[Last lower than 5]]="YES", Table1[[#This Row],[last and better]]="YES"), Table1[[#This Row],[auc]], "")</f>
        <v/>
      </c>
      <c r="Z1133" s="1" t="str">
        <f>IF(I1133=5, "YES", "NO")</f>
        <v>NO</v>
      </c>
      <c r="AA1133" s="1" t="str">
        <f>IF(AND(Table1[[#This Row],[5 anomalies]]="YES", Table1[[#This Row],[better or same as KNN]]="YES"), "YES", "NO")</f>
        <v>NO</v>
      </c>
      <c r="AB1133" s="1" t="str">
        <f>IF(AND(Table1[[#This Row],[5 anomalies]]="YES", Table1[[#This Row],[5 anomalies and better]]="NO"), Table1[[#This Row],[knnauc]] - Table1[[#This Row],[auc]], "")</f>
        <v/>
      </c>
      <c r="AC1133" s="1" t="str">
        <f>IF(AND(Table1[[#This Row],[5 anomalies]]="YES", Table1[[#This Row],[5 anomalies and better]]="YES"), Table1[[#This Row],[auc]] - Table1[[#This Row],[knnauc]], "")</f>
        <v/>
      </c>
    </row>
    <row r="1134" spans="1:29" hidden="1" x14ac:dyDescent="0.25">
      <c r="A1134">
        <v>32</v>
      </c>
      <c r="B1134">
        <v>8</v>
      </c>
      <c r="C1134">
        <v>3</v>
      </c>
      <c r="D1134" t="s">
        <v>19</v>
      </c>
      <c r="E1134" t="s">
        <v>20</v>
      </c>
      <c r="F1134">
        <v>32</v>
      </c>
      <c r="G1134">
        <v>16</v>
      </c>
      <c r="H1134">
        <v>0.05</v>
      </c>
      <c r="I1134">
        <v>4</v>
      </c>
      <c r="J1134">
        <v>0.113207547169811</v>
      </c>
      <c r="K1134">
        <v>0.92262805273395199</v>
      </c>
      <c r="L1134">
        <v>0.33539495777236</v>
      </c>
      <c r="M1134">
        <v>0.33237826128846298</v>
      </c>
      <c r="N1134">
        <v>0.70996325913118596</v>
      </c>
      <c r="O1134" t="s">
        <v>23</v>
      </c>
      <c r="P1134">
        <v>0</v>
      </c>
      <c r="Q1134">
        <v>0.01</v>
      </c>
      <c r="R1134" t="s">
        <v>21</v>
      </c>
      <c r="S1134" t="s">
        <v>35</v>
      </c>
      <c r="T1134" t="str">
        <f>IF(Table1[[#This Row],[auc]]&gt;=Table1[[#This Row],[knnauc]], "YES", "NO")</f>
        <v>YES</v>
      </c>
      <c r="U1134" t="str">
        <f>IF(AND(I1134 &gt; I1133, K1134 &lt; K1133), "LOWER", "")</f>
        <v/>
      </c>
      <c r="V1134" t="str">
        <f>IF(AND(I1134&gt;=I1135, I1134 &lt; 5), "YES", "NO")</f>
        <v>YES</v>
      </c>
      <c r="W1134" s="1" t="str">
        <f>IF(AND(Table1[[#This Row],[Last lower than 5]]="YES", Table1[[#This Row],[better or same as KNN]]="YES"), "YES", "NO")</f>
        <v>YES</v>
      </c>
      <c r="X1134" s="1" t="str">
        <f>IF(AND(Table1[[#This Row],[Last lower than 5]]="YES", Table1[[#This Row],[last and better]]="NO"), Table1[[#This Row],[knnauc]], "")</f>
        <v/>
      </c>
      <c r="Y1134" s="1">
        <f>IF(AND(Table1[[#This Row],[Last lower than 5]]="YES", Table1[[#This Row],[last and better]]="YES"), Table1[[#This Row],[auc]], "")</f>
        <v>0.92262805273395199</v>
      </c>
      <c r="Z1134" s="1" t="str">
        <f>IF(I1134=5, "YES", "NO")</f>
        <v>NO</v>
      </c>
      <c r="AA1134" s="1" t="str">
        <f>IF(AND(Table1[[#This Row],[5 anomalies]]="YES", Table1[[#This Row],[better or same as KNN]]="YES"), "YES", "NO")</f>
        <v>NO</v>
      </c>
      <c r="AB1134" s="1" t="str">
        <f>IF(AND(Table1[[#This Row],[5 anomalies]]="YES", Table1[[#This Row],[5 anomalies and better]]="NO"), Table1[[#This Row],[knnauc]] - Table1[[#This Row],[auc]], "")</f>
        <v/>
      </c>
      <c r="AC1134" s="1" t="str">
        <f>IF(AND(Table1[[#This Row],[5 anomalies]]="YES", Table1[[#This Row],[5 anomalies and better]]="YES"), Table1[[#This Row],[auc]] - Table1[[#This Row],[knnauc]], "")</f>
        <v/>
      </c>
    </row>
    <row r="1135" spans="1:29" x14ac:dyDescent="0.25">
      <c r="A1135">
        <v>32</v>
      </c>
      <c r="B1135">
        <v>8</v>
      </c>
      <c r="C1135">
        <v>3</v>
      </c>
      <c r="D1135" t="s">
        <v>19</v>
      </c>
      <c r="E1135" t="s">
        <v>20</v>
      </c>
      <c r="F1135">
        <v>32</v>
      </c>
      <c r="G1135">
        <v>32</v>
      </c>
      <c r="H1135">
        <v>0.05</v>
      </c>
      <c r="I1135">
        <v>2</v>
      </c>
      <c r="J1135">
        <v>0</v>
      </c>
      <c r="K1135">
        <v>0.95360564800806802</v>
      </c>
      <c r="L1135">
        <v>0.30743624101219702</v>
      </c>
      <c r="M1135">
        <v>0.30404250108626002</v>
      </c>
      <c r="N1135">
        <v>0.66616238023197105</v>
      </c>
      <c r="O1135" t="s">
        <v>23</v>
      </c>
      <c r="P1135">
        <v>0</v>
      </c>
      <c r="Q1135">
        <v>5.0000000000000001E-3</v>
      </c>
      <c r="R1135" t="s">
        <v>21</v>
      </c>
      <c r="S1135" t="s">
        <v>35</v>
      </c>
      <c r="T1135" t="str">
        <f>IF(Table1[[#This Row],[auc]]&gt;=Table1[[#This Row],[knnauc]], "YES", "NO")</f>
        <v>YES</v>
      </c>
      <c r="U1135" t="str">
        <f>IF(AND(I1135 &gt; I1134, K1135 &lt; K1134), "LOWER", "")</f>
        <v/>
      </c>
      <c r="V1135" t="str">
        <f>IF(AND(I1135&gt;=I1136, I1135 &lt; 5), "YES", "NO")</f>
        <v>NO</v>
      </c>
      <c r="W1135" s="1" t="str">
        <f>IF(AND(Table1[[#This Row],[Last lower than 5]]="YES", Table1[[#This Row],[better or same as KNN]]="YES"), "YES", "NO")</f>
        <v>NO</v>
      </c>
      <c r="X1135" s="1" t="str">
        <f>IF(AND(Table1[[#This Row],[Last lower than 5]]="YES", Table1[[#This Row],[last and better]]="NO"), Table1[[#This Row],[knnauc]], "")</f>
        <v/>
      </c>
      <c r="Y1135" s="1" t="str">
        <f>IF(AND(Table1[[#This Row],[Last lower than 5]]="YES", Table1[[#This Row],[last and better]]="YES"), Table1[[#This Row],[auc]], "")</f>
        <v/>
      </c>
      <c r="Z1135" s="1" t="str">
        <f>IF(I1135=5, "YES", "NO")</f>
        <v>NO</v>
      </c>
      <c r="AA1135" s="1" t="str">
        <f>IF(AND(Table1[[#This Row],[5 anomalies]]="YES", Table1[[#This Row],[better or same as KNN]]="YES"), "YES", "NO")</f>
        <v>NO</v>
      </c>
      <c r="AB1135" s="1" t="str">
        <f>IF(AND(Table1[[#This Row],[5 anomalies]]="YES", Table1[[#This Row],[5 anomalies and better]]="NO"), Table1[[#This Row],[knnauc]] - Table1[[#This Row],[auc]], "")</f>
        <v/>
      </c>
      <c r="AC1135" s="1" t="str">
        <f>IF(AND(Table1[[#This Row],[5 anomalies]]="YES", Table1[[#This Row],[5 anomalies and better]]="YES"), Table1[[#This Row],[auc]] - Table1[[#This Row],[knnauc]], "")</f>
        <v/>
      </c>
    </row>
    <row r="1136" spans="1:29" x14ac:dyDescent="0.25">
      <c r="A1136">
        <v>32</v>
      </c>
      <c r="B1136">
        <v>8</v>
      </c>
      <c r="C1136">
        <v>3</v>
      </c>
      <c r="D1136" t="s">
        <v>19</v>
      </c>
      <c r="E1136" t="s">
        <v>20</v>
      </c>
      <c r="F1136">
        <v>32</v>
      </c>
      <c r="G1136">
        <v>32</v>
      </c>
      <c r="H1136">
        <v>0.05</v>
      </c>
      <c r="I1136">
        <v>3</v>
      </c>
      <c r="J1136">
        <v>5.5555555555555497E-2</v>
      </c>
      <c r="K1136">
        <v>0.90065557236510296</v>
      </c>
      <c r="L1136">
        <v>0.30743624101219702</v>
      </c>
      <c r="M1136">
        <v>0.30404250108626002</v>
      </c>
      <c r="N1136">
        <v>0.66616238023197105</v>
      </c>
      <c r="O1136" t="s">
        <v>23</v>
      </c>
      <c r="P1136">
        <v>0</v>
      </c>
      <c r="Q1136">
        <v>5.0000000000000001E-3</v>
      </c>
      <c r="R1136" t="s">
        <v>21</v>
      </c>
      <c r="S1136" t="s">
        <v>35</v>
      </c>
      <c r="T1136" t="str">
        <f>IF(Table1[[#This Row],[auc]]&gt;=Table1[[#This Row],[knnauc]], "YES", "NO")</f>
        <v>YES</v>
      </c>
      <c r="U1136" t="str">
        <f>IF(AND(I1136 &gt; I1135, K1136 &lt; K1135), "LOWER", "")</f>
        <v>LOWER</v>
      </c>
      <c r="V1136" t="str">
        <f>IF(AND(I1136&gt;=I1137, I1136 &lt; 5), "YES", "NO")</f>
        <v>YES</v>
      </c>
      <c r="W1136" s="1" t="str">
        <f>IF(AND(Table1[[#This Row],[Last lower than 5]]="YES", Table1[[#This Row],[better or same as KNN]]="YES"), "YES", "NO")</f>
        <v>YES</v>
      </c>
      <c r="X1136" s="1" t="str">
        <f>IF(AND(Table1[[#This Row],[Last lower than 5]]="YES", Table1[[#This Row],[last and better]]="NO"), Table1[[#This Row],[knnauc]], "")</f>
        <v/>
      </c>
      <c r="Y1136" s="1">
        <f>IF(AND(Table1[[#This Row],[Last lower than 5]]="YES", Table1[[#This Row],[last and better]]="YES"), Table1[[#This Row],[auc]], "")</f>
        <v>0.90065557236510296</v>
      </c>
      <c r="Z1136" s="1" t="str">
        <f>IF(I1136=5, "YES", "NO")</f>
        <v>NO</v>
      </c>
      <c r="AA1136" s="1" t="str">
        <f>IF(AND(Table1[[#This Row],[5 anomalies]]="YES", Table1[[#This Row],[better or same as KNN]]="YES"), "YES", "NO")</f>
        <v>NO</v>
      </c>
      <c r="AB1136" s="1" t="str">
        <f>IF(AND(Table1[[#This Row],[5 anomalies]]="YES", Table1[[#This Row],[5 anomalies and better]]="NO"), Table1[[#This Row],[knnauc]] - Table1[[#This Row],[auc]], "")</f>
        <v/>
      </c>
      <c r="AC1136" s="1" t="str">
        <f>IF(AND(Table1[[#This Row],[5 anomalies]]="YES", Table1[[#This Row],[5 anomalies and better]]="YES"), Table1[[#This Row],[auc]] - Table1[[#This Row],[knnauc]], "")</f>
        <v/>
      </c>
    </row>
    <row r="1137" spans="1:29" hidden="1" x14ac:dyDescent="0.25">
      <c r="A1137">
        <v>32</v>
      </c>
      <c r="B1137">
        <v>8</v>
      </c>
      <c r="C1137">
        <v>3</v>
      </c>
      <c r="D1137" t="s">
        <v>19</v>
      </c>
      <c r="E1137" t="s">
        <v>20</v>
      </c>
      <c r="F1137">
        <v>32</v>
      </c>
      <c r="G1137">
        <v>32</v>
      </c>
      <c r="H1137">
        <v>0.05</v>
      </c>
      <c r="I1137">
        <v>2</v>
      </c>
      <c r="J1137">
        <v>0</v>
      </c>
      <c r="K1137">
        <v>0.846120596498811</v>
      </c>
      <c r="L1137">
        <v>0.32992931983878399</v>
      </c>
      <c r="M1137">
        <v>0.32610737463697598</v>
      </c>
      <c r="N1137">
        <v>0.63075426842446503</v>
      </c>
      <c r="O1137" t="s">
        <v>23</v>
      </c>
      <c r="P1137">
        <v>0</v>
      </c>
      <c r="Q1137">
        <v>0.01</v>
      </c>
      <c r="R1137" t="s">
        <v>21</v>
      </c>
      <c r="S1137" t="s">
        <v>35</v>
      </c>
      <c r="T1137" t="str">
        <f>IF(Table1[[#This Row],[auc]]&gt;=Table1[[#This Row],[knnauc]], "YES", "NO")</f>
        <v>YES</v>
      </c>
      <c r="U1137" t="str">
        <f>IF(AND(I1137 &gt; I1136, K1137 &lt; K1136), "LOWER", "")</f>
        <v/>
      </c>
      <c r="V1137" t="str">
        <f>IF(AND(I1137&gt;=I1138, I1137 &lt; 5), "YES", "NO")</f>
        <v>NO</v>
      </c>
      <c r="W1137" s="1" t="str">
        <f>IF(AND(Table1[[#This Row],[Last lower than 5]]="YES", Table1[[#This Row],[better or same as KNN]]="YES"), "YES", "NO")</f>
        <v>NO</v>
      </c>
      <c r="X1137" s="1" t="str">
        <f>IF(AND(Table1[[#This Row],[Last lower than 5]]="YES", Table1[[#This Row],[last and better]]="NO"), Table1[[#This Row],[knnauc]], "")</f>
        <v/>
      </c>
      <c r="Y1137" s="1" t="str">
        <f>IF(AND(Table1[[#This Row],[Last lower than 5]]="YES", Table1[[#This Row],[last and better]]="YES"), Table1[[#This Row],[auc]], "")</f>
        <v/>
      </c>
      <c r="Z1137" s="1" t="str">
        <f>IF(I1137=5, "YES", "NO")</f>
        <v>NO</v>
      </c>
      <c r="AA1137" s="1" t="str">
        <f>IF(AND(Table1[[#This Row],[5 anomalies]]="YES", Table1[[#This Row],[better or same as KNN]]="YES"), "YES", "NO")</f>
        <v>NO</v>
      </c>
      <c r="AB1137" s="1" t="str">
        <f>IF(AND(Table1[[#This Row],[5 anomalies]]="YES", Table1[[#This Row],[5 anomalies and better]]="NO"), Table1[[#This Row],[knnauc]] - Table1[[#This Row],[auc]], "")</f>
        <v/>
      </c>
      <c r="AC1137" s="1" t="str">
        <f>IF(AND(Table1[[#This Row],[5 anomalies]]="YES", Table1[[#This Row],[5 anomalies and better]]="YES"), Table1[[#This Row],[auc]] - Table1[[#This Row],[knnauc]], "")</f>
        <v/>
      </c>
    </row>
    <row r="1138" spans="1:29" hidden="1" x14ac:dyDescent="0.25">
      <c r="A1138">
        <v>32</v>
      </c>
      <c r="B1138">
        <v>8</v>
      </c>
      <c r="C1138">
        <v>3</v>
      </c>
      <c r="D1138" t="s">
        <v>19</v>
      </c>
      <c r="E1138" t="s">
        <v>20</v>
      </c>
      <c r="F1138">
        <v>32</v>
      </c>
      <c r="G1138">
        <v>32</v>
      </c>
      <c r="H1138">
        <v>0.05</v>
      </c>
      <c r="I1138">
        <v>3</v>
      </c>
      <c r="J1138">
        <v>0.13043478260869501</v>
      </c>
      <c r="K1138">
        <v>0.75455003896758799</v>
      </c>
      <c r="L1138">
        <v>0.31090554679103</v>
      </c>
      <c r="M1138">
        <v>0.31216632529569399</v>
      </c>
      <c r="N1138">
        <v>0.85719525053866896</v>
      </c>
      <c r="O1138">
        <v>0.375</v>
      </c>
      <c r="P1138">
        <v>0.18181818181818099</v>
      </c>
      <c r="Q1138">
        <v>0.05</v>
      </c>
      <c r="R1138" t="s">
        <v>21</v>
      </c>
      <c r="S1138" t="s">
        <v>35</v>
      </c>
      <c r="T1138" t="str">
        <f>IF(Table1[[#This Row],[auc]]&gt;=Table1[[#This Row],[knnauc]], "YES", "NO")</f>
        <v>NO</v>
      </c>
      <c r="U1138" t="str">
        <f>IF(AND(I1138 &gt; I1137, K1138 &lt; K1137), "LOWER", "")</f>
        <v>LOWER</v>
      </c>
      <c r="V1138" t="str">
        <f>IF(AND(I1138&gt;=I1139, I1138 &lt; 5), "YES", "NO")</f>
        <v>NO</v>
      </c>
      <c r="W1138" s="1" t="str">
        <f>IF(AND(Table1[[#This Row],[Last lower than 5]]="YES", Table1[[#This Row],[better or same as KNN]]="YES"), "YES", "NO")</f>
        <v>NO</v>
      </c>
      <c r="X1138" s="1" t="str">
        <f>IF(AND(Table1[[#This Row],[Last lower than 5]]="YES", Table1[[#This Row],[last and better]]="NO"), Table1[[#This Row],[knnauc]], "")</f>
        <v/>
      </c>
      <c r="Y1138" s="1" t="str">
        <f>IF(AND(Table1[[#This Row],[Last lower than 5]]="YES", Table1[[#This Row],[last and better]]="YES"), Table1[[#This Row],[auc]], "")</f>
        <v/>
      </c>
      <c r="Z1138" s="1" t="str">
        <f>IF(I1138=5, "YES", "NO")</f>
        <v>NO</v>
      </c>
      <c r="AA1138" s="1" t="str">
        <f>IF(AND(Table1[[#This Row],[5 anomalies]]="YES", Table1[[#This Row],[better or same as KNN]]="YES"), "YES", "NO")</f>
        <v>NO</v>
      </c>
      <c r="AB1138" s="1" t="str">
        <f>IF(AND(Table1[[#This Row],[5 anomalies]]="YES", Table1[[#This Row],[5 anomalies and better]]="NO"), Table1[[#This Row],[knnauc]] - Table1[[#This Row],[auc]], "")</f>
        <v/>
      </c>
      <c r="AC1138" s="1" t="str">
        <f>IF(AND(Table1[[#This Row],[5 anomalies]]="YES", Table1[[#This Row],[5 anomalies and better]]="YES"), Table1[[#This Row],[auc]] - Table1[[#This Row],[knnauc]], "")</f>
        <v/>
      </c>
    </row>
    <row r="1139" spans="1:29" hidden="1" x14ac:dyDescent="0.25">
      <c r="A1139">
        <v>32</v>
      </c>
      <c r="B1139">
        <v>8</v>
      </c>
      <c r="C1139">
        <v>3</v>
      </c>
      <c r="D1139" t="s">
        <v>19</v>
      </c>
      <c r="E1139" t="s">
        <v>20</v>
      </c>
      <c r="F1139">
        <v>32</v>
      </c>
      <c r="G1139">
        <v>16</v>
      </c>
      <c r="H1139">
        <v>0.05</v>
      </c>
      <c r="I1139">
        <v>5</v>
      </c>
      <c r="J1139">
        <v>9.375E-2</v>
      </c>
      <c r="K1139">
        <v>0.94813053814566595</v>
      </c>
      <c r="L1139">
        <v>0.33539495777236</v>
      </c>
      <c r="M1139">
        <v>0.33237826128846298</v>
      </c>
      <c r="N1139">
        <v>0.70996325913118596</v>
      </c>
      <c r="O1139" t="s">
        <v>23</v>
      </c>
      <c r="P1139">
        <v>0</v>
      </c>
      <c r="Q1139">
        <v>0.01</v>
      </c>
      <c r="R1139" t="s">
        <v>21</v>
      </c>
      <c r="S1139" t="s">
        <v>35</v>
      </c>
      <c r="T1139" t="str">
        <f>IF(Table1[[#This Row],[auc]]&gt;=Table1[[#This Row],[knnauc]], "YES", "NO")</f>
        <v>YES</v>
      </c>
      <c r="U1139" t="str">
        <f>IF(AND(I1139 &gt; I1138, K1139 &lt; K1138), "LOWER", "")</f>
        <v/>
      </c>
      <c r="V1139" t="str">
        <f>IF(AND(I1139&gt;=I1140, I1139 &lt; 5), "YES", "NO")</f>
        <v>NO</v>
      </c>
      <c r="W1139" s="1" t="str">
        <f>IF(AND(Table1[[#This Row],[Last lower than 5]]="YES", Table1[[#This Row],[better or same as KNN]]="YES"), "YES", "NO")</f>
        <v>NO</v>
      </c>
      <c r="X1139" s="1" t="str">
        <f>IF(AND(Table1[[#This Row],[Last lower than 5]]="YES", Table1[[#This Row],[last and better]]="NO"), Table1[[#This Row],[knnauc]], "")</f>
        <v/>
      </c>
      <c r="Y1139" s="1" t="str">
        <f>IF(AND(Table1[[#This Row],[Last lower than 5]]="YES", Table1[[#This Row],[last and better]]="YES"), Table1[[#This Row],[auc]], "")</f>
        <v/>
      </c>
      <c r="Z1139" s="1" t="str">
        <f>IF(I1139=5, "YES", "NO")</f>
        <v>YES</v>
      </c>
      <c r="AA1139" s="1" t="str">
        <f>IF(AND(Table1[[#This Row],[5 anomalies]]="YES", Table1[[#This Row],[better or same as KNN]]="YES"), "YES", "NO")</f>
        <v>YES</v>
      </c>
      <c r="AB1139" s="1" t="str">
        <f>IF(AND(Table1[[#This Row],[5 anomalies]]="YES", Table1[[#This Row],[5 anomalies and better]]="NO"), Table1[[#This Row],[knnauc]] - Table1[[#This Row],[auc]], "")</f>
        <v/>
      </c>
      <c r="AC1139" s="1">
        <f>IF(AND(Table1[[#This Row],[5 anomalies]]="YES", Table1[[#This Row],[5 anomalies and better]]="YES"), Table1[[#This Row],[auc]] - Table1[[#This Row],[knnauc]], "")</f>
        <v>0.23816727901447998</v>
      </c>
    </row>
    <row r="1140" spans="1:29" hidden="1" x14ac:dyDescent="0.25">
      <c r="A1140">
        <v>32</v>
      </c>
      <c r="B1140">
        <v>8</v>
      </c>
      <c r="C1140">
        <v>3</v>
      </c>
      <c r="D1140" t="s">
        <v>19</v>
      </c>
      <c r="E1140" t="s">
        <v>20</v>
      </c>
      <c r="F1140">
        <v>32</v>
      </c>
      <c r="G1140">
        <v>32</v>
      </c>
      <c r="H1140">
        <v>0.05</v>
      </c>
      <c r="I1140">
        <v>2</v>
      </c>
      <c r="J1140">
        <v>0.13157894736842099</v>
      </c>
      <c r="K1140">
        <v>0.78737450144409205</v>
      </c>
      <c r="L1140">
        <v>0.31090554679103</v>
      </c>
      <c r="M1140">
        <v>0.31216632529569399</v>
      </c>
      <c r="N1140">
        <v>0.85719525053866896</v>
      </c>
      <c r="O1140">
        <v>0.375</v>
      </c>
      <c r="P1140">
        <v>0.18181818181818099</v>
      </c>
      <c r="Q1140">
        <v>0.05</v>
      </c>
      <c r="R1140" t="s">
        <v>21</v>
      </c>
      <c r="S1140" t="s">
        <v>35</v>
      </c>
      <c r="T1140" t="str">
        <f>IF(Table1[[#This Row],[auc]]&gt;=Table1[[#This Row],[knnauc]], "YES", "NO")</f>
        <v>NO</v>
      </c>
      <c r="U1140" t="str">
        <f>IF(AND(I1140 &gt; I1139, K1140 &lt; K1139), "LOWER", "")</f>
        <v/>
      </c>
      <c r="V1140" t="str">
        <f>IF(AND(I1140&gt;=I1141, I1140 &lt; 5), "YES", "NO")</f>
        <v>NO</v>
      </c>
      <c r="W1140" s="1" t="str">
        <f>IF(AND(Table1[[#This Row],[Last lower than 5]]="YES", Table1[[#This Row],[better or same as KNN]]="YES"), "YES", "NO")</f>
        <v>NO</v>
      </c>
      <c r="X1140" s="1" t="str">
        <f>IF(AND(Table1[[#This Row],[Last lower than 5]]="YES", Table1[[#This Row],[last and better]]="NO"), Table1[[#This Row],[knnauc]], "")</f>
        <v/>
      </c>
      <c r="Y1140" s="1" t="str">
        <f>IF(AND(Table1[[#This Row],[Last lower than 5]]="YES", Table1[[#This Row],[last and better]]="YES"), Table1[[#This Row],[auc]], "")</f>
        <v/>
      </c>
      <c r="Z1140" s="1" t="str">
        <f>IF(I1140=5, "YES", "NO")</f>
        <v>NO</v>
      </c>
      <c r="AA1140" s="1" t="str">
        <f>IF(AND(Table1[[#This Row],[5 anomalies]]="YES", Table1[[#This Row],[better or same as KNN]]="YES"), "YES", "NO")</f>
        <v>NO</v>
      </c>
      <c r="AB1140" s="1" t="str">
        <f>IF(AND(Table1[[#This Row],[5 anomalies]]="YES", Table1[[#This Row],[5 anomalies and better]]="NO"), Table1[[#This Row],[knnauc]] - Table1[[#This Row],[auc]], "")</f>
        <v/>
      </c>
      <c r="AC1140" s="1" t="str">
        <f>IF(AND(Table1[[#This Row],[5 anomalies]]="YES", Table1[[#This Row],[5 anomalies and better]]="YES"), Table1[[#This Row],[auc]] - Table1[[#This Row],[knnauc]], "")</f>
        <v/>
      </c>
    </row>
    <row r="1141" spans="1:29" x14ac:dyDescent="0.25">
      <c r="A1141">
        <v>32</v>
      </c>
      <c r="B1141">
        <v>8</v>
      </c>
      <c r="C1141">
        <v>3</v>
      </c>
      <c r="D1141" t="s">
        <v>19</v>
      </c>
      <c r="E1141" t="s">
        <v>20</v>
      </c>
      <c r="F1141">
        <v>32</v>
      </c>
      <c r="G1141">
        <v>16</v>
      </c>
      <c r="H1141">
        <v>0.05</v>
      </c>
      <c r="I1141">
        <v>4</v>
      </c>
      <c r="J1141">
        <v>7.4074074074074001E-2</v>
      </c>
      <c r="K1141">
        <v>0.87846696923852696</v>
      </c>
      <c r="L1141">
        <v>0.32258009100863999</v>
      </c>
      <c r="M1141">
        <v>0.31991349050012602</v>
      </c>
      <c r="N1141">
        <v>0.66162380231971696</v>
      </c>
      <c r="O1141" t="s">
        <v>23</v>
      </c>
      <c r="P1141">
        <v>0</v>
      </c>
      <c r="Q1141">
        <v>5.0000000000000001E-3</v>
      </c>
      <c r="R1141" t="s">
        <v>21</v>
      </c>
      <c r="S1141" t="s">
        <v>35</v>
      </c>
      <c r="T1141" t="str">
        <f>IF(Table1[[#This Row],[auc]]&gt;=Table1[[#This Row],[knnauc]], "YES", "NO")</f>
        <v>YES</v>
      </c>
      <c r="U1141" t="str">
        <f>IF(AND(I1141 &gt; I1140, K1141 &lt; K1140), "LOWER", "")</f>
        <v/>
      </c>
      <c r="V1141" t="str">
        <f>IF(AND(I1141&gt;=I1142, I1141 &lt; 5), "YES", "NO")</f>
        <v>YES</v>
      </c>
      <c r="W1141" s="1" t="str">
        <f>IF(AND(Table1[[#This Row],[Last lower than 5]]="YES", Table1[[#This Row],[better or same as KNN]]="YES"), "YES", "NO")</f>
        <v>YES</v>
      </c>
      <c r="X1141" s="1" t="str">
        <f>IF(AND(Table1[[#This Row],[Last lower than 5]]="YES", Table1[[#This Row],[last and better]]="NO"), Table1[[#This Row],[knnauc]], "")</f>
        <v/>
      </c>
      <c r="Y1141" s="1">
        <f>IF(AND(Table1[[#This Row],[Last lower than 5]]="YES", Table1[[#This Row],[last and better]]="YES"), Table1[[#This Row],[auc]], "")</f>
        <v>0.87846696923852696</v>
      </c>
      <c r="Z1141" s="1" t="str">
        <f>IF(I1141=5, "YES", "NO")</f>
        <v>NO</v>
      </c>
      <c r="AA1141" s="1" t="str">
        <f>IF(AND(Table1[[#This Row],[5 anomalies]]="YES", Table1[[#This Row],[better or same as KNN]]="YES"), "YES", "NO")</f>
        <v>NO</v>
      </c>
      <c r="AB1141" s="1" t="str">
        <f>IF(AND(Table1[[#This Row],[5 anomalies]]="YES", Table1[[#This Row],[5 anomalies and better]]="NO"), Table1[[#This Row],[knnauc]] - Table1[[#This Row],[auc]], "")</f>
        <v/>
      </c>
      <c r="AC1141" s="1" t="str">
        <f>IF(AND(Table1[[#This Row],[5 anomalies]]="YES", Table1[[#This Row],[5 anomalies and better]]="YES"), Table1[[#This Row],[auc]] - Table1[[#This Row],[knnauc]], "")</f>
        <v/>
      </c>
    </row>
    <row r="1142" spans="1:29" x14ac:dyDescent="0.25">
      <c r="A1142">
        <v>32</v>
      </c>
      <c r="B1142">
        <v>8</v>
      </c>
      <c r="C1142">
        <v>3</v>
      </c>
      <c r="D1142" t="s">
        <v>19</v>
      </c>
      <c r="E1142" t="s">
        <v>20</v>
      </c>
      <c r="F1142">
        <v>64</v>
      </c>
      <c r="G1142">
        <v>16</v>
      </c>
      <c r="H1142">
        <v>0.05</v>
      </c>
      <c r="I1142">
        <v>4</v>
      </c>
      <c r="J1142">
        <v>0.1</v>
      </c>
      <c r="K1142">
        <v>0.92889561270801801</v>
      </c>
      <c r="L1142">
        <v>0.29781971272614899</v>
      </c>
      <c r="M1142">
        <v>0.29667418379361099</v>
      </c>
      <c r="N1142">
        <v>0.496217851739788</v>
      </c>
      <c r="O1142">
        <v>0</v>
      </c>
      <c r="P1142">
        <v>0</v>
      </c>
      <c r="Q1142">
        <v>5.0000000000000001E-3</v>
      </c>
      <c r="R1142" t="s">
        <v>21</v>
      </c>
      <c r="S1142" t="s">
        <v>35</v>
      </c>
      <c r="T1142" t="str">
        <f>IF(Table1[[#This Row],[auc]]&gt;=Table1[[#This Row],[knnauc]], "YES", "NO")</f>
        <v>YES</v>
      </c>
      <c r="U1142" t="str">
        <f>IF(AND(I1142 &gt; I1141, K1142 &lt; K1141), "LOWER", "")</f>
        <v/>
      </c>
      <c r="V1142" t="str">
        <f>IF(AND(I1142&gt;=I1143, I1142 &lt; 5), "YES", "NO")</f>
        <v>YES</v>
      </c>
      <c r="W1142" s="1" t="str">
        <f>IF(AND(Table1[[#This Row],[Last lower than 5]]="YES", Table1[[#This Row],[better or same as KNN]]="YES"), "YES", "NO")</f>
        <v>YES</v>
      </c>
      <c r="X1142" s="1" t="str">
        <f>IF(AND(Table1[[#This Row],[Last lower than 5]]="YES", Table1[[#This Row],[last and better]]="NO"), Table1[[#This Row],[knnauc]], "")</f>
        <v/>
      </c>
      <c r="Y1142" s="1">
        <f>IF(AND(Table1[[#This Row],[Last lower than 5]]="YES", Table1[[#This Row],[last and better]]="YES"), Table1[[#This Row],[auc]], "")</f>
        <v>0.92889561270801801</v>
      </c>
      <c r="Z1142" s="1" t="str">
        <f>IF(I1142=5, "YES", "NO")</f>
        <v>NO</v>
      </c>
      <c r="AA1142" s="1" t="str">
        <f>IF(AND(Table1[[#This Row],[5 anomalies]]="YES", Table1[[#This Row],[better or same as KNN]]="YES"), "YES", "NO")</f>
        <v>NO</v>
      </c>
      <c r="AB1142" s="1" t="str">
        <f>IF(AND(Table1[[#This Row],[5 anomalies]]="YES", Table1[[#This Row],[5 anomalies and better]]="NO"), Table1[[#This Row],[knnauc]] - Table1[[#This Row],[auc]], "")</f>
        <v/>
      </c>
      <c r="AC1142" s="1" t="str">
        <f>IF(AND(Table1[[#This Row],[5 anomalies]]="YES", Table1[[#This Row],[5 anomalies and better]]="YES"), Table1[[#This Row],[auc]] - Table1[[#This Row],[knnauc]], "")</f>
        <v/>
      </c>
    </row>
    <row r="1143" spans="1:29" hidden="1" x14ac:dyDescent="0.25">
      <c r="A1143">
        <v>32</v>
      </c>
      <c r="B1143">
        <v>8</v>
      </c>
      <c r="C1143">
        <v>3</v>
      </c>
      <c r="D1143" t="s">
        <v>19</v>
      </c>
      <c r="E1143" t="s">
        <v>20</v>
      </c>
      <c r="F1143">
        <v>64</v>
      </c>
      <c r="G1143">
        <v>16</v>
      </c>
      <c r="H1143">
        <v>0.05</v>
      </c>
      <c r="I1143">
        <v>4</v>
      </c>
      <c r="J1143">
        <v>0.2</v>
      </c>
      <c r="K1143">
        <v>0.91042039150965004</v>
      </c>
      <c r="L1143">
        <v>0.351229029103443</v>
      </c>
      <c r="M1143">
        <v>0.35143205287122498</v>
      </c>
      <c r="N1143">
        <v>0.84793471782881702</v>
      </c>
      <c r="O1143">
        <v>0.53846153846153799</v>
      </c>
      <c r="P1143">
        <v>0.21212121212121199</v>
      </c>
      <c r="Q1143">
        <v>0.05</v>
      </c>
      <c r="R1143" t="s">
        <v>21</v>
      </c>
      <c r="S1143" t="s">
        <v>35</v>
      </c>
      <c r="T1143" t="str">
        <f>IF(Table1[[#This Row],[auc]]&gt;=Table1[[#This Row],[knnauc]], "YES", "NO")</f>
        <v>YES</v>
      </c>
      <c r="U1143" t="str">
        <f>IF(AND(I1143 &gt; I1142, K1143 &lt; K1142), "LOWER", "")</f>
        <v/>
      </c>
      <c r="V1143" t="str">
        <f>IF(AND(I1143&gt;=I1144, I1143 &lt; 5), "YES", "NO")</f>
        <v>NO</v>
      </c>
      <c r="W1143" s="1" t="str">
        <f>IF(AND(Table1[[#This Row],[Last lower than 5]]="YES", Table1[[#This Row],[better or same as KNN]]="YES"), "YES", "NO")</f>
        <v>NO</v>
      </c>
      <c r="X1143" s="1" t="str">
        <f>IF(AND(Table1[[#This Row],[Last lower than 5]]="YES", Table1[[#This Row],[last and better]]="NO"), Table1[[#This Row],[knnauc]], "")</f>
        <v/>
      </c>
      <c r="Y1143" s="1" t="str">
        <f>IF(AND(Table1[[#This Row],[Last lower than 5]]="YES", Table1[[#This Row],[last and better]]="YES"), Table1[[#This Row],[auc]], "")</f>
        <v/>
      </c>
      <c r="Z1143" s="1" t="str">
        <f>IF(I1143=5, "YES", "NO")</f>
        <v>NO</v>
      </c>
      <c r="AA1143" s="1" t="str">
        <f>IF(AND(Table1[[#This Row],[5 anomalies]]="YES", Table1[[#This Row],[better or same as KNN]]="YES"), "YES", "NO")</f>
        <v>NO</v>
      </c>
      <c r="AB1143" s="1" t="str">
        <f>IF(AND(Table1[[#This Row],[5 anomalies]]="YES", Table1[[#This Row],[5 anomalies and better]]="NO"), Table1[[#This Row],[knnauc]] - Table1[[#This Row],[auc]], "")</f>
        <v/>
      </c>
      <c r="AC1143" s="1" t="str">
        <f>IF(AND(Table1[[#This Row],[5 anomalies]]="YES", Table1[[#This Row],[5 anomalies and better]]="YES"), Table1[[#This Row],[auc]] - Table1[[#This Row],[knnauc]], "")</f>
        <v/>
      </c>
    </row>
    <row r="1144" spans="1:29" hidden="1" x14ac:dyDescent="0.25">
      <c r="A1144">
        <v>32</v>
      </c>
      <c r="B1144">
        <v>8</v>
      </c>
      <c r="C1144">
        <v>3</v>
      </c>
      <c r="D1144" t="s">
        <v>19</v>
      </c>
      <c r="E1144" t="s">
        <v>20</v>
      </c>
      <c r="F1144">
        <v>128</v>
      </c>
      <c r="G1144">
        <v>32</v>
      </c>
      <c r="H1144">
        <v>0.05</v>
      </c>
      <c r="I1144">
        <v>5</v>
      </c>
      <c r="J1144">
        <v>0.21052631578947301</v>
      </c>
      <c r="K1144">
        <v>0.95007564296520397</v>
      </c>
      <c r="L1144">
        <v>0.32954200989904697</v>
      </c>
      <c r="M1144">
        <v>0.32607614076740599</v>
      </c>
      <c r="N1144">
        <v>0.78020315539226204</v>
      </c>
      <c r="O1144" t="s">
        <v>23</v>
      </c>
      <c r="P1144">
        <v>0</v>
      </c>
      <c r="Q1144">
        <v>0.01</v>
      </c>
      <c r="R1144" t="s">
        <v>21</v>
      </c>
      <c r="S1144" t="s">
        <v>35</v>
      </c>
      <c r="T1144" t="str">
        <f>IF(Table1[[#This Row],[auc]]&gt;=Table1[[#This Row],[knnauc]], "YES", "NO")</f>
        <v>YES</v>
      </c>
      <c r="U1144" t="str">
        <f>IF(AND(I1144 &gt; I1143, K1144 &lt; K1143), "LOWER", "")</f>
        <v/>
      </c>
      <c r="V1144" t="str">
        <f>IF(AND(I1144&gt;=I1145, I1144 &lt; 5), "YES", "NO")</f>
        <v>NO</v>
      </c>
      <c r="W1144" s="1" t="str">
        <f>IF(AND(Table1[[#This Row],[Last lower than 5]]="YES", Table1[[#This Row],[better or same as KNN]]="YES"), "YES", "NO")</f>
        <v>NO</v>
      </c>
      <c r="X1144" s="1" t="str">
        <f>IF(AND(Table1[[#This Row],[Last lower than 5]]="YES", Table1[[#This Row],[last and better]]="NO"), Table1[[#This Row],[knnauc]], "")</f>
        <v/>
      </c>
      <c r="Y1144" s="1" t="str">
        <f>IF(AND(Table1[[#This Row],[Last lower than 5]]="YES", Table1[[#This Row],[last and better]]="YES"), Table1[[#This Row],[auc]], "")</f>
        <v/>
      </c>
      <c r="Z1144" s="1" t="str">
        <f>IF(I1144=5, "YES", "NO")</f>
        <v>YES</v>
      </c>
      <c r="AA1144" s="1" t="str">
        <f>IF(AND(Table1[[#This Row],[5 anomalies]]="YES", Table1[[#This Row],[better or same as KNN]]="YES"), "YES", "NO")</f>
        <v>YES</v>
      </c>
      <c r="AB1144" s="1" t="str">
        <f>IF(AND(Table1[[#This Row],[5 anomalies]]="YES", Table1[[#This Row],[5 anomalies and better]]="NO"), Table1[[#This Row],[knnauc]] - Table1[[#This Row],[auc]], "")</f>
        <v/>
      </c>
      <c r="AC1144" s="1">
        <f>IF(AND(Table1[[#This Row],[5 anomalies]]="YES", Table1[[#This Row],[5 anomalies and better]]="YES"), Table1[[#This Row],[auc]] - Table1[[#This Row],[knnauc]], "")</f>
        <v>0.16987248757294193</v>
      </c>
    </row>
    <row r="1145" spans="1:29" x14ac:dyDescent="0.25">
      <c r="A1145">
        <v>32</v>
      </c>
      <c r="B1145">
        <v>8</v>
      </c>
      <c r="C1145">
        <v>3</v>
      </c>
      <c r="D1145" t="s">
        <v>19</v>
      </c>
      <c r="E1145" t="s">
        <v>20</v>
      </c>
      <c r="F1145">
        <v>64</v>
      </c>
      <c r="G1145">
        <v>32</v>
      </c>
      <c r="H1145">
        <v>0.05</v>
      </c>
      <c r="I1145">
        <v>2</v>
      </c>
      <c r="J1145">
        <v>0</v>
      </c>
      <c r="K1145">
        <v>0.80433686333837595</v>
      </c>
      <c r="L1145">
        <v>0.32827951938764399</v>
      </c>
      <c r="M1145">
        <v>0.33011831172752198</v>
      </c>
      <c r="N1145">
        <v>0.660110943015632</v>
      </c>
      <c r="O1145" t="s">
        <v>23</v>
      </c>
      <c r="P1145">
        <v>0</v>
      </c>
      <c r="Q1145">
        <v>5.0000000000000001E-3</v>
      </c>
      <c r="R1145" t="s">
        <v>21</v>
      </c>
      <c r="S1145" t="s">
        <v>35</v>
      </c>
      <c r="T1145" t="str">
        <f>IF(Table1[[#This Row],[auc]]&gt;=Table1[[#This Row],[knnauc]], "YES", "NO")</f>
        <v>YES</v>
      </c>
      <c r="U1145" t="str">
        <f>IF(AND(I1145 &gt; I1144, K1145 &lt; K1144), "LOWER", "")</f>
        <v/>
      </c>
      <c r="V1145" t="str">
        <f>IF(AND(I1145&gt;=I1146, I1145 &lt; 5), "YES", "NO")</f>
        <v>NO</v>
      </c>
      <c r="W1145" s="1" t="str">
        <f>IF(AND(Table1[[#This Row],[Last lower than 5]]="YES", Table1[[#This Row],[better or same as KNN]]="YES"), "YES", "NO")</f>
        <v>NO</v>
      </c>
      <c r="X1145" s="1" t="str">
        <f>IF(AND(Table1[[#This Row],[Last lower than 5]]="YES", Table1[[#This Row],[last and better]]="NO"), Table1[[#This Row],[knnauc]], "")</f>
        <v/>
      </c>
      <c r="Y1145" s="1" t="str">
        <f>IF(AND(Table1[[#This Row],[Last lower than 5]]="YES", Table1[[#This Row],[last and better]]="YES"), Table1[[#This Row],[auc]], "")</f>
        <v/>
      </c>
      <c r="Z1145" s="1" t="str">
        <f>IF(I1145=5, "YES", "NO")</f>
        <v>NO</v>
      </c>
      <c r="AA1145" s="1" t="str">
        <f>IF(AND(Table1[[#This Row],[5 anomalies]]="YES", Table1[[#This Row],[better or same as KNN]]="YES"), "YES", "NO")</f>
        <v>NO</v>
      </c>
      <c r="AB1145" s="1" t="str">
        <f>IF(AND(Table1[[#This Row],[5 anomalies]]="YES", Table1[[#This Row],[5 anomalies and better]]="NO"), Table1[[#This Row],[knnauc]] - Table1[[#This Row],[auc]], "")</f>
        <v/>
      </c>
      <c r="AC1145" s="1" t="str">
        <f>IF(AND(Table1[[#This Row],[5 anomalies]]="YES", Table1[[#This Row],[5 anomalies and better]]="YES"), Table1[[#This Row],[auc]] - Table1[[#This Row],[knnauc]], "")</f>
        <v/>
      </c>
    </row>
    <row r="1146" spans="1:29" hidden="1" x14ac:dyDescent="0.25">
      <c r="A1146">
        <v>32</v>
      </c>
      <c r="B1146">
        <v>8</v>
      </c>
      <c r="C1146">
        <v>3</v>
      </c>
      <c r="D1146" t="s">
        <v>19</v>
      </c>
      <c r="E1146" t="s">
        <v>20</v>
      </c>
      <c r="F1146">
        <v>64</v>
      </c>
      <c r="G1146">
        <v>32</v>
      </c>
      <c r="H1146">
        <v>0.05</v>
      </c>
      <c r="I1146">
        <v>4</v>
      </c>
      <c r="J1146">
        <v>0.114285714285714</v>
      </c>
      <c r="K1146">
        <v>0.91030905554354802</v>
      </c>
      <c r="L1146">
        <v>0.30723941799571203</v>
      </c>
      <c r="M1146">
        <v>0.30751936153860399</v>
      </c>
      <c r="N1146">
        <v>0.633239680138318</v>
      </c>
      <c r="O1146">
        <v>0</v>
      </c>
      <c r="P1146">
        <v>0</v>
      </c>
      <c r="Q1146">
        <v>0.01</v>
      </c>
      <c r="R1146" t="s">
        <v>21</v>
      </c>
      <c r="S1146" t="s">
        <v>35</v>
      </c>
      <c r="T1146" t="str">
        <f>IF(Table1[[#This Row],[auc]]&gt;=Table1[[#This Row],[knnauc]], "YES", "NO")</f>
        <v>YES</v>
      </c>
      <c r="U1146" t="str">
        <f>IF(AND(I1146 &gt; I1145, K1146 &lt; K1145), "LOWER", "")</f>
        <v/>
      </c>
      <c r="V1146" t="str">
        <f>IF(AND(I1146&gt;=I1147, I1146 &lt; 5), "YES", "NO")</f>
        <v>YES</v>
      </c>
      <c r="W1146" s="1" t="str">
        <f>IF(AND(Table1[[#This Row],[Last lower than 5]]="YES", Table1[[#This Row],[better or same as KNN]]="YES"), "YES", "NO")</f>
        <v>YES</v>
      </c>
      <c r="X1146" s="1" t="str">
        <f>IF(AND(Table1[[#This Row],[Last lower than 5]]="YES", Table1[[#This Row],[last and better]]="NO"), Table1[[#This Row],[knnauc]], "")</f>
        <v/>
      </c>
      <c r="Y1146" s="1">
        <f>IF(AND(Table1[[#This Row],[Last lower than 5]]="YES", Table1[[#This Row],[last and better]]="YES"), Table1[[#This Row],[auc]], "")</f>
        <v>0.91030905554354802</v>
      </c>
      <c r="Z1146" s="1" t="str">
        <f>IF(I1146=5, "YES", "NO")</f>
        <v>NO</v>
      </c>
      <c r="AA1146" s="1" t="str">
        <f>IF(AND(Table1[[#This Row],[5 anomalies]]="YES", Table1[[#This Row],[better or same as KNN]]="YES"), "YES", "NO")</f>
        <v>NO</v>
      </c>
      <c r="AB1146" s="1" t="str">
        <f>IF(AND(Table1[[#This Row],[5 anomalies]]="YES", Table1[[#This Row],[5 anomalies and better]]="NO"), Table1[[#This Row],[knnauc]] - Table1[[#This Row],[auc]], "")</f>
        <v/>
      </c>
      <c r="AC1146" s="1" t="str">
        <f>IF(AND(Table1[[#This Row],[5 anomalies]]="YES", Table1[[#This Row],[5 anomalies and better]]="YES"), Table1[[#This Row],[auc]] - Table1[[#This Row],[knnauc]], "")</f>
        <v/>
      </c>
    </row>
    <row r="1147" spans="1:29" x14ac:dyDescent="0.25">
      <c r="A1147">
        <v>32</v>
      </c>
      <c r="B1147">
        <v>8</v>
      </c>
      <c r="C1147">
        <v>3</v>
      </c>
      <c r="D1147" t="s">
        <v>19</v>
      </c>
      <c r="E1147" t="s">
        <v>20</v>
      </c>
      <c r="F1147">
        <v>32</v>
      </c>
      <c r="G1147">
        <v>16</v>
      </c>
      <c r="H1147">
        <v>0.05</v>
      </c>
      <c r="I1147">
        <v>1</v>
      </c>
      <c r="J1147">
        <v>0</v>
      </c>
      <c r="K1147">
        <v>0.73751891074130005</v>
      </c>
      <c r="L1147">
        <v>0.32258009100863999</v>
      </c>
      <c r="M1147">
        <v>0.31991349050012602</v>
      </c>
      <c r="N1147">
        <v>0.66162380231971696</v>
      </c>
      <c r="O1147" t="s">
        <v>23</v>
      </c>
      <c r="P1147">
        <v>0</v>
      </c>
      <c r="Q1147">
        <v>5.0000000000000001E-3</v>
      </c>
      <c r="R1147" t="s">
        <v>21</v>
      </c>
      <c r="S1147" t="s">
        <v>35</v>
      </c>
      <c r="T1147" t="str">
        <f>IF(Table1[[#This Row],[auc]]&gt;=Table1[[#This Row],[knnauc]], "YES", "NO")</f>
        <v>YES</v>
      </c>
      <c r="U1147" t="str">
        <f>IF(AND(I1147 &gt; I1146, K1147 &lt; K1146), "LOWER", "")</f>
        <v/>
      </c>
      <c r="V1147" t="str">
        <f>IF(AND(I1147&gt;=I1148, I1147 &lt; 5), "YES", "NO")</f>
        <v>NO</v>
      </c>
      <c r="W1147" s="1" t="str">
        <f>IF(AND(Table1[[#This Row],[Last lower than 5]]="YES", Table1[[#This Row],[better or same as KNN]]="YES"), "YES", "NO")</f>
        <v>NO</v>
      </c>
      <c r="X1147" s="1" t="str">
        <f>IF(AND(Table1[[#This Row],[Last lower than 5]]="YES", Table1[[#This Row],[last and better]]="NO"), Table1[[#This Row],[knnauc]], "")</f>
        <v/>
      </c>
      <c r="Y1147" s="1" t="str">
        <f>IF(AND(Table1[[#This Row],[Last lower than 5]]="YES", Table1[[#This Row],[last and better]]="YES"), Table1[[#This Row],[auc]], "")</f>
        <v/>
      </c>
      <c r="Z1147" s="1" t="str">
        <f>IF(I1147=5, "YES", "NO")</f>
        <v>NO</v>
      </c>
      <c r="AA1147" s="1" t="str">
        <f>IF(AND(Table1[[#This Row],[5 anomalies]]="YES", Table1[[#This Row],[better or same as KNN]]="YES"), "YES", "NO")</f>
        <v>NO</v>
      </c>
      <c r="AB1147" s="1" t="str">
        <f>IF(AND(Table1[[#This Row],[5 anomalies]]="YES", Table1[[#This Row],[5 anomalies and better]]="NO"), Table1[[#This Row],[knnauc]] - Table1[[#This Row],[auc]], "")</f>
        <v/>
      </c>
      <c r="AC1147" s="1" t="str">
        <f>IF(AND(Table1[[#This Row],[5 anomalies]]="YES", Table1[[#This Row],[5 anomalies and better]]="YES"), Table1[[#This Row],[auc]] - Table1[[#This Row],[knnauc]], "")</f>
        <v/>
      </c>
    </row>
    <row r="1148" spans="1:29" x14ac:dyDescent="0.25">
      <c r="A1148">
        <v>32</v>
      </c>
      <c r="B1148">
        <v>8</v>
      </c>
      <c r="C1148">
        <v>3</v>
      </c>
      <c r="D1148" t="s">
        <v>19</v>
      </c>
      <c r="E1148" t="s">
        <v>20</v>
      </c>
      <c r="F1148">
        <v>32</v>
      </c>
      <c r="G1148">
        <v>16</v>
      </c>
      <c r="H1148">
        <v>0.05</v>
      </c>
      <c r="I1148">
        <v>2</v>
      </c>
      <c r="J1148">
        <v>0</v>
      </c>
      <c r="K1148">
        <v>0.89611699445284898</v>
      </c>
      <c r="L1148">
        <v>0.32258009100863999</v>
      </c>
      <c r="M1148">
        <v>0.31991349050012602</v>
      </c>
      <c r="N1148">
        <v>0.66162380231971696</v>
      </c>
      <c r="O1148" t="s">
        <v>23</v>
      </c>
      <c r="P1148">
        <v>0</v>
      </c>
      <c r="Q1148">
        <v>5.0000000000000001E-3</v>
      </c>
      <c r="R1148" t="s">
        <v>21</v>
      </c>
      <c r="S1148" t="s">
        <v>35</v>
      </c>
      <c r="T1148" t="str">
        <f>IF(Table1[[#This Row],[auc]]&gt;=Table1[[#This Row],[knnauc]], "YES", "NO")</f>
        <v>YES</v>
      </c>
      <c r="U1148" t="str">
        <f>IF(AND(I1148 &gt; I1147, K1148 &lt; K1147), "LOWER", "")</f>
        <v/>
      </c>
      <c r="V1148" t="str">
        <f>IF(AND(I1148&gt;=I1149, I1148 &lt; 5), "YES", "NO")</f>
        <v>NO</v>
      </c>
      <c r="W1148" s="1" t="str">
        <f>IF(AND(Table1[[#This Row],[Last lower than 5]]="YES", Table1[[#This Row],[better or same as KNN]]="YES"), "YES", "NO")</f>
        <v>NO</v>
      </c>
      <c r="X1148" s="1" t="str">
        <f>IF(AND(Table1[[#This Row],[Last lower than 5]]="YES", Table1[[#This Row],[last and better]]="NO"), Table1[[#This Row],[knnauc]], "")</f>
        <v/>
      </c>
      <c r="Y1148" s="1" t="str">
        <f>IF(AND(Table1[[#This Row],[Last lower than 5]]="YES", Table1[[#This Row],[last and better]]="YES"), Table1[[#This Row],[auc]], "")</f>
        <v/>
      </c>
      <c r="Z1148" s="1" t="str">
        <f>IF(I1148=5, "YES", "NO")</f>
        <v>NO</v>
      </c>
      <c r="AA1148" s="1" t="str">
        <f>IF(AND(Table1[[#This Row],[5 anomalies]]="YES", Table1[[#This Row],[better or same as KNN]]="YES"), "YES", "NO")</f>
        <v>NO</v>
      </c>
      <c r="AB1148" s="1" t="str">
        <f>IF(AND(Table1[[#This Row],[5 anomalies]]="YES", Table1[[#This Row],[5 anomalies and better]]="NO"), Table1[[#This Row],[knnauc]] - Table1[[#This Row],[auc]], "")</f>
        <v/>
      </c>
      <c r="AC1148" s="1" t="str">
        <f>IF(AND(Table1[[#This Row],[5 anomalies]]="YES", Table1[[#This Row],[5 anomalies and better]]="YES"), Table1[[#This Row],[auc]] - Table1[[#This Row],[knnauc]], "")</f>
        <v/>
      </c>
    </row>
    <row r="1149" spans="1:29" x14ac:dyDescent="0.25">
      <c r="A1149">
        <v>32</v>
      </c>
      <c r="B1149">
        <v>8</v>
      </c>
      <c r="C1149">
        <v>3</v>
      </c>
      <c r="D1149" t="s">
        <v>19</v>
      </c>
      <c r="E1149" t="s">
        <v>20</v>
      </c>
      <c r="F1149">
        <v>128</v>
      </c>
      <c r="G1149">
        <v>16</v>
      </c>
      <c r="H1149">
        <v>0.05</v>
      </c>
      <c r="I1149">
        <v>3</v>
      </c>
      <c r="J1149">
        <v>0.33333333333333298</v>
      </c>
      <c r="K1149">
        <v>0.99394856278366095</v>
      </c>
      <c r="L1149">
        <v>0.31300801426908298</v>
      </c>
      <c r="M1149">
        <v>0.31435288670233202</v>
      </c>
      <c r="N1149">
        <v>0.83207261724659598</v>
      </c>
      <c r="O1149">
        <v>1</v>
      </c>
      <c r="P1149">
        <v>0.66666666666666596</v>
      </c>
      <c r="Q1149">
        <v>5.0000000000000001E-3</v>
      </c>
      <c r="R1149" t="s">
        <v>21</v>
      </c>
      <c r="S1149" t="s">
        <v>35</v>
      </c>
      <c r="T1149" t="str">
        <f>IF(Table1[[#This Row],[auc]]&gt;=Table1[[#This Row],[knnauc]], "YES", "NO")</f>
        <v>YES</v>
      </c>
      <c r="U1149" t="str">
        <f>IF(AND(I1149 &gt; I1148, K1149 &lt; K1148), "LOWER", "")</f>
        <v/>
      </c>
      <c r="V1149" t="str">
        <f>IF(AND(I1149&gt;=I1150, I1149 &lt; 5), "YES", "NO")</f>
        <v>NO</v>
      </c>
      <c r="W1149" s="1" t="str">
        <f>IF(AND(Table1[[#This Row],[Last lower than 5]]="YES", Table1[[#This Row],[better or same as KNN]]="YES"), "YES", "NO")</f>
        <v>NO</v>
      </c>
      <c r="X1149" s="1" t="str">
        <f>IF(AND(Table1[[#This Row],[Last lower than 5]]="YES", Table1[[#This Row],[last and better]]="NO"), Table1[[#This Row],[knnauc]], "")</f>
        <v/>
      </c>
      <c r="Y1149" s="1" t="str">
        <f>IF(AND(Table1[[#This Row],[Last lower than 5]]="YES", Table1[[#This Row],[last and better]]="YES"), Table1[[#This Row],[auc]], "")</f>
        <v/>
      </c>
      <c r="Z1149" s="1" t="str">
        <f>IF(I1149=5, "YES", "NO")</f>
        <v>NO</v>
      </c>
      <c r="AA1149" s="1" t="str">
        <f>IF(AND(Table1[[#This Row],[5 anomalies]]="YES", Table1[[#This Row],[better or same as KNN]]="YES"), "YES", "NO")</f>
        <v>NO</v>
      </c>
      <c r="AB1149" s="1" t="str">
        <f>IF(AND(Table1[[#This Row],[5 anomalies]]="YES", Table1[[#This Row],[5 anomalies and better]]="NO"), Table1[[#This Row],[knnauc]] - Table1[[#This Row],[auc]], "")</f>
        <v/>
      </c>
      <c r="AC1149" s="1" t="str">
        <f>IF(AND(Table1[[#This Row],[5 anomalies]]="YES", Table1[[#This Row],[5 anomalies and better]]="YES"), Table1[[#This Row],[auc]] - Table1[[#This Row],[knnauc]], "")</f>
        <v/>
      </c>
    </row>
    <row r="1150" spans="1:29" hidden="1" x14ac:dyDescent="0.25">
      <c r="A1150">
        <v>32</v>
      </c>
      <c r="B1150">
        <v>8</v>
      </c>
      <c r="C1150">
        <v>3</v>
      </c>
      <c r="D1150" t="s">
        <v>19</v>
      </c>
      <c r="E1150" t="s">
        <v>20</v>
      </c>
      <c r="F1150">
        <v>128</v>
      </c>
      <c r="G1150">
        <v>16</v>
      </c>
      <c r="H1150">
        <v>0.05</v>
      </c>
      <c r="I1150">
        <v>4</v>
      </c>
      <c r="J1150">
        <v>0.2</v>
      </c>
      <c r="K1150">
        <v>0.83055975794251102</v>
      </c>
      <c r="L1150">
        <v>0.32917431180011503</v>
      </c>
      <c r="M1150">
        <v>0.32763978684078698</v>
      </c>
      <c r="N1150">
        <v>0.56537713421223201</v>
      </c>
      <c r="O1150" t="s">
        <v>23</v>
      </c>
      <c r="P1150">
        <v>0</v>
      </c>
      <c r="Q1150">
        <v>0.01</v>
      </c>
      <c r="R1150" t="s">
        <v>21</v>
      </c>
      <c r="S1150" t="s">
        <v>35</v>
      </c>
      <c r="T1150" t="str">
        <f>IF(Table1[[#This Row],[auc]]&gt;=Table1[[#This Row],[knnauc]], "YES", "NO")</f>
        <v>YES</v>
      </c>
      <c r="U1150" t="str">
        <f>IF(AND(I1150 &gt; I1149, K1150 &lt; K1149), "LOWER", "")</f>
        <v>LOWER</v>
      </c>
      <c r="V1150" t="str">
        <f>IF(AND(I1150&gt;=I1151, I1150 &lt; 5), "YES", "NO")</f>
        <v>YES</v>
      </c>
      <c r="W1150" s="1" t="str">
        <f>IF(AND(Table1[[#This Row],[Last lower than 5]]="YES", Table1[[#This Row],[better or same as KNN]]="YES"), "YES", "NO")</f>
        <v>YES</v>
      </c>
      <c r="X1150" s="1" t="str">
        <f>IF(AND(Table1[[#This Row],[Last lower than 5]]="YES", Table1[[#This Row],[last and better]]="NO"), Table1[[#This Row],[knnauc]], "")</f>
        <v/>
      </c>
      <c r="Y1150" s="1">
        <f>IF(AND(Table1[[#This Row],[Last lower than 5]]="YES", Table1[[#This Row],[last and better]]="YES"), Table1[[#This Row],[auc]], "")</f>
        <v>0.83055975794251102</v>
      </c>
      <c r="Z1150" s="1" t="str">
        <f>IF(I1150=5, "YES", "NO")</f>
        <v>NO</v>
      </c>
      <c r="AA1150" s="1" t="str">
        <f>IF(AND(Table1[[#This Row],[5 anomalies]]="YES", Table1[[#This Row],[better or same as KNN]]="YES"), "YES", "NO")</f>
        <v>NO</v>
      </c>
      <c r="AB1150" s="1" t="str">
        <f>IF(AND(Table1[[#This Row],[5 anomalies]]="YES", Table1[[#This Row],[5 anomalies and better]]="NO"), Table1[[#This Row],[knnauc]] - Table1[[#This Row],[auc]], "")</f>
        <v/>
      </c>
      <c r="AC1150" s="1" t="str">
        <f>IF(AND(Table1[[#This Row],[5 anomalies]]="YES", Table1[[#This Row],[5 anomalies and better]]="YES"), Table1[[#This Row],[auc]] - Table1[[#This Row],[knnauc]], "")</f>
        <v/>
      </c>
    </row>
    <row r="1151" spans="1:29" hidden="1" x14ac:dyDescent="0.25">
      <c r="A1151">
        <v>32</v>
      </c>
      <c r="B1151">
        <v>8</v>
      </c>
      <c r="C1151">
        <v>3</v>
      </c>
      <c r="D1151" t="s">
        <v>19</v>
      </c>
      <c r="E1151" t="s">
        <v>20</v>
      </c>
      <c r="F1151">
        <v>32</v>
      </c>
      <c r="G1151">
        <v>16</v>
      </c>
      <c r="H1151">
        <v>0.05</v>
      </c>
      <c r="I1151">
        <v>1</v>
      </c>
      <c r="J1151">
        <v>0</v>
      </c>
      <c r="K1151">
        <v>0.83974497514588198</v>
      </c>
      <c r="L1151">
        <v>0.33539495777236</v>
      </c>
      <c r="M1151">
        <v>0.33237826128846298</v>
      </c>
      <c r="N1151">
        <v>0.70996325913118596</v>
      </c>
      <c r="O1151" t="s">
        <v>23</v>
      </c>
      <c r="P1151">
        <v>0</v>
      </c>
      <c r="Q1151">
        <v>0.01</v>
      </c>
      <c r="R1151" t="s">
        <v>21</v>
      </c>
      <c r="S1151" t="s">
        <v>35</v>
      </c>
      <c r="T1151" t="str">
        <f>IF(Table1[[#This Row],[auc]]&gt;=Table1[[#This Row],[knnauc]], "YES", "NO")</f>
        <v>YES</v>
      </c>
      <c r="U1151" t="str">
        <f>IF(AND(I1151 &gt; I1150, K1151 &lt; K1150), "LOWER", "")</f>
        <v/>
      </c>
      <c r="V1151" t="str">
        <f>IF(AND(I1151&gt;=I1152, I1151 &lt; 5), "YES", "NO")</f>
        <v>NO</v>
      </c>
      <c r="W1151" s="1" t="str">
        <f>IF(AND(Table1[[#This Row],[Last lower than 5]]="YES", Table1[[#This Row],[better or same as KNN]]="YES"), "YES", "NO")</f>
        <v>NO</v>
      </c>
      <c r="X1151" s="1" t="str">
        <f>IF(AND(Table1[[#This Row],[Last lower than 5]]="YES", Table1[[#This Row],[last and better]]="NO"), Table1[[#This Row],[knnauc]], "")</f>
        <v/>
      </c>
      <c r="Y1151" s="1" t="str">
        <f>IF(AND(Table1[[#This Row],[Last lower than 5]]="YES", Table1[[#This Row],[last and better]]="YES"), Table1[[#This Row],[auc]], "")</f>
        <v/>
      </c>
      <c r="Z1151" s="1" t="str">
        <f>IF(I1151=5, "YES", "NO")</f>
        <v>NO</v>
      </c>
      <c r="AA1151" s="1" t="str">
        <f>IF(AND(Table1[[#This Row],[5 anomalies]]="YES", Table1[[#This Row],[better or same as KNN]]="YES"), "YES", "NO")</f>
        <v>NO</v>
      </c>
      <c r="AB1151" s="1" t="str">
        <f>IF(AND(Table1[[#This Row],[5 anomalies]]="YES", Table1[[#This Row],[5 anomalies and better]]="NO"), Table1[[#This Row],[knnauc]] - Table1[[#This Row],[auc]], "")</f>
        <v/>
      </c>
      <c r="AC1151" s="1" t="str">
        <f>IF(AND(Table1[[#This Row],[5 anomalies]]="YES", Table1[[#This Row],[5 anomalies and better]]="YES"), Table1[[#This Row],[auc]] - Table1[[#This Row],[knnauc]], "")</f>
        <v/>
      </c>
    </row>
    <row r="1152" spans="1:29" hidden="1" x14ac:dyDescent="0.25">
      <c r="A1152">
        <v>32</v>
      </c>
      <c r="B1152">
        <v>8</v>
      </c>
      <c r="C1152">
        <v>3</v>
      </c>
      <c r="D1152" t="s">
        <v>19</v>
      </c>
      <c r="E1152" t="s">
        <v>20</v>
      </c>
      <c r="F1152">
        <v>32</v>
      </c>
      <c r="G1152">
        <v>16</v>
      </c>
      <c r="H1152">
        <v>0.05</v>
      </c>
      <c r="I1152">
        <v>2</v>
      </c>
      <c r="J1152">
        <v>0.108108108108108</v>
      </c>
      <c r="K1152">
        <v>0.86341041711692201</v>
      </c>
      <c r="L1152">
        <v>0.33539495777236</v>
      </c>
      <c r="M1152">
        <v>0.33237826128846298</v>
      </c>
      <c r="N1152">
        <v>0.70996325913118596</v>
      </c>
      <c r="O1152" t="s">
        <v>23</v>
      </c>
      <c r="P1152">
        <v>0</v>
      </c>
      <c r="Q1152">
        <v>0.01</v>
      </c>
      <c r="R1152" t="s">
        <v>21</v>
      </c>
      <c r="S1152" t="s">
        <v>35</v>
      </c>
      <c r="T1152" t="str">
        <f>IF(Table1[[#This Row],[auc]]&gt;=Table1[[#This Row],[knnauc]], "YES", "NO")</f>
        <v>YES</v>
      </c>
      <c r="U1152" t="str">
        <f>IF(AND(I1152 &gt; I1151, K1152 &lt; K1151), "LOWER", "")</f>
        <v/>
      </c>
      <c r="V1152" t="str">
        <f>IF(AND(I1152&gt;=I1153, I1152 &lt; 5), "YES", "NO")</f>
        <v>NO</v>
      </c>
      <c r="W1152" s="1" t="str">
        <f>IF(AND(Table1[[#This Row],[Last lower than 5]]="YES", Table1[[#This Row],[better or same as KNN]]="YES"), "YES", "NO")</f>
        <v>NO</v>
      </c>
      <c r="X1152" s="1" t="str">
        <f>IF(AND(Table1[[#This Row],[Last lower than 5]]="YES", Table1[[#This Row],[last and better]]="NO"), Table1[[#This Row],[knnauc]], "")</f>
        <v/>
      </c>
      <c r="Y1152" s="1" t="str">
        <f>IF(AND(Table1[[#This Row],[Last lower than 5]]="YES", Table1[[#This Row],[last and better]]="YES"), Table1[[#This Row],[auc]], "")</f>
        <v/>
      </c>
      <c r="Z1152" s="1" t="str">
        <f>IF(I1152=5, "YES", "NO")</f>
        <v>NO</v>
      </c>
      <c r="AA1152" s="1" t="str">
        <f>IF(AND(Table1[[#This Row],[5 anomalies]]="YES", Table1[[#This Row],[better or same as KNN]]="YES"), "YES", "NO")</f>
        <v>NO</v>
      </c>
      <c r="AB1152" s="1" t="str">
        <f>IF(AND(Table1[[#This Row],[5 anomalies]]="YES", Table1[[#This Row],[5 anomalies and better]]="NO"), Table1[[#This Row],[knnauc]] - Table1[[#This Row],[auc]], "")</f>
        <v/>
      </c>
      <c r="AC1152" s="1" t="str">
        <f>IF(AND(Table1[[#This Row],[5 anomalies]]="YES", Table1[[#This Row],[5 anomalies and better]]="YES"), Table1[[#This Row],[auc]] - Table1[[#This Row],[knnauc]], "")</f>
        <v/>
      </c>
    </row>
    <row r="1153" spans="1:29" hidden="1" x14ac:dyDescent="0.25">
      <c r="A1153">
        <v>32</v>
      </c>
      <c r="B1153">
        <v>8</v>
      </c>
      <c r="C1153">
        <v>3</v>
      </c>
      <c r="D1153" t="s">
        <v>19</v>
      </c>
      <c r="E1153" t="s">
        <v>20</v>
      </c>
      <c r="F1153">
        <v>32</v>
      </c>
      <c r="G1153">
        <v>16</v>
      </c>
      <c r="H1153">
        <v>0.05</v>
      </c>
      <c r="I1153">
        <v>3</v>
      </c>
      <c r="J1153">
        <v>0.122448979591836</v>
      </c>
      <c r="K1153">
        <v>0.939917873352064</v>
      </c>
      <c r="L1153">
        <v>0.33539495777236</v>
      </c>
      <c r="M1153">
        <v>0.33237826128846298</v>
      </c>
      <c r="N1153">
        <v>0.70996325913118596</v>
      </c>
      <c r="O1153" t="s">
        <v>23</v>
      </c>
      <c r="P1153">
        <v>0</v>
      </c>
      <c r="Q1153">
        <v>0.01</v>
      </c>
      <c r="R1153" t="s">
        <v>21</v>
      </c>
      <c r="S1153" t="s">
        <v>35</v>
      </c>
      <c r="T1153" t="str">
        <f>IF(Table1[[#This Row],[auc]]&gt;=Table1[[#This Row],[knnauc]], "YES", "NO")</f>
        <v>YES</v>
      </c>
      <c r="U1153" t="str">
        <f>IF(AND(I1153 &gt; I1152, K1153 &lt; K1152), "LOWER", "")</f>
        <v/>
      </c>
      <c r="V1153" t="str">
        <f>IF(AND(I1153&gt;=I1154, I1153 &lt; 5), "YES", "NO")</f>
        <v>YES</v>
      </c>
      <c r="W1153" s="1" t="str">
        <f>IF(AND(Table1[[#This Row],[Last lower than 5]]="YES", Table1[[#This Row],[better or same as KNN]]="YES"), "YES", "NO")</f>
        <v>YES</v>
      </c>
      <c r="X1153" s="1" t="str">
        <f>IF(AND(Table1[[#This Row],[Last lower than 5]]="YES", Table1[[#This Row],[last and better]]="NO"), Table1[[#This Row],[knnauc]], "")</f>
        <v/>
      </c>
      <c r="Y1153" s="1">
        <f>IF(AND(Table1[[#This Row],[Last lower than 5]]="YES", Table1[[#This Row],[last and better]]="YES"), Table1[[#This Row],[auc]], "")</f>
        <v>0.939917873352064</v>
      </c>
      <c r="Z1153" s="1" t="str">
        <f>IF(I1153=5, "YES", "NO")</f>
        <v>NO</v>
      </c>
      <c r="AA1153" s="1" t="str">
        <f>IF(AND(Table1[[#This Row],[5 anomalies]]="YES", Table1[[#This Row],[better or same as KNN]]="YES"), "YES", "NO")</f>
        <v>NO</v>
      </c>
      <c r="AB1153" s="1" t="str">
        <f>IF(AND(Table1[[#This Row],[5 anomalies]]="YES", Table1[[#This Row],[5 anomalies and better]]="NO"), Table1[[#This Row],[knnauc]] - Table1[[#This Row],[auc]], "")</f>
        <v/>
      </c>
      <c r="AC1153" s="1" t="str">
        <f>IF(AND(Table1[[#This Row],[5 anomalies]]="YES", Table1[[#This Row],[5 anomalies and better]]="YES"), Table1[[#This Row],[auc]] - Table1[[#This Row],[knnauc]], "")</f>
        <v/>
      </c>
    </row>
    <row r="1154" spans="1:29" x14ac:dyDescent="0.25">
      <c r="A1154">
        <v>32</v>
      </c>
      <c r="B1154">
        <v>8</v>
      </c>
      <c r="C1154">
        <v>3</v>
      </c>
      <c r="D1154" t="s">
        <v>19</v>
      </c>
      <c r="E1154" t="s">
        <v>20</v>
      </c>
      <c r="F1154">
        <v>128</v>
      </c>
      <c r="G1154">
        <v>32</v>
      </c>
      <c r="H1154">
        <v>0.05</v>
      </c>
      <c r="I1154">
        <v>2</v>
      </c>
      <c r="J1154">
        <v>0</v>
      </c>
      <c r="K1154">
        <v>0.89762985375693305</v>
      </c>
      <c r="L1154">
        <v>0.30996106389890299</v>
      </c>
      <c r="M1154">
        <v>0.31068463948837399</v>
      </c>
      <c r="N1154">
        <v>0.493948562783661</v>
      </c>
      <c r="O1154" t="s">
        <v>23</v>
      </c>
      <c r="P1154">
        <v>0</v>
      </c>
      <c r="Q1154">
        <v>5.0000000000000001E-3</v>
      </c>
      <c r="R1154" t="s">
        <v>21</v>
      </c>
      <c r="S1154" t="s">
        <v>35</v>
      </c>
      <c r="T1154" t="str">
        <f>IF(Table1[[#This Row],[auc]]&gt;=Table1[[#This Row],[knnauc]], "YES", "NO")</f>
        <v>YES</v>
      </c>
      <c r="U1154" t="str">
        <f>IF(AND(I1154 &gt; I1153, K1154 &lt; K1153), "LOWER", "")</f>
        <v/>
      </c>
      <c r="V1154" t="str">
        <f>IF(AND(I1154&gt;=I1155, I1154 &lt; 5), "YES", "NO")</f>
        <v>YES</v>
      </c>
      <c r="W1154" s="1" t="str">
        <f>IF(AND(Table1[[#This Row],[Last lower than 5]]="YES", Table1[[#This Row],[better or same as KNN]]="YES"), "YES", "NO")</f>
        <v>YES</v>
      </c>
      <c r="X1154" s="1" t="str">
        <f>IF(AND(Table1[[#This Row],[Last lower than 5]]="YES", Table1[[#This Row],[last and better]]="NO"), Table1[[#This Row],[knnauc]], "")</f>
        <v/>
      </c>
      <c r="Y1154" s="1">
        <f>IF(AND(Table1[[#This Row],[Last lower than 5]]="YES", Table1[[#This Row],[last and better]]="YES"), Table1[[#This Row],[auc]], "")</f>
        <v>0.89762985375693305</v>
      </c>
      <c r="Z1154" s="1" t="str">
        <f>IF(I1154=5, "YES", "NO")</f>
        <v>NO</v>
      </c>
      <c r="AA1154" s="1" t="str">
        <f>IF(AND(Table1[[#This Row],[5 anomalies]]="YES", Table1[[#This Row],[better or same as KNN]]="YES"), "YES", "NO")</f>
        <v>NO</v>
      </c>
      <c r="AB1154" s="1" t="str">
        <f>IF(AND(Table1[[#This Row],[5 anomalies]]="YES", Table1[[#This Row],[5 anomalies and better]]="NO"), Table1[[#This Row],[knnauc]] - Table1[[#This Row],[auc]], "")</f>
        <v/>
      </c>
      <c r="AC1154" s="1" t="str">
        <f>IF(AND(Table1[[#This Row],[5 anomalies]]="YES", Table1[[#This Row],[5 anomalies and better]]="YES"), Table1[[#This Row],[auc]] - Table1[[#This Row],[knnauc]], "")</f>
        <v/>
      </c>
    </row>
    <row r="1155" spans="1:29" hidden="1" x14ac:dyDescent="0.25">
      <c r="A1155">
        <v>32</v>
      </c>
      <c r="B1155">
        <v>8</v>
      </c>
      <c r="C1155">
        <v>3</v>
      </c>
      <c r="D1155" t="s">
        <v>19</v>
      </c>
      <c r="E1155" t="s">
        <v>20</v>
      </c>
      <c r="F1155">
        <v>32</v>
      </c>
      <c r="G1155">
        <v>16</v>
      </c>
      <c r="H1155">
        <v>0.05</v>
      </c>
      <c r="I1155">
        <v>1</v>
      </c>
      <c r="J1155">
        <v>4.6511627906976702E-2</v>
      </c>
      <c r="K1155">
        <v>0.83090358960252997</v>
      </c>
      <c r="L1155">
        <v>0.33663201446816499</v>
      </c>
      <c r="M1155">
        <v>0.33324428553906199</v>
      </c>
      <c r="N1155">
        <v>0.87670196671709499</v>
      </c>
      <c r="O1155">
        <v>0.57142857142857095</v>
      </c>
      <c r="P1155">
        <v>0.24242424242424199</v>
      </c>
      <c r="Q1155">
        <v>0.05</v>
      </c>
      <c r="R1155" t="s">
        <v>21</v>
      </c>
      <c r="S1155" t="s">
        <v>35</v>
      </c>
      <c r="T1155" t="str">
        <f>IF(Table1[[#This Row],[auc]]&gt;=Table1[[#This Row],[knnauc]], "YES", "NO")</f>
        <v>NO</v>
      </c>
      <c r="U1155" t="str">
        <f>IF(AND(I1155 &gt; I1154, K1155 &lt; K1154), "LOWER", "")</f>
        <v/>
      </c>
      <c r="V1155" t="str">
        <f>IF(AND(I1155&gt;=I1156, I1155 &lt; 5), "YES", "NO")</f>
        <v>NO</v>
      </c>
      <c r="W1155" s="1" t="str">
        <f>IF(AND(Table1[[#This Row],[Last lower than 5]]="YES", Table1[[#This Row],[better or same as KNN]]="YES"), "YES", "NO")</f>
        <v>NO</v>
      </c>
      <c r="X1155" s="1" t="str">
        <f>IF(AND(Table1[[#This Row],[Last lower than 5]]="YES", Table1[[#This Row],[last and better]]="NO"), Table1[[#This Row],[knnauc]], "")</f>
        <v/>
      </c>
      <c r="Y1155" s="1" t="str">
        <f>IF(AND(Table1[[#This Row],[Last lower than 5]]="YES", Table1[[#This Row],[last and better]]="YES"), Table1[[#This Row],[auc]], "")</f>
        <v/>
      </c>
      <c r="Z1155" s="1" t="str">
        <f>IF(I1155=5, "YES", "NO")</f>
        <v>NO</v>
      </c>
      <c r="AA1155" s="1" t="str">
        <f>IF(AND(Table1[[#This Row],[5 anomalies]]="YES", Table1[[#This Row],[better or same as KNN]]="YES"), "YES", "NO")</f>
        <v>NO</v>
      </c>
      <c r="AB1155" s="1" t="str">
        <f>IF(AND(Table1[[#This Row],[5 anomalies]]="YES", Table1[[#This Row],[5 anomalies and better]]="NO"), Table1[[#This Row],[knnauc]] - Table1[[#This Row],[auc]], "")</f>
        <v/>
      </c>
      <c r="AC1155" s="1" t="str">
        <f>IF(AND(Table1[[#This Row],[5 anomalies]]="YES", Table1[[#This Row],[5 anomalies and better]]="YES"), Table1[[#This Row],[auc]] - Table1[[#This Row],[knnauc]], "")</f>
        <v/>
      </c>
    </row>
    <row r="1156" spans="1:29" hidden="1" x14ac:dyDescent="0.25">
      <c r="A1156">
        <v>32</v>
      </c>
      <c r="B1156">
        <v>8</v>
      </c>
      <c r="C1156">
        <v>3</v>
      </c>
      <c r="D1156" t="s">
        <v>19</v>
      </c>
      <c r="E1156" t="s">
        <v>20</v>
      </c>
      <c r="F1156">
        <v>32</v>
      </c>
      <c r="G1156">
        <v>16</v>
      </c>
      <c r="H1156">
        <v>0.05</v>
      </c>
      <c r="I1156">
        <v>2</v>
      </c>
      <c r="J1156">
        <v>0.114285714285714</v>
      </c>
      <c r="K1156">
        <v>0.87640397927841196</v>
      </c>
      <c r="L1156">
        <v>0.33663201446816499</v>
      </c>
      <c r="M1156">
        <v>0.33324428553906199</v>
      </c>
      <c r="N1156">
        <v>0.87670196671709499</v>
      </c>
      <c r="O1156">
        <v>0.57142857142857095</v>
      </c>
      <c r="P1156">
        <v>0.24242424242424199</v>
      </c>
      <c r="Q1156">
        <v>0.05</v>
      </c>
      <c r="R1156" t="s">
        <v>21</v>
      </c>
      <c r="S1156" t="s">
        <v>35</v>
      </c>
      <c r="T1156" t="str">
        <f>IF(Table1[[#This Row],[auc]]&gt;=Table1[[#This Row],[knnauc]], "YES", "NO")</f>
        <v>NO</v>
      </c>
      <c r="U1156" t="str">
        <f>IF(AND(I1156 &gt; I1155, K1156 &lt; K1155), "LOWER", "")</f>
        <v/>
      </c>
      <c r="V1156" t="str">
        <f>IF(AND(I1156&gt;=I1157, I1156 &lt; 5), "YES", "NO")</f>
        <v>NO</v>
      </c>
      <c r="W1156" s="1" t="str">
        <f>IF(AND(Table1[[#This Row],[Last lower than 5]]="YES", Table1[[#This Row],[better or same as KNN]]="YES"), "YES", "NO")</f>
        <v>NO</v>
      </c>
      <c r="X1156" s="1" t="str">
        <f>IF(AND(Table1[[#This Row],[Last lower than 5]]="YES", Table1[[#This Row],[last and better]]="NO"), Table1[[#This Row],[knnauc]], "")</f>
        <v/>
      </c>
      <c r="Y1156" s="1" t="str">
        <f>IF(AND(Table1[[#This Row],[Last lower than 5]]="YES", Table1[[#This Row],[last and better]]="YES"), Table1[[#This Row],[auc]], "")</f>
        <v/>
      </c>
      <c r="Z1156" s="1" t="str">
        <f>IF(I1156=5, "YES", "NO")</f>
        <v>NO</v>
      </c>
      <c r="AA1156" s="1" t="str">
        <f>IF(AND(Table1[[#This Row],[5 anomalies]]="YES", Table1[[#This Row],[better or same as KNN]]="YES"), "YES", "NO")</f>
        <v>NO</v>
      </c>
      <c r="AB1156" s="1" t="str">
        <f>IF(AND(Table1[[#This Row],[5 anomalies]]="YES", Table1[[#This Row],[5 anomalies and better]]="NO"), Table1[[#This Row],[knnauc]] - Table1[[#This Row],[auc]], "")</f>
        <v/>
      </c>
      <c r="AC1156" s="1" t="str">
        <f>IF(AND(Table1[[#This Row],[5 anomalies]]="YES", Table1[[#This Row],[5 anomalies and better]]="YES"), Table1[[#This Row],[auc]] - Table1[[#This Row],[knnauc]], "")</f>
        <v/>
      </c>
    </row>
    <row r="1157" spans="1:29" hidden="1" x14ac:dyDescent="0.25">
      <c r="A1157">
        <v>32</v>
      </c>
      <c r="B1157">
        <v>8</v>
      </c>
      <c r="C1157">
        <v>3</v>
      </c>
      <c r="D1157" t="s">
        <v>19</v>
      </c>
      <c r="E1157" t="s">
        <v>20</v>
      </c>
      <c r="F1157">
        <v>32</v>
      </c>
      <c r="G1157">
        <v>16</v>
      </c>
      <c r="H1157">
        <v>0.05</v>
      </c>
      <c r="I1157">
        <v>3</v>
      </c>
      <c r="J1157">
        <v>9.41176470588235E-2</v>
      </c>
      <c r="K1157">
        <v>0.90450648695731894</v>
      </c>
      <c r="L1157">
        <v>0.33663201446816499</v>
      </c>
      <c r="M1157">
        <v>0.33324428553906199</v>
      </c>
      <c r="N1157">
        <v>0.87670196671709499</v>
      </c>
      <c r="O1157">
        <v>0.57142857142857095</v>
      </c>
      <c r="P1157">
        <v>0.24242424242424199</v>
      </c>
      <c r="Q1157">
        <v>0.05</v>
      </c>
      <c r="R1157" t="s">
        <v>21</v>
      </c>
      <c r="S1157" t="s">
        <v>35</v>
      </c>
      <c r="T1157" t="str">
        <f>IF(Table1[[#This Row],[auc]]&gt;=Table1[[#This Row],[knnauc]], "YES", "NO")</f>
        <v>YES</v>
      </c>
      <c r="U1157" t="str">
        <f>IF(AND(I1157 &gt; I1156, K1157 &lt; K1156), "LOWER", "")</f>
        <v/>
      </c>
      <c r="V1157" t="str">
        <f>IF(AND(I1157&gt;=I1158, I1157 &lt; 5), "YES", "NO")</f>
        <v>NO</v>
      </c>
      <c r="W1157" s="1" t="str">
        <f>IF(AND(Table1[[#This Row],[Last lower than 5]]="YES", Table1[[#This Row],[better or same as KNN]]="YES"), "YES", "NO")</f>
        <v>NO</v>
      </c>
      <c r="X1157" s="1" t="str">
        <f>IF(AND(Table1[[#This Row],[Last lower than 5]]="YES", Table1[[#This Row],[last and better]]="NO"), Table1[[#This Row],[knnauc]], "")</f>
        <v/>
      </c>
      <c r="Y1157" s="1" t="str">
        <f>IF(AND(Table1[[#This Row],[Last lower than 5]]="YES", Table1[[#This Row],[last and better]]="YES"), Table1[[#This Row],[auc]], "")</f>
        <v/>
      </c>
      <c r="Z1157" s="1" t="str">
        <f>IF(I1157=5, "YES", "NO")</f>
        <v>NO</v>
      </c>
      <c r="AA1157" s="1" t="str">
        <f>IF(AND(Table1[[#This Row],[5 anomalies]]="YES", Table1[[#This Row],[better or same as KNN]]="YES"), "YES", "NO")</f>
        <v>NO</v>
      </c>
      <c r="AB1157" s="1" t="str">
        <f>IF(AND(Table1[[#This Row],[5 anomalies]]="YES", Table1[[#This Row],[5 anomalies and better]]="NO"), Table1[[#This Row],[knnauc]] - Table1[[#This Row],[auc]], "")</f>
        <v/>
      </c>
      <c r="AC1157" s="1" t="str">
        <f>IF(AND(Table1[[#This Row],[5 anomalies]]="YES", Table1[[#This Row],[5 anomalies and better]]="YES"), Table1[[#This Row],[auc]] - Table1[[#This Row],[knnauc]], "")</f>
        <v/>
      </c>
    </row>
    <row r="1158" spans="1:29" hidden="1" x14ac:dyDescent="0.25">
      <c r="A1158">
        <v>32</v>
      </c>
      <c r="B1158">
        <v>8</v>
      </c>
      <c r="C1158">
        <v>3</v>
      </c>
      <c r="D1158" t="s">
        <v>19</v>
      </c>
      <c r="E1158" t="s">
        <v>20</v>
      </c>
      <c r="F1158">
        <v>32</v>
      </c>
      <c r="G1158">
        <v>16</v>
      </c>
      <c r="H1158">
        <v>0.05</v>
      </c>
      <c r="I1158">
        <v>4</v>
      </c>
      <c r="J1158">
        <v>9.0090090090090003E-2</v>
      </c>
      <c r="K1158">
        <v>0.92330261770503796</v>
      </c>
      <c r="L1158">
        <v>0.33663201446816499</v>
      </c>
      <c r="M1158">
        <v>0.33324428553906199</v>
      </c>
      <c r="N1158">
        <v>0.87670196671709499</v>
      </c>
      <c r="O1158">
        <v>0.57142857142857095</v>
      </c>
      <c r="P1158">
        <v>0.24242424242424199</v>
      </c>
      <c r="Q1158">
        <v>0.05</v>
      </c>
      <c r="R1158" t="s">
        <v>21</v>
      </c>
      <c r="S1158" t="s">
        <v>35</v>
      </c>
      <c r="T1158" t="str">
        <f>IF(Table1[[#This Row],[auc]]&gt;=Table1[[#This Row],[knnauc]], "YES", "NO")</f>
        <v>YES</v>
      </c>
      <c r="U1158" t="str">
        <f>IF(AND(I1158 &gt; I1157, K1158 &lt; K1157), "LOWER", "")</f>
        <v/>
      </c>
      <c r="V1158" t="str">
        <f>IF(AND(I1158&gt;=I1159, I1158 &lt; 5), "YES", "NO")</f>
        <v>YES</v>
      </c>
      <c r="W1158" s="1" t="str">
        <f>IF(AND(Table1[[#This Row],[Last lower than 5]]="YES", Table1[[#This Row],[better or same as KNN]]="YES"), "YES", "NO")</f>
        <v>YES</v>
      </c>
      <c r="X1158" s="1" t="str">
        <f>IF(AND(Table1[[#This Row],[Last lower than 5]]="YES", Table1[[#This Row],[last and better]]="NO"), Table1[[#This Row],[knnauc]], "")</f>
        <v/>
      </c>
      <c r="Y1158" s="1">
        <f>IF(AND(Table1[[#This Row],[Last lower than 5]]="YES", Table1[[#This Row],[last and better]]="YES"), Table1[[#This Row],[auc]], "")</f>
        <v>0.92330261770503796</v>
      </c>
      <c r="Z1158" s="1" t="str">
        <f>IF(I1158=5, "YES", "NO")</f>
        <v>NO</v>
      </c>
      <c r="AA1158" s="1" t="str">
        <f>IF(AND(Table1[[#This Row],[5 anomalies]]="YES", Table1[[#This Row],[better or same as KNN]]="YES"), "YES", "NO")</f>
        <v>NO</v>
      </c>
      <c r="AB1158" s="1" t="str">
        <f>IF(AND(Table1[[#This Row],[5 anomalies]]="YES", Table1[[#This Row],[5 anomalies and better]]="NO"), Table1[[#This Row],[knnauc]] - Table1[[#This Row],[auc]], "")</f>
        <v/>
      </c>
      <c r="AC1158" s="1" t="str">
        <f>IF(AND(Table1[[#This Row],[5 anomalies]]="YES", Table1[[#This Row],[5 anomalies and better]]="YES"), Table1[[#This Row],[auc]] - Table1[[#This Row],[knnauc]], "")</f>
        <v/>
      </c>
    </row>
    <row r="1159" spans="1:29" x14ac:dyDescent="0.25">
      <c r="A1159">
        <v>32</v>
      </c>
      <c r="B1159">
        <v>8</v>
      </c>
      <c r="C1159">
        <v>3</v>
      </c>
      <c r="D1159" t="s">
        <v>19</v>
      </c>
      <c r="E1159" t="s">
        <v>20</v>
      </c>
      <c r="F1159">
        <v>32</v>
      </c>
      <c r="G1159">
        <v>32</v>
      </c>
      <c r="H1159">
        <v>0.05</v>
      </c>
      <c r="I1159">
        <v>1</v>
      </c>
      <c r="J1159">
        <v>0.4</v>
      </c>
      <c r="K1159">
        <v>0.96520423600605099</v>
      </c>
      <c r="L1159">
        <v>0.30743624101219702</v>
      </c>
      <c r="M1159">
        <v>0.30404250108626002</v>
      </c>
      <c r="N1159">
        <v>0.66616238023197105</v>
      </c>
      <c r="O1159" t="s">
        <v>23</v>
      </c>
      <c r="P1159">
        <v>0</v>
      </c>
      <c r="Q1159">
        <v>5.0000000000000001E-3</v>
      </c>
      <c r="R1159" t="s">
        <v>21</v>
      </c>
      <c r="S1159" t="s">
        <v>35</v>
      </c>
      <c r="T1159" t="str">
        <f>IF(Table1[[#This Row],[auc]]&gt;=Table1[[#This Row],[knnauc]], "YES", "NO")</f>
        <v>YES</v>
      </c>
      <c r="U1159" t="str">
        <f>IF(AND(I1159 &gt; I1158, K1159 &lt; K1158), "LOWER", "")</f>
        <v/>
      </c>
      <c r="V1159" t="str">
        <f>IF(AND(I1159&gt;=I1160, I1159 &lt; 5), "YES", "NO")</f>
        <v>NO</v>
      </c>
      <c r="W1159" s="1" t="str">
        <f>IF(AND(Table1[[#This Row],[Last lower than 5]]="YES", Table1[[#This Row],[better or same as KNN]]="YES"), "YES", "NO")</f>
        <v>NO</v>
      </c>
      <c r="X1159" s="1" t="str">
        <f>IF(AND(Table1[[#This Row],[Last lower than 5]]="YES", Table1[[#This Row],[last and better]]="NO"), Table1[[#This Row],[knnauc]], "")</f>
        <v/>
      </c>
      <c r="Y1159" s="1" t="str">
        <f>IF(AND(Table1[[#This Row],[Last lower than 5]]="YES", Table1[[#This Row],[last and better]]="YES"), Table1[[#This Row],[auc]], "")</f>
        <v/>
      </c>
      <c r="Z1159" s="1" t="str">
        <f>IF(I1159=5, "YES", "NO")</f>
        <v>NO</v>
      </c>
      <c r="AA1159" s="1" t="str">
        <f>IF(AND(Table1[[#This Row],[5 anomalies]]="YES", Table1[[#This Row],[better or same as KNN]]="YES"), "YES", "NO")</f>
        <v>NO</v>
      </c>
      <c r="AB1159" s="1" t="str">
        <f>IF(AND(Table1[[#This Row],[5 anomalies]]="YES", Table1[[#This Row],[5 anomalies and better]]="NO"), Table1[[#This Row],[knnauc]] - Table1[[#This Row],[auc]], "")</f>
        <v/>
      </c>
      <c r="AC1159" s="1" t="str">
        <f>IF(AND(Table1[[#This Row],[5 anomalies]]="YES", Table1[[#This Row],[5 anomalies and better]]="YES"), Table1[[#This Row],[auc]] - Table1[[#This Row],[knnauc]], "")</f>
        <v/>
      </c>
    </row>
    <row r="1160" spans="1:29" x14ac:dyDescent="0.25">
      <c r="A1160">
        <v>32</v>
      </c>
      <c r="B1160">
        <v>8</v>
      </c>
      <c r="C1160">
        <v>3</v>
      </c>
      <c r="D1160" t="s">
        <v>19</v>
      </c>
      <c r="E1160" t="s">
        <v>20</v>
      </c>
      <c r="F1160">
        <v>512</v>
      </c>
      <c r="G1160">
        <v>32</v>
      </c>
      <c r="H1160">
        <v>0.05</v>
      </c>
      <c r="I1160">
        <v>4</v>
      </c>
      <c r="J1160">
        <v>0</v>
      </c>
      <c r="K1160">
        <v>0.57791225416036296</v>
      </c>
      <c r="L1160">
        <v>0.31147807913659498</v>
      </c>
      <c r="M1160">
        <v>0.309848818928528</v>
      </c>
      <c r="N1160">
        <v>0.490166414523449</v>
      </c>
      <c r="O1160">
        <v>0</v>
      </c>
      <c r="P1160">
        <v>0</v>
      </c>
      <c r="Q1160">
        <v>5.0000000000000001E-3</v>
      </c>
      <c r="R1160" t="s">
        <v>21</v>
      </c>
      <c r="S1160" t="s">
        <v>35</v>
      </c>
      <c r="T1160" t="str">
        <f>IF(Table1[[#This Row],[auc]]&gt;=Table1[[#This Row],[knnauc]], "YES", "NO")</f>
        <v>YES</v>
      </c>
      <c r="U1160" t="str">
        <f>IF(AND(I1160 &gt; I1159, K1160 &lt; K1159), "LOWER", "")</f>
        <v>LOWER</v>
      </c>
      <c r="V1160" t="str">
        <f>IF(AND(I1160&gt;=I1161, I1160 &lt; 5), "YES", "NO")</f>
        <v>YES</v>
      </c>
      <c r="W1160" s="1" t="str">
        <f>IF(AND(Table1[[#This Row],[Last lower than 5]]="YES", Table1[[#This Row],[better or same as KNN]]="YES"), "YES", "NO")</f>
        <v>YES</v>
      </c>
      <c r="X1160" s="1" t="str">
        <f>IF(AND(Table1[[#This Row],[Last lower than 5]]="YES", Table1[[#This Row],[last and better]]="NO"), Table1[[#This Row],[knnauc]], "")</f>
        <v/>
      </c>
      <c r="Y1160" s="1">
        <f>IF(AND(Table1[[#This Row],[Last lower than 5]]="YES", Table1[[#This Row],[last and better]]="YES"), Table1[[#This Row],[auc]], "")</f>
        <v>0.57791225416036296</v>
      </c>
      <c r="Z1160" s="1" t="str">
        <f>IF(I1160=5, "YES", "NO")</f>
        <v>NO</v>
      </c>
      <c r="AA1160" s="1" t="str">
        <f>IF(AND(Table1[[#This Row],[5 anomalies]]="YES", Table1[[#This Row],[better or same as KNN]]="YES"), "YES", "NO")</f>
        <v>NO</v>
      </c>
      <c r="AB1160" s="1" t="str">
        <f>IF(AND(Table1[[#This Row],[5 anomalies]]="YES", Table1[[#This Row],[5 anomalies and better]]="NO"), Table1[[#This Row],[knnauc]] - Table1[[#This Row],[auc]], "")</f>
        <v/>
      </c>
      <c r="AC1160" s="1" t="str">
        <f>IF(AND(Table1[[#This Row],[5 anomalies]]="YES", Table1[[#This Row],[5 anomalies and better]]="YES"), Table1[[#This Row],[auc]] - Table1[[#This Row],[knnauc]], "")</f>
        <v/>
      </c>
    </row>
    <row r="1161" spans="1:29" x14ac:dyDescent="0.25">
      <c r="A1161">
        <v>32</v>
      </c>
      <c r="B1161">
        <v>8</v>
      </c>
      <c r="C1161">
        <v>3</v>
      </c>
      <c r="D1161" t="s">
        <v>19</v>
      </c>
      <c r="E1161" t="s">
        <v>20</v>
      </c>
      <c r="F1161">
        <v>128</v>
      </c>
      <c r="G1161">
        <v>32</v>
      </c>
      <c r="H1161">
        <v>0.05</v>
      </c>
      <c r="I1161">
        <v>4</v>
      </c>
      <c r="J1161">
        <v>0</v>
      </c>
      <c r="K1161">
        <v>0.938477054967221</v>
      </c>
      <c r="L1161">
        <v>0.30996106389890299</v>
      </c>
      <c r="M1161">
        <v>0.31068463948837399</v>
      </c>
      <c r="N1161">
        <v>0.493948562783661</v>
      </c>
      <c r="O1161" t="s">
        <v>23</v>
      </c>
      <c r="P1161">
        <v>0</v>
      </c>
      <c r="Q1161">
        <v>5.0000000000000001E-3</v>
      </c>
      <c r="R1161" t="s">
        <v>21</v>
      </c>
      <c r="S1161" t="s">
        <v>35</v>
      </c>
      <c r="T1161" t="str">
        <f>IF(Table1[[#This Row],[auc]]&gt;=Table1[[#This Row],[knnauc]], "YES", "NO")</f>
        <v>YES</v>
      </c>
      <c r="U1161" t="str">
        <f>IF(AND(I1161 &gt; I1160, K1161 &lt; K1160), "LOWER", "")</f>
        <v/>
      </c>
      <c r="V1161" t="str">
        <f>IF(AND(I1161&gt;=I1162, I1161 &lt; 5), "YES", "NO")</f>
        <v>YES</v>
      </c>
      <c r="W1161" s="1" t="str">
        <f>IF(AND(Table1[[#This Row],[Last lower than 5]]="YES", Table1[[#This Row],[better or same as KNN]]="YES"), "YES", "NO")</f>
        <v>YES</v>
      </c>
      <c r="X1161" s="1" t="str">
        <f>IF(AND(Table1[[#This Row],[Last lower than 5]]="YES", Table1[[#This Row],[last and better]]="NO"), Table1[[#This Row],[knnauc]], "")</f>
        <v/>
      </c>
      <c r="Y1161" s="1">
        <f>IF(AND(Table1[[#This Row],[Last lower than 5]]="YES", Table1[[#This Row],[last and better]]="YES"), Table1[[#This Row],[auc]], "")</f>
        <v>0.938477054967221</v>
      </c>
      <c r="Z1161" s="1" t="str">
        <f>IF(I1161=5, "YES", "NO")</f>
        <v>NO</v>
      </c>
      <c r="AA1161" s="1" t="str">
        <f>IF(AND(Table1[[#This Row],[5 anomalies]]="YES", Table1[[#This Row],[better or same as KNN]]="YES"), "YES", "NO")</f>
        <v>NO</v>
      </c>
      <c r="AB1161" s="1" t="str">
        <f>IF(AND(Table1[[#This Row],[5 anomalies]]="YES", Table1[[#This Row],[5 anomalies and better]]="NO"), Table1[[#This Row],[knnauc]] - Table1[[#This Row],[auc]], "")</f>
        <v/>
      </c>
      <c r="AC1161" s="1" t="str">
        <f>IF(AND(Table1[[#This Row],[5 anomalies]]="YES", Table1[[#This Row],[5 anomalies and better]]="YES"), Table1[[#This Row],[auc]] - Table1[[#This Row],[knnauc]], "")</f>
        <v/>
      </c>
    </row>
    <row r="1162" spans="1:29" x14ac:dyDescent="0.25">
      <c r="A1162">
        <v>32</v>
      </c>
      <c r="B1162">
        <v>8</v>
      </c>
      <c r="C1162">
        <v>3</v>
      </c>
      <c r="D1162" t="s">
        <v>19</v>
      </c>
      <c r="E1162" t="s">
        <v>20</v>
      </c>
      <c r="F1162">
        <v>32</v>
      </c>
      <c r="G1162">
        <v>32</v>
      </c>
      <c r="H1162">
        <v>0.05</v>
      </c>
      <c r="I1162">
        <v>4</v>
      </c>
      <c r="J1162">
        <v>0</v>
      </c>
      <c r="K1162">
        <v>0.91275844679778095</v>
      </c>
      <c r="L1162">
        <v>0.30743624101219702</v>
      </c>
      <c r="M1162">
        <v>0.30404250108626002</v>
      </c>
      <c r="N1162">
        <v>0.66616238023197105</v>
      </c>
      <c r="O1162" t="s">
        <v>23</v>
      </c>
      <c r="P1162">
        <v>0</v>
      </c>
      <c r="Q1162">
        <v>5.0000000000000001E-3</v>
      </c>
      <c r="R1162" t="s">
        <v>21</v>
      </c>
      <c r="S1162" t="s">
        <v>35</v>
      </c>
      <c r="T1162" t="str">
        <f>IF(Table1[[#This Row],[auc]]&gt;=Table1[[#This Row],[knnauc]], "YES", "NO")</f>
        <v>YES</v>
      </c>
      <c r="U1162" t="str">
        <f>IF(AND(I1162 &gt; I1161, K1162 &lt; K1161), "LOWER", "")</f>
        <v/>
      </c>
      <c r="V1162" t="str">
        <f>IF(AND(I1162&gt;=I1163, I1162 &lt; 5), "YES", "NO")</f>
        <v>YES</v>
      </c>
      <c r="W1162" s="1" t="str">
        <f>IF(AND(Table1[[#This Row],[Last lower than 5]]="YES", Table1[[#This Row],[better or same as KNN]]="YES"), "YES", "NO")</f>
        <v>YES</v>
      </c>
      <c r="X1162" s="1" t="str">
        <f>IF(AND(Table1[[#This Row],[Last lower than 5]]="YES", Table1[[#This Row],[last and better]]="NO"), Table1[[#This Row],[knnauc]], "")</f>
        <v/>
      </c>
      <c r="Y1162" s="1">
        <f>IF(AND(Table1[[#This Row],[Last lower than 5]]="YES", Table1[[#This Row],[last and better]]="YES"), Table1[[#This Row],[auc]], "")</f>
        <v>0.91275844679778095</v>
      </c>
      <c r="Z1162" s="1" t="str">
        <f>IF(I1162=5, "YES", "NO")</f>
        <v>NO</v>
      </c>
      <c r="AA1162" s="1" t="str">
        <f>IF(AND(Table1[[#This Row],[5 anomalies]]="YES", Table1[[#This Row],[better or same as KNN]]="YES"), "YES", "NO")</f>
        <v>NO</v>
      </c>
      <c r="AB1162" s="1" t="str">
        <f>IF(AND(Table1[[#This Row],[5 anomalies]]="YES", Table1[[#This Row],[5 anomalies and better]]="NO"), Table1[[#This Row],[knnauc]] - Table1[[#This Row],[auc]], "")</f>
        <v/>
      </c>
      <c r="AC1162" s="1" t="str">
        <f>IF(AND(Table1[[#This Row],[5 anomalies]]="YES", Table1[[#This Row],[5 anomalies and better]]="YES"), Table1[[#This Row],[auc]] - Table1[[#This Row],[knnauc]], "")</f>
        <v/>
      </c>
    </row>
    <row r="1163" spans="1:29" hidden="1" x14ac:dyDescent="0.25">
      <c r="A1163">
        <v>32</v>
      </c>
      <c r="B1163">
        <v>8</v>
      </c>
      <c r="C1163">
        <v>3</v>
      </c>
      <c r="D1163" t="s">
        <v>19</v>
      </c>
      <c r="E1163" t="s">
        <v>20</v>
      </c>
      <c r="F1163">
        <v>32</v>
      </c>
      <c r="G1163">
        <v>32</v>
      </c>
      <c r="H1163">
        <v>0.05</v>
      </c>
      <c r="I1163">
        <v>1</v>
      </c>
      <c r="J1163">
        <v>0.14285714285714199</v>
      </c>
      <c r="K1163">
        <v>0.88891290252863597</v>
      </c>
      <c r="L1163">
        <v>0.32992931983878399</v>
      </c>
      <c r="M1163">
        <v>0.32610737463697598</v>
      </c>
      <c r="N1163">
        <v>0.63075426842446503</v>
      </c>
      <c r="O1163" t="s">
        <v>23</v>
      </c>
      <c r="P1163">
        <v>0</v>
      </c>
      <c r="Q1163">
        <v>0.01</v>
      </c>
      <c r="R1163" t="s">
        <v>21</v>
      </c>
      <c r="S1163" t="s">
        <v>35</v>
      </c>
      <c r="T1163" t="str">
        <f>IF(Table1[[#This Row],[auc]]&gt;=Table1[[#This Row],[knnauc]], "YES", "NO")</f>
        <v>YES</v>
      </c>
      <c r="U1163" t="str">
        <f>IF(AND(I1163 &gt; I1162, K1163 &lt; K1162), "LOWER", "")</f>
        <v/>
      </c>
      <c r="V1163" t="str">
        <f>IF(AND(I1163&gt;=I1164, I1163 &lt; 5), "YES", "NO")</f>
        <v>NO</v>
      </c>
      <c r="W1163" s="1" t="str">
        <f>IF(AND(Table1[[#This Row],[Last lower than 5]]="YES", Table1[[#This Row],[better or same as KNN]]="YES"), "YES", "NO")</f>
        <v>NO</v>
      </c>
      <c r="X1163" s="1" t="str">
        <f>IF(AND(Table1[[#This Row],[Last lower than 5]]="YES", Table1[[#This Row],[last and better]]="NO"), Table1[[#This Row],[knnauc]], "")</f>
        <v/>
      </c>
      <c r="Y1163" s="1" t="str">
        <f>IF(AND(Table1[[#This Row],[Last lower than 5]]="YES", Table1[[#This Row],[last and better]]="YES"), Table1[[#This Row],[auc]], "")</f>
        <v/>
      </c>
      <c r="Z1163" s="1" t="str">
        <f>IF(I1163=5, "YES", "NO")</f>
        <v>NO</v>
      </c>
      <c r="AA1163" s="1" t="str">
        <f>IF(AND(Table1[[#This Row],[5 anomalies]]="YES", Table1[[#This Row],[better or same as KNN]]="YES"), "YES", "NO")</f>
        <v>NO</v>
      </c>
      <c r="AB1163" s="1" t="str">
        <f>IF(AND(Table1[[#This Row],[5 anomalies]]="YES", Table1[[#This Row],[5 anomalies and better]]="NO"), Table1[[#This Row],[knnauc]] - Table1[[#This Row],[auc]], "")</f>
        <v/>
      </c>
      <c r="AC1163" s="1" t="str">
        <f>IF(AND(Table1[[#This Row],[5 anomalies]]="YES", Table1[[#This Row],[5 anomalies and better]]="YES"), Table1[[#This Row],[auc]] - Table1[[#This Row],[knnauc]], "")</f>
        <v/>
      </c>
    </row>
    <row r="1164" spans="1:29" hidden="1" x14ac:dyDescent="0.25">
      <c r="A1164">
        <v>32</v>
      </c>
      <c r="B1164">
        <v>8</v>
      </c>
      <c r="C1164">
        <v>3</v>
      </c>
      <c r="D1164" t="s">
        <v>19</v>
      </c>
      <c r="E1164" t="s">
        <v>20</v>
      </c>
      <c r="F1164">
        <v>128</v>
      </c>
      <c r="G1164">
        <v>32</v>
      </c>
      <c r="H1164">
        <v>0.05</v>
      </c>
      <c r="I1164">
        <v>3</v>
      </c>
      <c r="J1164">
        <v>0.22222222222222199</v>
      </c>
      <c r="K1164">
        <v>0.95439809811973197</v>
      </c>
      <c r="L1164">
        <v>0.32954200989904697</v>
      </c>
      <c r="M1164">
        <v>0.32607614076740599</v>
      </c>
      <c r="N1164">
        <v>0.78020315539226204</v>
      </c>
      <c r="O1164" t="s">
        <v>23</v>
      </c>
      <c r="P1164">
        <v>0</v>
      </c>
      <c r="Q1164">
        <v>0.01</v>
      </c>
      <c r="R1164" t="s">
        <v>21</v>
      </c>
      <c r="S1164" t="s">
        <v>35</v>
      </c>
      <c r="T1164" t="str">
        <f>IF(Table1[[#This Row],[auc]]&gt;=Table1[[#This Row],[knnauc]], "YES", "NO")</f>
        <v>YES</v>
      </c>
      <c r="U1164" t="str">
        <f>IF(AND(I1164 &gt; I1163, K1164 &lt; K1163), "LOWER", "")</f>
        <v/>
      </c>
      <c r="V1164" t="str">
        <f>IF(AND(I1164&gt;=I1165, I1164 &lt; 5), "YES", "NO")</f>
        <v>YES</v>
      </c>
      <c r="W1164" s="1" t="str">
        <f>IF(AND(Table1[[#This Row],[Last lower than 5]]="YES", Table1[[#This Row],[better or same as KNN]]="YES"), "YES", "NO")</f>
        <v>YES</v>
      </c>
      <c r="X1164" s="1" t="str">
        <f>IF(AND(Table1[[#This Row],[Last lower than 5]]="YES", Table1[[#This Row],[last and better]]="NO"), Table1[[#This Row],[knnauc]], "")</f>
        <v/>
      </c>
      <c r="Y1164" s="1">
        <f>IF(AND(Table1[[#This Row],[Last lower than 5]]="YES", Table1[[#This Row],[last and better]]="YES"), Table1[[#This Row],[auc]], "")</f>
        <v>0.95439809811973197</v>
      </c>
      <c r="Z1164" s="1" t="str">
        <f>IF(I1164=5, "YES", "NO")</f>
        <v>NO</v>
      </c>
      <c r="AA1164" s="1" t="str">
        <f>IF(AND(Table1[[#This Row],[5 anomalies]]="YES", Table1[[#This Row],[better or same as KNN]]="YES"), "YES", "NO")</f>
        <v>NO</v>
      </c>
      <c r="AB1164" s="1" t="str">
        <f>IF(AND(Table1[[#This Row],[5 anomalies]]="YES", Table1[[#This Row],[5 anomalies and better]]="NO"), Table1[[#This Row],[knnauc]] - Table1[[#This Row],[auc]], "")</f>
        <v/>
      </c>
      <c r="AC1164" s="1" t="str">
        <f>IF(AND(Table1[[#This Row],[5 anomalies]]="YES", Table1[[#This Row],[5 anomalies and better]]="YES"), Table1[[#This Row],[auc]] - Table1[[#This Row],[knnauc]], "")</f>
        <v/>
      </c>
    </row>
    <row r="1165" spans="1:29" hidden="1" x14ac:dyDescent="0.25">
      <c r="A1165">
        <v>32</v>
      </c>
      <c r="B1165">
        <v>8</v>
      </c>
      <c r="C1165">
        <v>3</v>
      </c>
      <c r="D1165" t="s">
        <v>19</v>
      </c>
      <c r="E1165" t="s">
        <v>20</v>
      </c>
      <c r="F1165">
        <v>32</v>
      </c>
      <c r="G1165">
        <v>32</v>
      </c>
      <c r="H1165">
        <v>0.05</v>
      </c>
      <c r="I1165">
        <v>3</v>
      </c>
      <c r="J1165">
        <v>0.11764705882352899</v>
      </c>
      <c r="K1165">
        <v>0.91765722930624605</v>
      </c>
      <c r="L1165">
        <v>0.32992931983878399</v>
      </c>
      <c r="M1165">
        <v>0.32610737463697598</v>
      </c>
      <c r="N1165">
        <v>0.63075426842446503</v>
      </c>
      <c r="O1165" t="s">
        <v>23</v>
      </c>
      <c r="P1165">
        <v>0</v>
      </c>
      <c r="Q1165">
        <v>0.01</v>
      </c>
      <c r="R1165" t="s">
        <v>21</v>
      </c>
      <c r="S1165" t="s">
        <v>35</v>
      </c>
      <c r="T1165" t="str">
        <f>IF(Table1[[#This Row],[auc]]&gt;=Table1[[#This Row],[knnauc]], "YES", "NO")</f>
        <v>YES</v>
      </c>
      <c r="U1165" t="str">
        <f>IF(AND(I1165 &gt; I1164, K1165 &lt; K1164), "LOWER", "")</f>
        <v/>
      </c>
      <c r="V1165" t="str">
        <f>IF(AND(I1165&gt;=I1166, I1165 &lt; 5), "YES", "NO")</f>
        <v>NO</v>
      </c>
      <c r="W1165" s="1" t="str">
        <f>IF(AND(Table1[[#This Row],[Last lower than 5]]="YES", Table1[[#This Row],[better or same as KNN]]="YES"), "YES", "NO")</f>
        <v>NO</v>
      </c>
      <c r="X1165" s="1" t="str">
        <f>IF(AND(Table1[[#This Row],[Last lower than 5]]="YES", Table1[[#This Row],[last and better]]="NO"), Table1[[#This Row],[knnauc]], "")</f>
        <v/>
      </c>
      <c r="Y1165" s="1" t="str">
        <f>IF(AND(Table1[[#This Row],[Last lower than 5]]="YES", Table1[[#This Row],[last and better]]="YES"), Table1[[#This Row],[auc]], "")</f>
        <v/>
      </c>
      <c r="Z1165" s="1" t="str">
        <f>IF(I1165=5, "YES", "NO")</f>
        <v>NO</v>
      </c>
      <c r="AA1165" s="1" t="str">
        <f>IF(AND(Table1[[#This Row],[5 anomalies]]="YES", Table1[[#This Row],[better or same as KNN]]="YES"), "YES", "NO")</f>
        <v>NO</v>
      </c>
      <c r="AB1165" s="1" t="str">
        <f>IF(AND(Table1[[#This Row],[5 anomalies]]="YES", Table1[[#This Row],[5 anomalies and better]]="NO"), Table1[[#This Row],[knnauc]] - Table1[[#This Row],[auc]], "")</f>
        <v/>
      </c>
      <c r="AC1165" s="1" t="str">
        <f>IF(AND(Table1[[#This Row],[5 anomalies]]="YES", Table1[[#This Row],[5 anomalies and better]]="YES"), Table1[[#This Row],[auc]] - Table1[[#This Row],[knnauc]], "")</f>
        <v/>
      </c>
    </row>
    <row r="1166" spans="1:29" hidden="1" x14ac:dyDescent="0.25">
      <c r="A1166">
        <v>32</v>
      </c>
      <c r="B1166">
        <v>8</v>
      </c>
      <c r="C1166">
        <v>3</v>
      </c>
      <c r="D1166" t="s">
        <v>19</v>
      </c>
      <c r="E1166" t="s">
        <v>20</v>
      </c>
      <c r="F1166">
        <v>32</v>
      </c>
      <c r="G1166">
        <v>32</v>
      </c>
      <c r="H1166">
        <v>0.05</v>
      </c>
      <c r="I1166">
        <v>4</v>
      </c>
      <c r="J1166">
        <v>0</v>
      </c>
      <c r="K1166">
        <v>0.918089474821698</v>
      </c>
      <c r="L1166">
        <v>0.32992931983878399</v>
      </c>
      <c r="M1166">
        <v>0.32610737463697598</v>
      </c>
      <c r="N1166">
        <v>0.63075426842446503</v>
      </c>
      <c r="O1166" t="s">
        <v>23</v>
      </c>
      <c r="P1166">
        <v>0</v>
      </c>
      <c r="Q1166">
        <v>0.01</v>
      </c>
      <c r="R1166" t="s">
        <v>21</v>
      </c>
      <c r="S1166" t="s">
        <v>35</v>
      </c>
      <c r="T1166" t="str">
        <f>IF(Table1[[#This Row],[auc]]&gt;=Table1[[#This Row],[knnauc]], "YES", "NO")</f>
        <v>YES</v>
      </c>
      <c r="U1166" t="str">
        <f>IF(AND(I1166 &gt; I1165, K1166 &lt; K1165), "LOWER", "")</f>
        <v/>
      </c>
      <c r="V1166" t="str">
        <f>IF(AND(I1166&gt;=I1167, I1166 &lt; 5), "YES", "NO")</f>
        <v>YES</v>
      </c>
      <c r="W1166" s="1" t="str">
        <f>IF(AND(Table1[[#This Row],[Last lower than 5]]="YES", Table1[[#This Row],[better or same as KNN]]="YES"), "YES", "NO")</f>
        <v>YES</v>
      </c>
      <c r="X1166" s="1" t="str">
        <f>IF(AND(Table1[[#This Row],[Last lower than 5]]="YES", Table1[[#This Row],[last and better]]="NO"), Table1[[#This Row],[knnauc]], "")</f>
        <v/>
      </c>
      <c r="Y1166" s="1">
        <f>IF(AND(Table1[[#This Row],[Last lower than 5]]="YES", Table1[[#This Row],[last and better]]="YES"), Table1[[#This Row],[auc]], "")</f>
        <v>0.918089474821698</v>
      </c>
      <c r="Z1166" s="1" t="str">
        <f>IF(I1166=5, "YES", "NO")</f>
        <v>NO</v>
      </c>
      <c r="AA1166" s="1" t="str">
        <f>IF(AND(Table1[[#This Row],[5 anomalies]]="YES", Table1[[#This Row],[better or same as KNN]]="YES"), "YES", "NO")</f>
        <v>NO</v>
      </c>
      <c r="AB1166" s="1" t="str">
        <f>IF(AND(Table1[[#This Row],[5 anomalies]]="YES", Table1[[#This Row],[5 anomalies and better]]="NO"), Table1[[#This Row],[knnauc]] - Table1[[#This Row],[auc]], "")</f>
        <v/>
      </c>
      <c r="AC1166" s="1" t="str">
        <f>IF(AND(Table1[[#This Row],[5 anomalies]]="YES", Table1[[#This Row],[5 anomalies and better]]="YES"), Table1[[#This Row],[auc]] - Table1[[#This Row],[knnauc]], "")</f>
        <v/>
      </c>
    </row>
    <row r="1167" spans="1:29" hidden="1" x14ac:dyDescent="0.25">
      <c r="A1167">
        <v>32</v>
      </c>
      <c r="B1167">
        <v>8</v>
      </c>
      <c r="C1167">
        <v>3</v>
      </c>
      <c r="D1167" t="s">
        <v>19</v>
      </c>
      <c r="E1167" t="s">
        <v>20</v>
      </c>
      <c r="F1167">
        <v>32</v>
      </c>
      <c r="G1167">
        <v>32</v>
      </c>
      <c r="H1167">
        <v>0.05</v>
      </c>
      <c r="I1167">
        <v>1</v>
      </c>
      <c r="J1167">
        <v>0.13888888888888801</v>
      </c>
      <c r="K1167">
        <v>0.81400999404025098</v>
      </c>
      <c r="L1167">
        <v>0.31090554679103</v>
      </c>
      <c r="M1167">
        <v>0.31216632529569399</v>
      </c>
      <c r="N1167">
        <v>0.85719525053866896</v>
      </c>
      <c r="O1167">
        <v>0.375</v>
      </c>
      <c r="P1167">
        <v>0.18181818181818099</v>
      </c>
      <c r="Q1167">
        <v>0.05</v>
      </c>
      <c r="R1167" t="s">
        <v>21</v>
      </c>
      <c r="S1167" t="s">
        <v>35</v>
      </c>
      <c r="T1167" t="str">
        <f>IF(Table1[[#This Row],[auc]]&gt;=Table1[[#This Row],[knnauc]], "YES", "NO")</f>
        <v>NO</v>
      </c>
      <c r="U1167" t="str">
        <f>IF(AND(I1167 &gt; I1166, K1167 &lt; K1166), "LOWER", "")</f>
        <v/>
      </c>
      <c r="V1167" t="str">
        <f>IF(AND(I1167&gt;=I1168, I1167 &lt; 5), "YES", "NO")</f>
        <v>NO</v>
      </c>
      <c r="W1167" s="1" t="str">
        <f>IF(AND(Table1[[#This Row],[Last lower than 5]]="YES", Table1[[#This Row],[better or same as KNN]]="YES"), "YES", "NO")</f>
        <v>NO</v>
      </c>
      <c r="X1167" s="1" t="str">
        <f>IF(AND(Table1[[#This Row],[Last lower than 5]]="YES", Table1[[#This Row],[last and better]]="NO"), Table1[[#This Row],[knnauc]], "")</f>
        <v/>
      </c>
      <c r="Y1167" s="1" t="str">
        <f>IF(AND(Table1[[#This Row],[Last lower than 5]]="YES", Table1[[#This Row],[last and better]]="YES"), Table1[[#This Row],[auc]], "")</f>
        <v/>
      </c>
      <c r="Z1167" s="1" t="str">
        <f>IF(I1167=5, "YES", "NO")</f>
        <v>NO</v>
      </c>
      <c r="AA1167" s="1" t="str">
        <f>IF(AND(Table1[[#This Row],[5 anomalies]]="YES", Table1[[#This Row],[better or same as KNN]]="YES"), "YES", "NO")</f>
        <v>NO</v>
      </c>
      <c r="AB1167" s="1" t="str">
        <f>IF(AND(Table1[[#This Row],[5 anomalies]]="YES", Table1[[#This Row],[5 anomalies and better]]="NO"), Table1[[#This Row],[knnauc]] - Table1[[#This Row],[auc]], "")</f>
        <v/>
      </c>
      <c r="AC1167" s="1" t="str">
        <f>IF(AND(Table1[[#This Row],[5 anomalies]]="YES", Table1[[#This Row],[5 anomalies and better]]="YES"), Table1[[#This Row],[auc]] - Table1[[#This Row],[knnauc]], "")</f>
        <v/>
      </c>
    </row>
    <row r="1168" spans="1:29" hidden="1" x14ac:dyDescent="0.25">
      <c r="A1168">
        <v>32</v>
      </c>
      <c r="B1168">
        <v>8</v>
      </c>
      <c r="C1168">
        <v>3</v>
      </c>
      <c r="D1168" t="s">
        <v>19</v>
      </c>
      <c r="E1168" t="s">
        <v>20</v>
      </c>
      <c r="F1168">
        <v>128</v>
      </c>
      <c r="G1168">
        <v>32</v>
      </c>
      <c r="H1168">
        <v>0.05</v>
      </c>
      <c r="I1168">
        <v>4</v>
      </c>
      <c r="J1168">
        <v>0.28571428571428498</v>
      </c>
      <c r="K1168">
        <v>0.95050788848065604</v>
      </c>
      <c r="L1168">
        <v>0.32954200989904697</v>
      </c>
      <c r="M1168">
        <v>0.32607614076740599</v>
      </c>
      <c r="N1168">
        <v>0.78020315539226204</v>
      </c>
      <c r="O1168" t="s">
        <v>23</v>
      </c>
      <c r="P1168">
        <v>0</v>
      </c>
      <c r="Q1168">
        <v>0.01</v>
      </c>
      <c r="R1168" t="s">
        <v>21</v>
      </c>
      <c r="S1168" t="s">
        <v>35</v>
      </c>
      <c r="T1168" t="str">
        <f>IF(Table1[[#This Row],[auc]]&gt;=Table1[[#This Row],[knnauc]], "YES", "NO")</f>
        <v>YES</v>
      </c>
      <c r="U1168" t="str">
        <f>IF(AND(I1168 &gt; I1167, K1168 &lt; K1167), "LOWER", "")</f>
        <v/>
      </c>
      <c r="V1168" t="str">
        <f>IF(AND(I1168&gt;=I1169, I1168 &lt; 5), "YES", "NO")</f>
        <v>YES</v>
      </c>
      <c r="W1168" s="1" t="str">
        <f>IF(AND(Table1[[#This Row],[Last lower than 5]]="YES", Table1[[#This Row],[better or same as KNN]]="YES"), "YES", "NO")</f>
        <v>YES</v>
      </c>
      <c r="X1168" s="1" t="str">
        <f>IF(AND(Table1[[#This Row],[Last lower than 5]]="YES", Table1[[#This Row],[last and better]]="NO"), Table1[[#This Row],[knnauc]], "")</f>
        <v/>
      </c>
      <c r="Y1168" s="1">
        <f>IF(AND(Table1[[#This Row],[Last lower than 5]]="YES", Table1[[#This Row],[last and better]]="YES"), Table1[[#This Row],[auc]], "")</f>
        <v>0.95050788848065604</v>
      </c>
      <c r="Z1168" s="1" t="str">
        <f>IF(I1168=5, "YES", "NO")</f>
        <v>NO</v>
      </c>
      <c r="AA1168" s="1" t="str">
        <f>IF(AND(Table1[[#This Row],[5 anomalies]]="YES", Table1[[#This Row],[better or same as KNN]]="YES"), "YES", "NO")</f>
        <v>NO</v>
      </c>
      <c r="AB1168" s="1" t="str">
        <f>IF(AND(Table1[[#This Row],[5 anomalies]]="YES", Table1[[#This Row],[5 anomalies and better]]="NO"), Table1[[#This Row],[knnauc]] - Table1[[#This Row],[auc]], "")</f>
        <v/>
      </c>
      <c r="AC1168" s="1" t="str">
        <f>IF(AND(Table1[[#This Row],[5 anomalies]]="YES", Table1[[#This Row],[5 anomalies and better]]="YES"), Table1[[#This Row],[auc]] - Table1[[#This Row],[knnauc]], "")</f>
        <v/>
      </c>
    </row>
    <row r="1169" spans="1:29" x14ac:dyDescent="0.25">
      <c r="A1169">
        <v>32</v>
      </c>
      <c r="B1169">
        <v>8</v>
      </c>
      <c r="C1169">
        <v>3</v>
      </c>
      <c r="D1169" t="s">
        <v>19</v>
      </c>
      <c r="E1169" t="s">
        <v>20</v>
      </c>
      <c r="F1169">
        <v>512</v>
      </c>
      <c r="G1169">
        <v>16</v>
      </c>
      <c r="H1169">
        <v>0.05</v>
      </c>
      <c r="I1169">
        <v>4</v>
      </c>
      <c r="J1169">
        <v>0</v>
      </c>
      <c r="K1169">
        <v>0.79853756933938402</v>
      </c>
      <c r="L1169">
        <v>0.31715506447305403</v>
      </c>
      <c r="M1169">
        <v>0.31759194947136699</v>
      </c>
      <c r="N1169">
        <v>0.66061522945032702</v>
      </c>
      <c r="O1169" t="s">
        <v>23</v>
      </c>
      <c r="P1169">
        <v>0</v>
      </c>
      <c r="Q1169">
        <v>5.0000000000000001E-3</v>
      </c>
      <c r="R1169" t="s">
        <v>21</v>
      </c>
      <c r="S1169" t="s">
        <v>35</v>
      </c>
      <c r="T1169" t="str">
        <f>IF(Table1[[#This Row],[auc]]&gt;=Table1[[#This Row],[knnauc]], "YES", "NO")</f>
        <v>YES</v>
      </c>
      <c r="U1169" t="str">
        <f>IF(AND(I1169 &gt; I1168, K1169 &lt; K1168), "LOWER", "")</f>
        <v/>
      </c>
      <c r="V1169" t="str">
        <f>IF(AND(I1169&gt;=I1170, I1169 &lt; 5), "YES", "NO")</f>
        <v>YES</v>
      </c>
      <c r="W1169" s="1" t="str">
        <f>IF(AND(Table1[[#This Row],[Last lower than 5]]="YES", Table1[[#This Row],[better or same as KNN]]="YES"), "YES", "NO")</f>
        <v>YES</v>
      </c>
      <c r="X1169" s="1" t="str">
        <f>IF(AND(Table1[[#This Row],[Last lower than 5]]="YES", Table1[[#This Row],[last and better]]="NO"), Table1[[#This Row],[knnauc]], "")</f>
        <v/>
      </c>
      <c r="Y1169" s="1">
        <f>IF(AND(Table1[[#This Row],[Last lower than 5]]="YES", Table1[[#This Row],[last and better]]="YES"), Table1[[#This Row],[auc]], "")</f>
        <v>0.79853756933938402</v>
      </c>
      <c r="Z1169" s="1" t="str">
        <f>IF(I1169=5, "YES", "NO")</f>
        <v>NO</v>
      </c>
      <c r="AA1169" s="1" t="str">
        <f>IF(AND(Table1[[#This Row],[5 anomalies]]="YES", Table1[[#This Row],[better or same as KNN]]="YES"), "YES", "NO")</f>
        <v>NO</v>
      </c>
      <c r="AB1169" s="1" t="str">
        <f>IF(AND(Table1[[#This Row],[5 anomalies]]="YES", Table1[[#This Row],[5 anomalies and better]]="NO"), Table1[[#This Row],[knnauc]] - Table1[[#This Row],[auc]], "")</f>
        <v/>
      </c>
      <c r="AC1169" s="1" t="str">
        <f>IF(AND(Table1[[#This Row],[5 anomalies]]="YES", Table1[[#This Row],[5 anomalies and better]]="YES"), Table1[[#This Row],[auc]] - Table1[[#This Row],[knnauc]], "")</f>
        <v/>
      </c>
    </row>
    <row r="1170" spans="1:29" hidden="1" x14ac:dyDescent="0.25">
      <c r="A1170">
        <v>32</v>
      </c>
      <c r="B1170">
        <v>8</v>
      </c>
      <c r="C1170">
        <v>3</v>
      </c>
      <c r="D1170" t="s">
        <v>19</v>
      </c>
      <c r="E1170" t="s">
        <v>20</v>
      </c>
      <c r="F1170">
        <v>32</v>
      </c>
      <c r="G1170">
        <v>32</v>
      </c>
      <c r="H1170">
        <v>0.05</v>
      </c>
      <c r="I1170">
        <v>4</v>
      </c>
      <c r="J1170">
        <v>0.145454545454545</v>
      </c>
      <c r="K1170">
        <v>0.80827946637326298</v>
      </c>
      <c r="L1170">
        <v>0.31090554679103</v>
      </c>
      <c r="M1170">
        <v>0.31216632529569399</v>
      </c>
      <c r="N1170">
        <v>0.85719525053866896</v>
      </c>
      <c r="O1170">
        <v>0.375</v>
      </c>
      <c r="P1170">
        <v>0.18181818181818099</v>
      </c>
      <c r="Q1170">
        <v>0.05</v>
      </c>
      <c r="R1170" t="s">
        <v>21</v>
      </c>
      <c r="S1170" t="s">
        <v>35</v>
      </c>
      <c r="T1170" t="str">
        <f>IF(Table1[[#This Row],[auc]]&gt;=Table1[[#This Row],[knnauc]], "YES", "NO")</f>
        <v>NO</v>
      </c>
      <c r="U1170" t="str">
        <f>IF(AND(I1170 &gt; I1169, K1170 &lt; K1169), "LOWER", "")</f>
        <v/>
      </c>
      <c r="V1170" t="str">
        <f>IF(AND(I1170&gt;=I1171, I1170 &lt; 5), "YES", "NO")</f>
        <v>YES</v>
      </c>
      <c r="W1170" s="1" t="str">
        <f>IF(AND(Table1[[#This Row],[Last lower than 5]]="YES", Table1[[#This Row],[better or same as KNN]]="YES"), "YES", "NO")</f>
        <v>NO</v>
      </c>
      <c r="X1170" s="1">
        <f>IF(AND(Table1[[#This Row],[Last lower than 5]]="YES", Table1[[#This Row],[last and better]]="NO"), Table1[[#This Row],[knnauc]], "")</f>
        <v>0.85719525053866896</v>
      </c>
      <c r="Y1170" s="1" t="str">
        <f>IF(AND(Table1[[#This Row],[Last lower than 5]]="YES", Table1[[#This Row],[last and better]]="YES"), Table1[[#This Row],[auc]], "")</f>
        <v/>
      </c>
      <c r="Z1170" s="1" t="str">
        <f>IF(I1170=5, "YES", "NO")</f>
        <v>NO</v>
      </c>
      <c r="AA1170" s="1" t="str">
        <f>IF(AND(Table1[[#This Row],[5 anomalies]]="YES", Table1[[#This Row],[better or same as KNN]]="YES"), "YES", "NO")</f>
        <v>NO</v>
      </c>
      <c r="AB1170" s="1" t="str">
        <f>IF(AND(Table1[[#This Row],[5 anomalies]]="YES", Table1[[#This Row],[5 anomalies and better]]="NO"), Table1[[#This Row],[knnauc]] - Table1[[#This Row],[auc]], "")</f>
        <v/>
      </c>
      <c r="AC1170" s="1" t="str">
        <f>IF(AND(Table1[[#This Row],[5 anomalies]]="YES", Table1[[#This Row],[5 anomalies and better]]="YES"), Table1[[#This Row],[auc]] - Table1[[#This Row],[knnauc]], "")</f>
        <v/>
      </c>
    </row>
    <row r="1171" spans="1:29" x14ac:dyDescent="0.25">
      <c r="A1171">
        <v>32</v>
      </c>
      <c r="B1171">
        <v>8</v>
      </c>
      <c r="C1171">
        <v>3</v>
      </c>
      <c r="D1171" t="s">
        <v>19</v>
      </c>
      <c r="E1171" t="s">
        <v>20</v>
      </c>
      <c r="F1171">
        <v>64</v>
      </c>
      <c r="G1171">
        <v>16</v>
      </c>
      <c r="H1171">
        <v>0.05</v>
      </c>
      <c r="I1171">
        <v>1</v>
      </c>
      <c r="J1171">
        <v>0</v>
      </c>
      <c r="K1171">
        <v>0.73777105395864795</v>
      </c>
      <c r="L1171">
        <v>0.29781971272614899</v>
      </c>
      <c r="M1171">
        <v>0.29667418379361099</v>
      </c>
      <c r="N1171">
        <v>0.496217851739788</v>
      </c>
      <c r="O1171">
        <v>0</v>
      </c>
      <c r="P1171">
        <v>0</v>
      </c>
      <c r="Q1171">
        <v>5.0000000000000001E-3</v>
      </c>
      <c r="R1171" t="s">
        <v>21</v>
      </c>
      <c r="S1171" t="s">
        <v>35</v>
      </c>
      <c r="T1171" t="str">
        <f>IF(Table1[[#This Row],[auc]]&gt;=Table1[[#This Row],[knnauc]], "YES", "NO")</f>
        <v>YES</v>
      </c>
      <c r="U1171" t="str">
        <f>IF(AND(I1171 &gt; I1170, K1171 &lt; K1170), "LOWER", "")</f>
        <v/>
      </c>
      <c r="V1171" t="str">
        <f>IF(AND(I1171&gt;=I1172, I1171 &lt; 5), "YES", "NO")</f>
        <v>NO</v>
      </c>
      <c r="W1171" s="1" t="str">
        <f>IF(AND(Table1[[#This Row],[Last lower than 5]]="YES", Table1[[#This Row],[better or same as KNN]]="YES"), "YES", "NO")</f>
        <v>NO</v>
      </c>
      <c r="X1171" s="1" t="str">
        <f>IF(AND(Table1[[#This Row],[Last lower than 5]]="YES", Table1[[#This Row],[last and better]]="NO"), Table1[[#This Row],[knnauc]], "")</f>
        <v/>
      </c>
      <c r="Y1171" s="1" t="str">
        <f>IF(AND(Table1[[#This Row],[Last lower than 5]]="YES", Table1[[#This Row],[last and better]]="YES"), Table1[[#This Row],[auc]], "")</f>
        <v/>
      </c>
      <c r="Z1171" s="1" t="str">
        <f>IF(I1171=5, "YES", "NO")</f>
        <v>NO</v>
      </c>
      <c r="AA1171" s="1" t="str">
        <f>IF(AND(Table1[[#This Row],[5 anomalies]]="YES", Table1[[#This Row],[better or same as KNN]]="YES"), "YES", "NO")</f>
        <v>NO</v>
      </c>
      <c r="AB1171" s="1" t="str">
        <f>IF(AND(Table1[[#This Row],[5 anomalies]]="YES", Table1[[#This Row],[5 anomalies and better]]="NO"), Table1[[#This Row],[knnauc]] - Table1[[#This Row],[auc]], "")</f>
        <v/>
      </c>
      <c r="AC1171" s="1" t="str">
        <f>IF(AND(Table1[[#This Row],[5 anomalies]]="YES", Table1[[#This Row],[5 anomalies and better]]="YES"), Table1[[#This Row],[auc]] - Table1[[#This Row],[knnauc]], "")</f>
        <v/>
      </c>
    </row>
    <row r="1172" spans="1:29" x14ac:dyDescent="0.25">
      <c r="A1172">
        <v>32</v>
      </c>
      <c r="B1172">
        <v>8</v>
      </c>
      <c r="C1172">
        <v>3</v>
      </c>
      <c r="D1172" t="s">
        <v>19</v>
      </c>
      <c r="E1172" t="s">
        <v>20</v>
      </c>
      <c r="F1172">
        <v>64</v>
      </c>
      <c r="G1172">
        <v>16</v>
      </c>
      <c r="H1172">
        <v>0.05</v>
      </c>
      <c r="I1172">
        <v>2</v>
      </c>
      <c r="J1172">
        <v>0</v>
      </c>
      <c r="K1172">
        <v>0.87544125063035805</v>
      </c>
      <c r="L1172">
        <v>0.29781971272614899</v>
      </c>
      <c r="M1172">
        <v>0.29667418379361099</v>
      </c>
      <c r="N1172">
        <v>0.496217851739788</v>
      </c>
      <c r="O1172">
        <v>0</v>
      </c>
      <c r="P1172">
        <v>0</v>
      </c>
      <c r="Q1172">
        <v>5.0000000000000001E-3</v>
      </c>
      <c r="R1172" t="s">
        <v>21</v>
      </c>
      <c r="S1172" t="s">
        <v>35</v>
      </c>
      <c r="T1172" t="str">
        <f>IF(Table1[[#This Row],[auc]]&gt;=Table1[[#This Row],[knnauc]], "YES", "NO")</f>
        <v>YES</v>
      </c>
      <c r="U1172" t="str">
        <f>IF(AND(I1172 &gt; I1171, K1172 &lt; K1171), "LOWER", "")</f>
        <v/>
      </c>
      <c r="V1172" t="str">
        <f>IF(AND(I1172&gt;=I1173, I1172 &lt; 5), "YES", "NO")</f>
        <v>NO</v>
      </c>
      <c r="W1172" s="1" t="str">
        <f>IF(AND(Table1[[#This Row],[Last lower than 5]]="YES", Table1[[#This Row],[better or same as KNN]]="YES"), "YES", "NO")</f>
        <v>NO</v>
      </c>
      <c r="X1172" s="1" t="str">
        <f>IF(AND(Table1[[#This Row],[Last lower than 5]]="YES", Table1[[#This Row],[last and better]]="NO"), Table1[[#This Row],[knnauc]], "")</f>
        <v/>
      </c>
      <c r="Y1172" s="1" t="str">
        <f>IF(AND(Table1[[#This Row],[Last lower than 5]]="YES", Table1[[#This Row],[last and better]]="YES"), Table1[[#This Row],[auc]], "")</f>
        <v/>
      </c>
      <c r="Z1172" s="1" t="str">
        <f>IF(I1172=5, "YES", "NO")</f>
        <v>NO</v>
      </c>
      <c r="AA1172" s="1" t="str">
        <f>IF(AND(Table1[[#This Row],[5 anomalies]]="YES", Table1[[#This Row],[better or same as KNN]]="YES"), "YES", "NO")</f>
        <v>NO</v>
      </c>
      <c r="AB1172" s="1" t="str">
        <f>IF(AND(Table1[[#This Row],[5 anomalies]]="YES", Table1[[#This Row],[5 anomalies and better]]="NO"), Table1[[#This Row],[knnauc]] - Table1[[#This Row],[auc]], "")</f>
        <v/>
      </c>
      <c r="AC1172" s="1" t="str">
        <f>IF(AND(Table1[[#This Row],[5 anomalies]]="YES", Table1[[#This Row],[5 anomalies and better]]="YES"), Table1[[#This Row],[auc]] - Table1[[#This Row],[knnauc]], "")</f>
        <v/>
      </c>
    </row>
    <row r="1173" spans="1:29" x14ac:dyDescent="0.25">
      <c r="A1173">
        <v>32</v>
      </c>
      <c r="B1173">
        <v>8</v>
      </c>
      <c r="C1173">
        <v>3</v>
      </c>
      <c r="D1173" t="s">
        <v>19</v>
      </c>
      <c r="E1173" t="s">
        <v>20</v>
      </c>
      <c r="F1173">
        <v>64</v>
      </c>
      <c r="G1173">
        <v>16</v>
      </c>
      <c r="H1173">
        <v>0.05</v>
      </c>
      <c r="I1173">
        <v>3</v>
      </c>
      <c r="J1173">
        <v>0.1</v>
      </c>
      <c r="K1173">
        <v>0.94402420574886503</v>
      </c>
      <c r="L1173">
        <v>0.29781971272614899</v>
      </c>
      <c r="M1173">
        <v>0.29667418379361099</v>
      </c>
      <c r="N1173">
        <v>0.496217851739788</v>
      </c>
      <c r="O1173">
        <v>0</v>
      </c>
      <c r="P1173">
        <v>0</v>
      </c>
      <c r="Q1173">
        <v>5.0000000000000001E-3</v>
      </c>
      <c r="R1173" t="s">
        <v>21</v>
      </c>
      <c r="S1173" t="s">
        <v>35</v>
      </c>
      <c r="T1173" t="str">
        <f>IF(Table1[[#This Row],[auc]]&gt;=Table1[[#This Row],[knnauc]], "YES", "NO")</f>
        <v>YES</v>
      </c>
      <c r="U1173" t="str">
        <f>IF(AND(I1173 &gt; I1172, K1173 &lt; K1172), "LOWER", "")</f>
        <v/>
      </c>
      <c r="V1173" t="str">
        <f>IF(AND(I1173&gt;=I1174, I1173 &lt; 5), "YES", "NO")</f>
        <v>YES</v>
      </c>
      <c r="W1173" s="1" t="str">
        <f>IF(AND(Table1[[#This Row],[Last lower than 5]]="YES", Table1[[#This Row],[better or same as KNN]]="YES"), "YES", "NO")</f>
        <v>YES</v>
      </c>
      <c r="X1173" s="1" t="str">
        <f>IF(AND(Table1[[#This Row],[Last lower than 5]]="YES", Table1[[#This Row],[last and better]]="NO"), Table1[[#This Row],[knnauc]], "")</f>
        <v/>
      </c>
      <c r="Y1173" s="1">
        <f>IF(AND(Table1[[#This Row],[Last lower than 5]]="YES", Table1[[#This Row],[last and better]]="YES"), Table1[[#This Row],[auc]], "")</f>
        <v>0.94402420574886503</v>
      </c>
      <c r="Z1173" s="1" t="str">
        <f>IF(I1173=5, "YES", "NO")</f>
        <v>NO</v>
      </c>
      <c r="AA1173" s="1" t="str">
        <f>IF(AND(Table1[[#This Row],[5 anomalies]]="YES", Table1[[#This Row],[better or same as KNN]]="YES"), "YES", "NO")</f>
        <v>NO</v>
      </c>
      <c r="AB1173" s="1" t="str">
        <f>IF(AND(Table1[[#This Row],[5 anomalies]]="YES", Table1[[#This Row],[5 anomalies and better]]="NO"), Table1[[#This Row],[knnauc]] - Table1[[#This Row],[auc]], "")</f>
        <v/>
      </c>
      <c r="AC1173" s="1" t="str">
        <f>IF(AND(Table1[[#This Row],[5 anomalies]]="YES", Table1[[#This Row],[5 anomalies and better]]="YES"), Table1[[#This Row],[auc]] - Table1[[#This Row],[knnauc]], "")</f>
        <v/>
      </c>
    </row>
    <row r="1174" spans="1:29" hidden="1" x14ac:dyDescent="0.25">
      <c r="A1174">
        <v>32</v>
      </c>
      <c r="B1174">
        <v>8</v>
      </c>
      <c r="C1174">
        <v>3</v>
      </c>
      <c r="D1174" t="s">
        <v>19</v>
      </c>
      <c r="E1174" t="s">
        <v>20</v>
      </c>
      <c r="F1174">
        <v>512</v>
      </c>
      <c r="G1174">
        <v>16</v>
      </c>
      <c r="H1174">
        <v>0.05</v>
      </c>
      <c r="I1174">
        <v>3</v>
      </c>
      <c r="J1174">
        <v>0</v>
      </c>
      <c r="K1174">
        <v>0.72552409768748605</v>
      </c>
      <c r="L1174">
        <v>0.30939632773603798</v>
      </c>
      <c r="M1174">
        <v>0.31070513603321698</v>
      </c>
      <c r="N1174">
        <v>0.77750162092068298</v>
      </c>
      <c r="O1174" t="s">
        <v>23</v>
      </c>
      <c r="P1174">
        <v>0</v>
      </c>
      <c r="Q1174">
        <v>0.01</v>
      </c>
      <c r="R1174" t="s">
        <v>21</v>
      </c>
      <c r="S1174" t="s">
        <v>35</v>
      </c>
      <c r="T1174" t="str">
        <f>IF(Table1[[#This Row],[auc]]&gt;=Table1[[#This Row],[knnauc]], "YES", "NO")</f>
        <v>NO</v>
      </c>
      <c r="U1174" t="str">
        <f>IF(AND(I1174 &gt; I1173, K1174 &lt; K1173), "LOWER", "")</f>
        <v/>
      </c>
      <c r="V1174" t="str">
        <f>IF(AND(I1174&gt;=I1175, I1174 &lt; 5), "YES", "NO")</f>
        <v>YES</v>
      </c>
      <c r="W1174" s="1" t="str">
        <f>IF(AND(Table1[[#This Row],[Last lower than 5]]="YES", Table1[[#This Row],[better or same as KNN]]="YES"), "YES", "NO")</f>
        <v>NO</v>
      </c>
      <c r="X1174" s="1">
        <f>IF(AND(Table1[[#This Row],[Last lower than 5]]="YES", Table1[[#This Row],[last and better]]="NO"), Table1[[#This Row],[knnauc]], "")</f>
        <v>0.77750162092068298</v>
      </c>
      <c r="Y1174" s="1" t="str">
        <f>IF(AND(Table1[[#This Row],[Last lower than 5]]="YES", Table1[[#This Row],[last and better]]="YES"), Table1[[#This Row],[auc]], "")</f>
        <v/>
      </c>
      <c r="Z1174" s="1" t="str">
        <f>IF(I1174=5, "YES", "NO")</f>
        <v>NO</v>
      </c>
      <c r="AA1174" s="1" t="str">
        <f>IF(AND(Table1[[#This Row],[5 anomalies]]="YES", Table1[[#This Row],[better or same as KNN]]="YES"), "YES", "NO")</f>
        <v>NO</v>
      </c>
      <c r="AB1174" s="1" t="str">
        <f>IF(AND(Table1[[#This Row],[5 anomalies]]="YES", Table1[[#This Row],[5 anomalies and better]]="NO"), Table1[[#This Row],[knnauc]] - Table1[[#This Row],[auc]], "")</f>
        <v/>
      </c>
      <c r="AC1174" s="1" t="str">
        <f>IF(AND(Table1[[#This Row],[5 anomalies]]="YES", Table1[[#This Row],[5 anomalies and better]]="YES"), Table1[[#This Row],[auc]] - Table1[[#This Row],[knnauc]], "")</f>
        <v/>
      </c>
    </row>
    <row r="1175" spans="1:29" hidden="1" x14ac:dyDescent="0.25">
      <c r="A1175">
        <v>32</v>
      </c>
      <c r="B1175">
        <v>8</v>
      </c>
      <c r="C1175">
        <v>3</v>
      </c>
      <c r="D1175" t="s">
        <v>19</v>
      </c>
      <c r="E1175" t="s">
        <v>20</v>
      </c>
      <c r="F1175">
        <v>64</v>
      </c>
      <c r="G1175">
        <v>16</v>
      </c>
      <c r="H1175">
        <v>0.05</v>
      </c>
      <c r="I1175">
        <v>1</v>
      </c>
      <c r="J1175">
        <v>0</v>
      </c>
      <c r="K1175">
        <v>0.721633888048411</v>
      </c>
      <c r="L1175">
        <v>0.324836206844477</v>
      </c>
      <c r="M1175">
        <v>0.32687241091549402</v>
      </c>
      <c r="N1175">
        <v>0.78171601469634699</v>
      </c>
      <c r="O1175">
        <v>1</v>
      </c>
      <c r="P1175">
        <v>0.14285714285714199</v>
      </c>
      <c r="Q1175">
        <v>0.01</v>
      </c>
      <c r="R1175" t="s">
        <v>21</v>
      </c>
      <c r="S1175" t="s">
        <v>35</v>
      </c>
      <c r="T1175" t="str">
        <f>IF(Table1[[#This Row],[auc]]&gt;=Table1[[#This Row],[knnauc]], "YES", "NO")</f>
        <v>NO</v>
      </c>
      <c r="U1175" t="str">
        <f>IF(AND(I1175 &gt; I1174, K1175 &lt; K1174), "LOWER", "")</f>
        <v/>
      </c>
      <c r="V1175" t="str">
        <f>IF(AND(I1175&gt;=I1176, I1175 &lt; 5), "YES", "NO")</f>
        <v>NO</v>
      </c>
      <c r="W1175" s="1" t="str">
        <f>IF(AND(Table1[[#This Row],[Last lower than 5]]="YES", Table1[[#This Row],[better or same as KNN]]="YES"), "YES", "NO")</f>
        <v>NO</v>
      </c>
      <c r="X1175" s="1" t="str">
        <f>IF(AND(Table1[[#This Row],[Last lower than 5]]="YES", Table1[[#This Row],[last and better]]="NO"), Table1[[#This Row],[knnauc]], "")</f>
        <v/>
      </c>
      <c r="Y1175" s="1" t="str">
        <f>IF(AND(Table1[[#This Row],[Last lower than 5]]="YES", Table1[[#This Row],[last and better]]="YES"), Table1[[#This Row],[auc]], "")</f>
        <v/>
      </c>
      <c r="Z1175" s="1" t="str">
        <f>IF(I1175=5, "YES", "NO")</f>
        <v>NO</v>
      </c>
      <c r="AA1175" s="1" t="str">
        <f>IF(AND(Table1[[#This Row],[5 anomalies]]="YES", Table1[[#This Row],[better or same as KNN]]="YES"), "YES", "NO")</f>
        <v>NO</v>
      </c>
      <c r="AB1175" s="1" t="str">
        <f>IF(AND(Table1[[#This Row],[5 anomalies]]="YES", Table1[[#This Row],[5 anomalies and better]]="NO"), Table1[[#This Row],[knnauc]] - Table1[[#This Row],[auc]], "")</f>
        <v/>
      </c>
      <c r="AC1175" s="1" t="str">
        <f>IF(AND(Table1[[#This Row],[5 anomalies]]="YES", Table1[[#This Row],[5 anomalies and better]]="YES"), Table1[[#This Row],[auc]] - Table1[[#This Row],[knnauc]], "")</f>
        <v/>
      </c>
    </row>
    <row r="1176" spans="1:29" hidden="1" x14ac:dyDescent="0.25">
      <c r="A1176">
        <v>32</v>
      </c>
      <c r="B1176">
        <v>8</v>
      </c>
      <c r="C1176">
        <v>3</v>
      </c>
      <c r="D1176" t="s">
        <v>19</v>
      </c>
      <c r="E1176" t="s">
        <v>20</v>
      </c>
      <c r="F1176">
        <v>64</v>
      </c>
      <c r="G1176">
        <v>16</v>
      </c>
      <c r="H1176">
        <v>0.05</v>
      </c>
      <c r="I1176">
        <v>2</v>
      </c>
      <c r="J1176">
        <v>0.105263157894736</v>
      </c>
      <c r="K1176">
        <v>0.92197968446077305</v>
      </c>
      <c r="L1176">
        <v>0.324836206844477</v>
      </c>
      <c r="M1176">
        <v>0.32687241091549402</v>
      </c>
      <c r="N1176">
        <v>0.78171601469634699</v>
      </c>
      <c r="O1176">
        <v>1</v>
      </c>
      <c r="P1176">
        <v>0.14285714285714199</v>
      </c>
      <c r="Q1176">
        <v>0.01</v>
      </c>
      <c r="R1176" t="s">
        <v>21</v>
      </c>
      <c r="S1176" t="s">
        <v>35</v>
      </c>
      <c r="T1176" t="str">
        <f>IF(Table1[[#This Row],[auc]]&gt;=Table1[[#This Row],[knnauc]], "YES", "NO")</f>
        <v>YES</v>
      </c>
      <c r="U1176" t="str">
        <f>IF(AND(I1176 &gt; I1175, K1176 &lt; K1175), "LOWER", "")</f>
        <v/>
      </c>
      <c r="V1176" t="str">
        <f>IF(AND(I1176&gt;=I1177, I1176 &lt; 5), "YES", "NO")</f>
        <v>NO</v>
      </c>
      <c r="W1176" s="1" t="str">
        <f>IF(AND(Table1[[#This Row],[Last lower than 5]]="YES", Table1[[#This Row],[better or same as KNN]]="YES"), "YES", "NO")</f>
        <v>NO</v>
      </c>
      <c r="X1176" s="1" t="str">
        <f>IF(AND(Table1[[#This Row],[Last lower than 5]]="YES", Table1[[#This Row],[last and better]]="NO"), Table1[[#This Row],[knnauc]], "")</f>
        <v/>
      </c>
      <c r="Y1176" s="1" t="str">
        <f>IF(AND(Table1[[#This Row],[Last lower than 5]]="YES", Table1[[#This Row],[last and better]]="YES"), Table1[[#This Row],[auc]], "")</f>
        <v/>
      </c>
      <c r="Z1176" s="1" t="str">
        <f>IF(I1176=5, "YES", "NO")</f>
        <v>NO</v>
      </c>
      <c r="AA1176" s="1" t="str">
        <f>IF(AND(Table1[[#This Row],[5 anomalies]]="YES", Table1[[#This Row],[better or same as KNN]]="YES"), "YES", "NO")</f>
        <v>NO</v>
      </c>
      <c r="AB1176" s="1" t="str">
        <f>IF(AND(Table1[[#This Row],[5 anomalies]]="YES", Table1[[#This Row],[5 anomalies and better]]="NO"), Table1[[#This Row],[knnauc]] - Table1[[#This Row],[auc]], "")</f>
        <v/>
      </c>
      <c r="AC1176" s="1" t="str">
        <f>IF(AND(Table1[[#This Row],[5 anomalies]]="YES", Table1[[#This Row],[5 anomalies and better]]="YES"), Table1[[#This Row],[auc]] - Table1[[#This Row],[knnauc]], "")</f>
        <v/>
      </c>
    </row>
    <row r="1177" spans="1:29" hidden="1" x14ac:dyDescent="0.25">
      <c r="A1177">
        <v>32</v>
      </c>
      <c r="B1177">
        <v>8</v>
      </c>
      <c r="C1177">
        <v>3</v>
      </c>
      <c r="D1177" t="s">
        <v>19</v>
      </c>
      <c r="E1177" t="s">
        <v>20</v>
      </c>
      <c r="F1177">
        <v>64</v>
      </c>
      <c r="G1177">
        <v>16</v>
      </c>
      <c r="H1177">
        <v>0.05</v>
      </c>
      <c r="I1177">
        <v>3</v>
      </c>
      <c r="J1177">
        <v>0.20689655172413701</v>
      </c>
      <c r="K1177">
        <v>0.96239464015560805</v>
      </c>
      <c r="L1177">
        <v>0.324836206844477</v>
      </c>
      <c r="M1177">
        <v>0.32687241091549402</v>
      </c>
      <c r="N1177">
        <v>0.78171601469634699</v>
      </c>
      <c r="O1177">
        <v>1</v>
      </c>
      <c r="P1177">
        <v>0.14285714285714199</v>
      </c>
      <c r="Q1177">
        <v>0.01</v>
      </c>
      <c r="R1177" t="s">
        <v>21</v>
      </c>
      <c r="S1177" t="s">
        <v>35</v>
      </c>
      <c r="T1177" t="str">
        <f>IF(Table1[[#This Row],[auc]]&gt;=Table1[[#This Row],[knnauc]], "YES", "NO")</f>
        <v>YES</v>
      </c>
      <c r="U1177" t="str">
        <f>IF(AND(I1177 &gt; I1176, K1177 &lt; K1176), "LOWER", "")</f>
        <v/>
      </c>
      <c r="V1177" t="str">
        <f>IF(AND(I1177&gt;=I1178, I1177 &lt; 5), "YES", "NO")</f>
        <v>NO</v>
      </c>
      <c r="W1177" s="1" t="str">
        <f>IF(AND(Table1[[#This Row],[Last lower than 5]]="YES", Table1[[#This Row],[better or same as KNN]]="YES"), "YES", "NO")</f>
        <v>NO</v>
      </c>
      <c r="X1177" s="1" t="str">
        <f>IF(AND(Table1[[#This Row],[Last lower than 5]]="YES", Table1[[#This Row],[last and better]]="NO"), Table1[[#This Row],[knnauc]], "")</f>
        <v/>
      </c>
      <c r="Y1177" s="1" t="str">
        <f>IF(AND(Table1[[#This Row],[Last lower than 5]]="YES", Table1[[#This Row],[last and better]]="YES"), Table1[[#This Row],[auc]], "")</f>
        <v/>
      </c>
      <c r="Z1177" s="1" t="str">
        <f>IF(I1177=5, "YES", "NO")</f>
        <v>NO</v>
      </c>
      <c r="AA1177" s="1" t="str">
        <f>IF(AND(Table1[[#This Row],[5 anomalies]]="YES", Table1[[#This Row],[better or same as KNN]]="YES"), "YES", "NO")</f>
        <v>NO</v>
      </c>
      <c r="AB1177" s="1" t="str">
        <f>IF(AND(Table1[[#This Row],[5 anomalies]]="YES", Table1[[#This Row],[5 anomalies and better]]="NO"), Table1[[#This Row],[knnauc]] - Table1[[#This Row],[auc]], "")</f>
        <v/>
      </c>
      <c r="AC1177" s="1" t="str">
        <f>IF(AND(Table1[[#This Row],[5 anomalies]]="YES", Table1[[#This Row],[5 anomalies and better]]="YES"), Table1[[#This Row],[auc]] - Table1[[#This Row],[knnauc]], "")</f>
        <v/>
      </c>
    </row>
    <row r="1178" spans="1:29" hidden="1" x14ac:dyDescent="0.25">
      <c r="A1178">
        <v>32</v>
      </c>
      <c r="B1178">
        <v>8</v>
      </c>
      <c r="C1178">
        <v>3</v>
      </c>
      <c r="D1178" t="s">
        <v>19</v>
      </c>
      <c r="E1178" t="s">
        <v>20</v>
      </c>
      <c r="F1178">
        <v>64</v>
      </c>
      <c r="G1178">
        <v>16</v>
      </c>
      <c r="H1178">
        <v>0.05</v>
      </c>
      <c r="I1178">
        <v>4</v>
      </c>
      <c r="J1178">
        <v>9.0909090909090898E-2</v>
      </c>
      <c r="K1178">
        <v>0.97212016425329495</v>
      </c>
      <c r="L1178">
        <v>0.324836206844477</v>
      </c>
      <c r="M1178">
        <v>0.32687241091549402</v>
      </c>
      <c r="N1178">
        <v>0.78171601469634699</v>
      </c>
      <c r="O1178">
        <v>1</v>
      </c>
      <c r="P1178">
        <v>0.14285714285714199</v>
      </c>
      <c r="Q1178">
        <v>0.01</v>
      </c>
      <c r="R1178" t="s">
        <v>21</v>
      </c>
      <c r="S1178" t="s">
        <v>35</v>
      </c>
      <c r="T1178" t="str">
        <f>IF(Table1[[#This Row],[auc]]&gt;=Table1[[#This Row],[knnauc]], "YES", "NO")</f>
        <v>YES</v>
      </c>
      <c r="U1178" t="str">
        <f>IF(AND(I1178 &gt; I1177, K1178 &lt; K1177), "LOWER", "")</f>
        <v/>
      </c>
      <c r="V1178" t="str">
        <f>IF(AND(I1178&gt;=I1179, I1178 &lt; 5), "YES", "NO")</f>
        <v>YES</v>
      </c>
      <c r="W1178" s="1" t="str">
        <f>IF(AND(Table1[[#This Row],[Last lower than 5]]="YES", Table1[[#This Row],[better or same as KNN]]="YES"), "YES", "NO")</f>
        <v>YES</v>
      </c>
      <c r="X1178" s="1" t="str">
        <f>IF(AND(Table1[[#This Row],[Last lower than 5]]="YES", Table1[[#This Row],[last and better]]="NO"), Table1[[#This Row],[knnauc]], "")</f>
        <v/>
      </c>
      <c r="Y1178" s="1">
        <f>IF(AND(Table1[[#This Row],[Last lower than 5]]="YES", Table1[[#This Row],[last and better]]="YES"), Table1[[#This Row],[auc]], "")</f>
        <v>0.97212016425329495</v>
      </c>
      <c r="Z1178" s="1" t="str">
        <f>IF(I1178=5, "YES", "NO")</f>
        <v>NO</v>
      </c>
      <c r="AA1178" s="1" t="str">
        <f>IF(AND(Table1[[#This Row],[5 anomalies]]="YES", Table1[[#This Row],[better or same as KNN]]="YES"), "YES", "NO")</f>
        <v>NO</v>
      </c>
      <c r="AB1178" s="1" t="str">
        <f>IF(AND(Table1[[#This Row],[5 anomalies]]="YES", Table1[[#This Row],[5 anomalies and better]]="NO"), Table1[[#This Row],[knnauc]] - Table1[[#This Row],[auc]], "")</f>
        <v/>
      </c>
      <c r="AC1178" s="1" t="str">
        <f>IF(AND(Table1[[#This Row],[5 anomalies]]="YES", Table1[[#This Row],[5 anomalies and better]]="YES"), Table1[[#This Row],[auc]] - Table1[[#This Row],[knnauc]], "")</f>
        <v/>
      </c>
    </row>
    <row r="1179" spans="1:29" hidden="1" x14ac:dyDescent="0.25">
      <c r="A1179">
        <v>32</v>
      </c>
      <c r="B1179">
        <v>8</v>
      </c>
      <c r="C1179">
        <v>3</v>
      </c>
      <c r="D1179" t="s">
        <v>19</v>
      </c>
      <c r="E1179" t="s">
        <v>20</v>
      </c>
      <c r="F1179">
        <v>512</v>
      </c>
      <c r="G1179">
        <v>16</v>
      </c>
      <c r="H1179">
        <v>0.05</v>
      </c>
      <c r="I1179">
        <v>3</v>
      </c>
      <c r="J1179">
        <v>5.8823529411764698E-2</v>
      </c>
      <c r="K1179">
        <v>0.67423096318708997</v>
      </c>
      <c r="L1179">
        <v>0.35726360177771199</v>
      </c>
      <c r="M1179">
        <v>0.35805034606384101</v>
      </c>
      <c r="N1179">
        <v>0.894329069820749</v>
      </c>
      <c r="O1179">
        <v>0.64705882352941102</v>
      </c>
      <c r="P1179">
        <v>0.33333333333333298</v>
      </c>
      <c r="Q1179">
        <v>0.05</v>
      </c>
      <c r="R1179" t="s">
        <v>21</v>
      </c>
      <c r="S1179" t="s">
        <v>35</v>
      </c>
      <c r="T1179" t="str">
        <f>IF(Table1[[#This Row],[auc]]&gt;=Table1[[#This Row],[knnauc]], "YES", "NO")</f>
        <v>NO</v>
      </c>
      <c r="U1179" t="str">
        <f>IF(AND(I1179 &gt; I1178, K1179 &lt; K1178), "LOWER", "")</f>
        <v/>
      </c>
      <c r="V1179" t="str">
        <f>IF(AND(I1179&gt;=I1180, I1179 &lt; 5), "YES", "NO")</f>
        <v>YES</v>
      </c>
      <c r="W1179" s="1" t="str">
        <f>IF(AND(Table1[[#This Row],[Last lower than 5]]="YES", Table1[[#This Row],[better or same as KNN]]="YES"), "YES", "NO")</f>
        <v>NO</v>
      </c>
      <c r="X1179" s="1">
        <f>IF(AND(Table1[[#This Row],[Last lower than 5]]="YES", Table1[[#This Row],[last and better]]="NO"), Table1[[#This Row],[knnauc]], "")</f>
        <v>0.894329069820749</v>
      </c>
      <c r="Y1179" s="1" t="str">
        <f>IF(AND(Table1[[#This Row],[Last lower than 5]]="YES", Table1[[#This Row],[last and better]]="YES"), Table1[[#This Row],[auc]], "")</f>
        <v/>
      </c>
      <c r="Z1179" s="1" t="str">
        <f>IF(I1179=5, "YES", "NO")</f>
        <v>NO</v>
      </c>
      <c r="AA1179" s="1" t="str">
        <f>IF(AND(Table1[[#This Row],[5 anomalies]]="YES", Table1[[#This Row],[better or same as KNN]]="YES"), "YES", "NO")</f>
        <v>NO</v>
      </c>
      <c r="AB1179" s="1" t="str">
        <f>IF(AND(Table1[[#This Row],[5 anomalies]]="YES", Table1[[#This Row],[5 anomalies and better]]="NO"), Table1[[#This Row],[knnauc]] - Table1[[#This Row],[auc]], "")</f>
        <v/>
      </c>
      <c r="AC1179" s="1" t="str">
        <f>IF(AND(Table1[[#This Row],[5 anomalies]]="YES", Table1[[#This Row],[5 anomalies and better]]="YES"), Table1[[#This Row],[auc]] - Table1[[#This Row],[knnauc]], "")</f>
        <v/>
      </c>
    </row>
    <row r="1180" spans="1:29" hidden="1" x14ac:dyDescent="0.25">
      <c r="A1180">
        <v>32</v>
      </c>
      <c r="B1180">
        <v>8</v>
      </c>
      <c r="C1180">
        <v>3</v>
      </c>
      <c r="D1180" t="s">
        <v>19</v>
      </c>
      <c r="E1180" t="s">
        <v>20</v>
      </c>
      <c r="F1180">
        <v>64</v>
      </c>
      <c r="G1180">
        <v>16</v>
      </c>
      <c r="H1180">
        <v>0.05</v>
      </c>
      <c r="I1180">
        <v>1</v>
      </c>
      <c r="J1180">
        <v>0</v>
      </c>
      <c r="K1180">
        <v>0.80121945628753499</v>
      </c>
      <c r="L1180">
        <v>0.351229029103443</v>
      </c>
      <c r="M1180">
        <v>0.35143205287122498</v>
      </c>
      <c r="N1180">
        <v>0.84793471782881702</v>
      </c>
      <c r="O1180">
        <v>0.53846153846153799</v>
      </c>
      <c r="P1180">
        <v>0.21212121212121199</v>
      </c>
      <c r="Q1180">
        <v>0.05</v>
      </c>
      <c r="R1180" t="s">
        <v>21</v>
      </c>
      <c r="S1180" t="s">
        <v>35</v>
      </c>
      <c r="T1180" t="str">
        <f>IF(Table1[[#This Row],[auc]]&gt;=Table1[[#This Row],[knnauc]], "YES", "NO")</f>
        <v>NO</v>
      </c>
      <c r="U1180" t="str">
        <f>IF(AND(I1180 &gt; I1179, K1180 &lt; K1179), "LOWER", "")</f>
        <v/>
      </c>
      <c r="V1180" t="str">
        <f>IF(AND(I1180&gt;=I1181, I1180 &lt; 5), "YES", "NO")</f>
        <v>NO</v>
      </c>
      <c r="W1180" s="1" t="str">
        <f>IF(AND(Table1[[#This Row],[Last lower than 5]]="YES", Table1[[#This Row],[better or same as KNN]]="YES"), "YES", "NO")</f>
        <v>NO</v>
      </c>
      <c r="X1180" s="1" t="str">
        <f>IF(AND(Table1[[#This Row],[Last lower than 5]]="YES", Table1[[#This Row],[last and better]]="NO"), Table1[[#This Row],[knnauc]], "")</f>
        <v/>
      </c>
      <c r="Y1180" s="1" t="str">
        <f>IF(AND(Table1[[#This Row],[Last lower than 5]]="YES", Table1[[#This Row],[last and better]]="YES"), Table1[[#This Row],[auc]], "")</f>
        <v/>
      </c>
      <c r="Z1180" s="1" t="str">
        <f>IF(I1180=5, "YES", "NO")</f>
        <v>NO</v>
      </c>
      <c r="AA1180" s="1" t="str">
        <f>IF(AND(Table1[[#This Row],[5 anomalies]]="YES", Table1[[#This Row],[better or same as KNN]]="YES"), "YES", "NO")</f>
        <v>NO</v>
      </c>
      <c r="AB1180" s="1" t="str">
        <f>IF(AND(Table1[[#This Row],[5 anomalies]]="YES", Table1[[#This Row],[5 anomalies and better]]="NO"), Table1[[#This Row],[knnauc]] - Table1[[#This Row],[auc]], "")</f>
        <v/>
      </c>
      <c r="AC1180" s="1" t="str">
        <f>IF(AND(Table1[[#This Row],[5 anomalies]]="YES", Table1[[#This Row],[5 anomalies and better]]="YES"), Table1[[#This Row],[auc]] - Table1[[#This Row],[knnauc]], "")</f>
        <v/>
      </c>
    </row>
    <row r="1181" spans="1:29" hidden="1" x14ac:dyDescent="0.25">
      <c r="A1181">
        <v>32</v>
      </c>
      <c r="B1181">
        <v>8</v>
      </c>
      <c r="C1181">
        <v>3</v>
      </c>
      <c r="D1181" t="s">
        <v>19</v>
      </c>
      <c r="E1181" t="s">
        <v>20</v>
      </c>
      <c r="F1181">
        <v>64</v>
      </c>
      <c r="G1181">
        <v>16</v>
      </c>
      <c r="H1181">
        <v>0.05</v>
      </c>
      <c r="I1181">
        <v>2</v>
      </c>
      <c r="J1181">
        <v>4.7619047619047603E-2</v>
      </c>
      <c r="K1181">
        <v>0.80456608444505495</v>
      </c>
      <c r="L1181">
        <v>0.351229029103443</v>
      </c>
      <c r="M1181">
        <v>0.35143205287122498</v>
      </c>
      <c r="N1181">
        <v>0.84793471782881702</v>
      </c>
      <c r="O1181">
        <v>0.53846153846153799</v>
      </c>
      <c r="P1181">
        <v>0.21212121212121199</v>
      </c>
      <c r="Q1181">
        <v>0.05</v>
      </c>
      <c r="R1181" t="s">
        <v>21</v>
      </c>
      <c r="S1181" t="s">
        <v>35</v>
      </c>
      <c r="T1181" t="str">
        <f>IF(Table1[[#This Row],[auc]]&gt;=Table1[[#This Row],[knnauc]], "YES", "NO")</f>
        <v>NO</v>
      </c>
      <c r="U1181" t="str">
        <f>IF(AND(I1181 &gt; I1180, K1181 &lt; K1180), "LOWER", "")</f>
        <v/>
      </c>
      <c r="V1181" t="str">
        <f>IF(AND(I1181&gt;=I1182, I1181 &lt; 5), "YES", "NO")</f>
        <v>NO</v>
      </c>
      <c r="W1181" s="1" t="str">
        <f>IF(AND(Table1[[#This Row],[Last lower than 5]]="YES", Table1[[#This Row],[better or same as KNN]]="YES"), "YES", "NO")</f>
        <v>NO</v>
      </c>
      <c r="X1181" s="1" t="str">
        <f>IF(AND(Table1[[#This Row],[Last lower than 5]]="YES", Table1[[#This Row],[last and better]]="NO"), Table1[[#This Row],[knnauc]], "")</f>
        <v/>
      </c>
      <c r="Y1181" s="1" t="str">
        <f>IF(AND(Table1[[#This Row],[Last lower than 5]]="YES", Table1[[#This Row],[last and better]]="YES"), Table1[[#This Row],[auc]], "")</f>
        <v/>
      </c>
      <c r="Z1181" s="1" t="str">
        <f>IF(I1181=5, "YES", "NO")</f>
        <v>NO</v>
      </c>
      <c r="AA1181" s="1" t="str">
        <f>IF(AND(Table1[[#This Row],[5 anomalies]]="YES", Table1[[#This Row],[better or same as KNN]]="YES"), "YES", "NO")</f>
        <v>NO</v>
      </c>
      <c r="AB1181" s="1" t="str">
        <f>IF(AND(Table1[[#This Row],[5 anomalies]]="YES", Table1[[#This Row],[5 anomalies and better]]="NO"), Table1[[#This Row],[knnauc]] - Table1[[#This Row],[auc]], "")</f>
        <v/>
      </c>
      <c r="AC1181" s="1" t="str">
        <f>IF(AND(Table1[[#This Row],[5 anomalies]]="YES", Table1[[#This Row],[5 anomalies and better]]="YES"), Table1[[#This Row],[auc]] - Table1[[#This Row],[knnauc]], "")</f>
        <v/>
      </c>
    </row>
    <row r="1182" spans="1:29" hidden="1" x14ac:dyDescent="0.25">
      <c r="A1182">
        <v>32</v>
      </c>
      <c r="B1182">
        <v>8</v>
      </c>
      <c r="C1182">
        <v>3</v>
      </c>
      <c r="D1182" t="s">
        <v>19</v>
      </c>
      <c r="E1182" t="s">
        <v>20</v>
      </c>
      <c r="F1182">
        <v>64</v>
      </c>
      <c r="G1182">
        <v>16</v>
      </c>
      <c r="H1182">
        <v>0.05</v>
      </c>
      <c r="I1182">
        <v>3</v>
      </c>
      <c r="J1182">
        <v>0.05</v>
      </c>
      <c r="K1182">
        <v>0.92664924586255903</v>
      </c>
      <c r="L1182">
        <v>0.351229029103443</v>
      </c>
      <c r="M1182">
        <v>0.35143205287122498</v>
      </c>
      <c r="N1182">
        <v>0.84793471782881702</v>
      </c>
      <c r="O1182">
        <v>0.53846153846153799</v>
      </c>
      <c r="P1182">
        <v>0.21212121212121199</v>
      </c>
      <c r="Q1182">
        <v>0.05</v>
      </c>
      <c r="R1182" t="s">
        <v>21</v>
      </c>
      <c r="S1182" t="s">
        <v>35</v>
      </c>
      <c r="T1182" t="str">
        <f>IF(Table1[[#This Row],[auc]]&gt;=Table1[[#This Row],[knnauc]], "YES", "NO")</f>
        <v>YES</v>
      </c>
      <c r="U1182" t="str">
        <f>IF(AND(I1182 &gt; I1181, K1182 &lt; K1181), "LOWER", "")</f>
        <v/>
      </c>
      <c r="V1182" t="str">
        <f>IF(AND(I1182&gt;=I1183, I1182 &lt; 5), "YES", "NO")</f>
        <v>YES</v>
      </c>
      <c r="W1182" s="1" t="str">
        <f>IF(AND(Table1[[#This Row],[Last lower than 5]]="YES", Table1[[#This Row],[better or same as KNN]]="YES"), "YES", "NO")</f>
        <v>YES</v>
      </c>
      <c r="X1182" s="1" t="str">
        <f>IF(AND(Table1[[#This Row],[Last lower than 5]]="YES", Table1[[#This Row],[last and better]]="NO"), Table1[[#This Row],[knnauc]], "")</f>
        <v/>
      </c>
      <c r="Y1182" s="1">
        <f>IF(AND(Table1[[#This Row],[Last lower than 5]]="YES", Table1[[#This Row],[last and better]]="YES"), Table1[[#This Row],[auc]], "")</f>
        <v>0.92664924586255903</v>
      </c>
      <c r="Z1182" s="1" t="str">
        <f>IF(I1182=5, "YES", "NO")</f>
        <v>NO</v>
      </c>
      <c r="AA1182" s="1" t="str">
        <f>IF(AND(Table1[[#This Row],[5 anomalies]]="YES", Table1[[#This Row],[better or same as KNN]]="YES"), "YES", "NO")</f>
        <v>NO</v>
      </c>
      <c r="AB1182" s="1" t="str">
        <f>IF(AND(Table1[[#This Row],[5 anomalies]]="YES", Table1[[#This Row],[5 anomalies and better]]="NO"), Table1[[#This Row],[knnauc]] - Table1[[#This Row],[auc]], "")</f>
        <v/>
      </c>
      <c r="AC1182" s="1" t="str">
        <f>IF(AND(Table1[[#This Row],[5 anomalies]]="YES", Table1[[#This Row],[5 anomalies and better]]="YES"), Table1[[#This Row],[auc]] - Table1[[#This Row],[knnauc]], "")</f>
        <v/>
      </c>
    </row>
    <row r="1183" spans="1:29" x14ac:dyDescent="0.25">
      <c r="A1183">
        <v>32</v>
      </c>
      <c r="B1183">
        <v>8</v>
      </c>
      <c r="C1183">
        <v>3</v>
      </c>
      <c r="D1183" t="s">
        <v>19</v>
      </c>
      <c r="E1183" t="s">
        <v>20</v>
      </c>
      <c r="F1183">
        <v>512</v>
      </c>
      <c r="G1183">
        <v>32</v>
      </c>
      <c r="H1183">
        <v>0.05</v>
      </c>
      <c r="I1183">
        <v>3</v>
      </c>
      <c r="J1183">
        <v>0</v>
      </c>
      <c r="K1183">
        <v>0.73323247604639397</v>
      </c>
      <c r="L1183">
        <v>0.31147807913659498</v>
      </c>
      <c r="M1183">
        <v>0.309848818928528</v>
      </c>
      <c r="N1183">
        <v>0.490166414523449</v>
      </c>
      <c r="O1183">
        <v>0</v>
      </c>
      <c r="P1183">
        <v>0</v>
      </c>
      <c r="Q1183">
        <v>5.0000000000000001E-3</v>
      </c>
      <c r="R1183" t="s">
        <v>21</v>
      </c>
      <c r="S1183" t="s">
        <v>35</v>
      </c>
      <c r="T1183" t="str">
        <f>IF(Table1[[#This Row],[auc]]&gt;=Table1[[#This Row],[knnauc]], "YES", "NO")</f>
        <v>YES</v>
      </c>
      <c r="U1183" t="str">
        <f>IF(AND(I1183 &gt; I1182, K1183 &lt; K1182), "LOWER", "")</f>
        <v/>
      </c>
      <c r="V1183" t="str">
        <f>IF(AND(I1183&gt;=I1184, I1183 &lt; 5), "YES", "NO")</f>
        <v>YES</v>
      </c>
      <c r="W1183" s="1" t="str">
        <f>IF(AND(Table1[[#This Row],[Last lower than 5]]="YES", Table1[[#This Row],[better or same as KNN]]="YES"), "YES", "NO")</f>
        <v>YES</v>
      </c>
      <c r="X1183" s="1" t="str">
        <f>IF(AND(Table1[[#This Row],[Last lower than 5]]="YES", Table1[[#This Row],[last and better]]="NO"), Table1[[#This Row],[knnauc]], "")</f>
        <v/>
      </c>
      <c r="Y1183" s="1">
        <f>IF(AND(Table1[[#This Row],[Last lower than 5]]="YES", Table1[[#This Row],[last and better]]="YES"), Table1[[#This Row],[auc]], "")</f>
        <v>0.73323247604639397</v>
      </c>
      <c r="Z1183" s="1" t="str">
        <f>IF(I1183=5, "YES", "NO")</f>
        <v>NO</v>
      </c>
      <c r="AA1183" s="1" t="str">
        <f>IF(AND(Table1[[#This Row],[5 anomalies]]="YES", Table1[[#This Row],[better or same as KNN]]="YES"), "YES", "NO")</f>
        <v>NO</v>
      </c>
      <c r="AB1183" s="1" t="str">
        <f>IF(AND(Table1[[#This Row],[5 anomalies]]="YES", Table1[[#This Row],[5 anomalies and better]]="NO"), Table1[[#This Row],[knnauc]] - Table1[[#This Row],[auc]], "")</f>
        <v/>
      </c>
      <c r="AC1183" s="1" t="str">
        <f>IF(AND(Table1[[#This Row],[5 anomalies]]="YES", Table1[[#This Row],[5 anomalies and better]]="YES"), Table1[[#This Row],[auc]] - Table1[[#This Row],[knnauc]], "")</f>
        <v/>
      </c>
    </row>
    <row r="1184" spans="1:29" x14ac:dyDescent="0.25">
      <c r="A1184">
        <v>32</v>
      </c>
      <c r="B1184">
        <v>8</v>
      </c>
      <c r="C1184">
        <v>3</v>
      </c>
      <c r="D1184" t="s">
        <v>19</v>
      </c>
      <c r="E1184" t="s">
        <v>20</v>
      </c>
      <c r="F1184">
        <v>64</v>
      </c>
      <c r="G1184">
        <v>32</v>
      </c>
      <c r="H1184">
        <v>0.05</v>
      </c>
      <c r="I1184">
        <v>1</v>
      </c>
      <c r="J1184">
        <v>0</v>
      </c>
      <c r="K1184">
        <v>0.85375693393847696</v>
      </c>
      <c r="L1184">
        <v>0.32827951938764399</v>
      </c>
      <c r="M1184">
        <v>0.33011831172752198</v>
      </c>
      <c r="N1184">
        <v>0.660110943015632</v>
      </c>
      <c r="O1184" t="s">
        <v>23</v>
      </c>
      <c r="P1184">
        <v>0</v>
      </c>
      <c r="Q1184">
        <v>5.0000000000000001E-3</v>
      </c>
      <c r="R1184" t="s">
        <v>21</v>
      </c>
      <c r="S1184" t="s">
        <v>35</v>
      </c>
      <c r="T1184" t="str">
        <f>IF(Table1[[#This Row],[auc]]&gt;=Table1[[#This Row],[knnauc]], "YES", "NO")</f>
        <v>YES</v>
      </c>
      <c r="U1184" t="str">
        <f>IF(AND(I1184 &gt; I1183, K1184 &lt; K1183), "LOWER", "")</f>
        <v/>
      </c>
      <c r="V1184" t="str">
        <f>IF(AND(I1184&gt;=I1185, I1184 &lt; 5), "YES", "NO")</f>
        <v>NO</v>
      </c>
      <c r="W1184" s="1" t="str">
        <f>IF(AND(Table1[[#This Row],[Last lower than 5]]="YES", Table1[[#This Row],[better or same as KNN]]="YES"), "YES", "NO")</f>
        <v>NO</v>
      </c>
      <c r="X1184" s="1" t="str">
        <f>IF(AND(Table1[[#This Row],[Last lower than 5]]="YES", Table1[[#This Row],[last and better]]="NO"), Table1[[#This Row],[knnauc]], "")</f>
        <v/>
      </c>
      <c r="Y1184" s="1" t="str">
        <f>IF(AND(Table1[[#This Row],[Last lower than 5]]="YES", Table1[[#This Row],[last and better]]="YES"), Table1[[#This Row],[auc]], "")</f>
        <v/>
      </c>
      <c r="Z1184" s="1" t="str">
        <f>IF(I1184=5, "YES", "NO")</f>
        <v>NO</v>
      </c>
      <c r="AA1184" s="1" t="str">
        <f>IF(AND(Table1[[#This Row],[5 anomalies]]="YES", Table1[[#This Row],[better or same as KNN]]="YES"), "YES", "NO")</f>
        <v>NO</v>
      </c>
      <c r="AB1184" s="1" t="str">
        <f>IF(AND(Table1[[#This Row],[5 anomalies]]="YES", Table1[[#This Row],[5 anomalies and better]]="NO"), Table1[[#This Row],[knnauc]] - Table1[[#This Row],[auc]], "")</f>
        <v/>
      </c>
      <c r="AC1184" s="1" t="str">
        <f>IF(AND(Table1[[#This Row],[5 anomalies]]="YES", Table1[[#This Row],[5 anomalies and better]]="YES"), Table1[[#This Row],[auc]] - Table1[[#This Row],[knnauc]], "")</f>
        <v/>
      </c>
    </row>
    <row r="1185" spans="1:29" x14ac:dyDescent="0.25">
      <c r="A1185">
        <v>32</v>
      </c>
      <c r="B1185">
        <v>8</v>
      </c>
      <c r="C1185">
        <v>3</v>
      </c>
      <c r="D1185" t="s">
        <v>19</v>
      </c>
      <c r="E1185" t="s">
        <v>20</v>
      </c>
      <c r="F1185">
        <v>64</v>
      </c>
      <c r="G1185">
        <v>32</v>
      </c>
      <c r="H1185">
        <v>0.05</v>
      </c>
      <c r="I1185">
        <v>3</v>
      </c>
      <c r="J1185">
        <v>0</v>
      </c>
      <c r="K1185">
        <v>0.85073121533030704</v>
      </c>
      <c r="L1185">
        <v>0.32827951938764399</v>
      </c>
      <c r="M1185">
        <v>0.33011831172752198</v>
      </c>
      <c r="N1185">
        <v>0.660110943015632</v>
      </c>
      <c r="O1185" t="s">
        <v>23</v>
      </c>
      <c r="P1185">
        <v>0</v>
      </c>
      <c r="Q1185">
        <v>5.0000000000000001E-3</v>
      </c>
      <c r="R1185" t="s">
        <v>21</v>
      </c>
      <c r="S1185" t="s">
        <v>35</v>
      </c>
      <c r="T1185" t="str">
        <f>IF(Table1[[#This Row],[auc]]&gt;=Table1[[#This Row],[knnauc]], "YES", "NO")</f>
        <v>YES</v>
      </c>
      <c r="U1185" t="str">
        <f>IF(AND(I1185 &gt; I1184, K1185 &lt; K1184), "LOWER", "")</f>
        <v>LOWER</v>
      </c>
      <c r="V1185" t="str">
        <f>IF(AND(I1185&gt;=I1186, I1185 &lt; 5), "YES", "NO")</f>
        <v>NO</v>
      </c>
      <c r="W1185" s="1" t="str">
        <f>IF(AND(Table1[[#This Row],[Last lower than 5]]="YES", Table1[[#This Row],[better or same as KNN]]="YES"), "YES", "NO")</f>
        <v>NO</v>
      </c>
      <c r="X1185" s="1" t="str">
        <f>IF(AND(Table1[[#This Row],[Last lower than 5]]="YES", Table1[[#This Row],[last and better]]="NO"), Table1[[#This Row],[knnauc]], "")</f>
        <v/>
      </c>
      <c r="Y1185" s="1" t="str">
        <f>IF(AND(Table1[[#This Row],[Last lower than 5]]="YES", Table1[[#This Row],[last and better]]="YES"), Table1[[#This Row],[auc]], "")</f>
        <v/>
      </c>
      <c r="Z1185" s="1" t="str">
        <f>IF(I1185=5, "YES", "NO")</f>
        <v>NO</v>
      </c>
      <c r="AA1185" s="1" t="str">
        <f>IF(AND(Table1[[#This Row],[5 anomalies]]="YES", Table1[[#This Row],[better or same as KNN]]="YES"), "YES", "NO")</f>
        <v>NO</v>
      </c>
      <c r="AB1185" s="1" t="str">
        <f>IF(AND(Table1[[#This Row],[5 anomalies]]="YES", Table1[[#This Row],[5 anomalies and better]]="NO"), Table1[[#This Row],[knnauc]] - Table1[[#This Row],[auc]], "")</f>
        <v/>
      </c>
      <c r="AC1185" s="1" t="str">
        <f>IF(AND(Table1[[#This Row],[5 anomalies]]="YES", Table1[[#This Row],[5 anomalies and better]]="YES"), Table1[[#This Row],[auc]] - Table1[[#This Row],[knnauc]], "")</f>
        <v/>
      </c>
    </row>
    <row r="1186" spans="1:29" x14ac:dyDescent="0.25">
      <c r="A1186">
        <v>32</v>
      </c>
      <c r="B1186">
        <v>8</v>
      </c>
      <c r="C1186">
        <v>3</v>
      </c>
      <c r="D1186" t="s">
        <v>19</v>
      </c>
      <c r="E1186" t="s">
        <v>20</v>
      </c>
      <c r="F1186">
        <v>64</v>
      </c>
      <c r="G1186">
        <v>32</v>
      </c>
      <c r="H1186">
        <v>0.05</v>
      </c>
      <c r="I1186">
        <v>4</v>
      </c>
      <c r="J1186">
        <v>0</v>
      </c>
      <c r="K1186">
        <v>0.89107413010589998</v>
      </c>
      <c r="L1186">
        <v>0.32827951938764399</v>
      </c>
      <c r="M1186">
        <v>0.33011831172752198</v>
      </c>
      <c r="N1186">
        <v>0.660110943015632</v>
      </c>
      <c r="O1186" t="s">
        <v>23</v>
      </c>
      <c r="P1186">
        <v>0</v>
      </c>
      <c r="Q1186">
        <v>5.0000000000000001E-3</v>
      </c>
      <c r="R1186" t="s">
        <v>21</v>
      </c>
      <c r="S1186" t="s">
        <v>35</v>
      </c>
      <c r="T1186" t="str">
        <f>IF(Table1[[#This Row],[auc]]&gt;=Table1[[#This Row],[knnauc]], "YES", "NO")</f>
        <v>YES</v>
      </c>
      <c r="U1186" t="str">
        <f>IF(AND(I1186 &gt; I1185, K1186 &lt; K1185), "LOWER", "")</f>
        <v/>
      </c>
      <c r="V1186" t="str">
        <f>IF(AND(I1186&gt;=I1187, I1186 &lt; 5), "YES", "NO")</f>
        <v>YES</v>
      </c>
      <c r="W1186" s="1" t="str">
        <f>IF(AND(Table1[[#This Row],[Last lower than 5]]="YES", Table1[[#This Row],[better or same as KNN]]="YES"), "YES", "NO")</f>
        <v>YES</v>
      </c>
      <c r="X1186" s="1" t="str">
        <f>IF(AND(Table1[[#This Row],[Last lower than 5]]="YES", Table1[[#This Row],[last and better]]="NO"), Table1[[#This Row],[knnauc]], "")</f>
        <v/>
      </c>
      <c r="Y1186" s="1">
        <f>IF(AND(Table1[[#This Row],[Last lower than 5]]="YES", Table1[[#This Row],[last and better]]="YES"), Table1[[#This Row],[auc]], "")</f>
        <v>0.89107413010589998</v>
      </c>
      <c r="Z1186" s="1" t="str">
        <f>IF(I1186=5, "YES", "NO")</f>
        <v>NO</v>
      </c>
      <c r="AA1186" s="1" t="str">
        <f>IF(AND(Table1[[#This Row],[5 anomalies]]="YES", Table1[[#This Row],[better or same as KNN]]="YES"), "YES", "NO")</f>
        <v>NO</v>
      </c>
      <c r="AB1186" s="1" t="str">
        <f>IF(AND(Table1[[#This Row],[5 anomalies]]="YES", Table1[[#This Row],[5 anomalies and better]]="NO"), Table1[[#This Row],[knnauc]] - Table1[[#This Row],[auc]], "")</f>
        <v/>
      </c>
      <c r="AC1186" s="1" t="str">
        <f>IF(AND(Table1[[#This Row],[5 anomalies]]="YES", Table1[[#This Row],[5 anomalies and better]]="YES"), Table1[[#This Row],[auc]] - Table1[[#This Row],[knnauc]], "")</f>
        <v/>
      </c>
    </row>
    <row r="1187" spans="1:29" hidden="1" x14ac:dyDescent="0.25">
      <c r="A1187">
        <v>32</v>
      </c>
      <c r="B1187">
        <v>8</v>
      </c>
      <c r="C1187">
        <v>3</v>
      </c>
      <c r="D1187" t="s">
        <v>19</v>
      </c>
      <c r="E1187" t="s">
        <v>20</v>
      </c>
      <c r="F1187">
        <v>64</v>
      </c>
      <c r="G1187">
        <v>32</v>
      </c>
      <c r="H1187">
        <v>0.05</v>
      </c>
      <c r="I1187">
        <v>1</v>
      </c>
      <c r="J1187">
        <v>0</v>
      </c>
      <c r="K1187">
        <v>0.85973633023557305</v>
      </c>
      <c r="L1187">
        <v>0.30723941799571203</v>
      </c>
      <c r="M1187">
        <v>0.30751936153860399</v>
      </c>
      <c r="N1187">
        <v>0.633239680138318</v>
      </c>
      <c r="O1187">
        <v>0</v>
      </c>
      <c r="P1187">
        <v>0</v>
      </c>
      <c r="Q1187">
        <v>0.01</v>
      </c>
      <c r="R1187" t="s">
        <v>21</v>
      </c>
      <c r="S1187" t="s">
        <v>35</v>
      </c>
      <c r="T1187" t="str">
        <f>IF(Table1[[#This Row],[auc]]&gt;=Table1[[#This Row],[knnauc]], "YES", "NO")</f>
        <v>YES</v>
      </c>
      <c r="U1187" t="str">
        <f>IF(AND(I1187 &gt; I1186, K1187 &lt; K1186), "LOWER", "")</f>
        <v/>
      </c>
      <c r="V1187" t="str">
        <f>IF(AND(I1187&gt;=I1188, I1187 &lt; 5), "YES", "NO")</f>
        <v>NO</v>
      </c>
      <c r="W1187" s="1" t="str">
        <f>IF(AND(Table1[[#This Row],[Last lower than 5]]="YES", Table1[[#This Row],[better or same as KNN]]="YES"), "YES", "NO")</f>
        <v>NO</v>
      </c>
      <c r="X1187" s="1" t="str">
        <f>IF(AND(Table1[[#This Row],[Last lower than 5]]="YES", Table1[[#This Row],[last and better]]="NO"), Table1[[#This Row],[knnauc]], "")</f>
        <v/>
      </c>
      <c r="Y1187" s="1" t="str">
        <f>IF(AND(Table1[[#This Row],[Last lower than 5]]="YES", Table1[[#This Row],[last and better]]="YES"), Table1[[#This Row],[auc]], "")</f>
        <v/>
      </c>
      <c r="Z1187" s="1" t="str">
        <f>IF(I1187=5, "YES", "NO")</f>
        <v>NO</v>
      </c>
      <c r="AA1187" s="1" t="str">
        <f>IF(AND(Table1[[#This Row],[5 anomalies]]="YES", Table1[[#This Row],[better or same as KNN]]="YES"), "YES", "NO")</f>
        <v>NO</v>
      </c>
      <c r="AB1187" s="1" t="str">
        <f>IF(AND(Table1[[#This Row],[5 anomalies]]="YES", Table1[[#This Row],[5 anomalies and better]]="NO"), Table1[[#This Row],[knnauc]] - Table1[[#This Row],[auc]], "")</f>
        <v/>
      </c>
      <c r="AC1187" s="1" t="str">
        <f>IF(AND(Table1[[#This Row],[5 anomalies]]="YES", Table1[[#This Row],[5 anomalies and better]]="YES"), Table1[[#This Row],[auc]] - Table1[[#This Row],[knnauc]], "")</f>
        <v/>
      </c>
    </row>
    <row r="1188" spans="1:29" hidden="1" x14ac:dyDescent="0.25">
      <c r="A1188">
        <v>32</v>
      </c>
      <c r="B1188">
        <v>8</v>
      </c>
      <c r="C1188">
        <v>3</v>
      </c>
      <c r="D1188" t="s">
        <v>19</v>
      </c>
      <c r="E1188" t="s">
        <v>20</v>
      </c>
      <c r="F1188">
        <v>64</v>
      </c>
      <c r="G1188">
        <v>32</v>
      </c>
      <c r="H1188">
        <v>0.05</v>
      </c>
      <c r="I1188">
        <v>2</v>
      </c>
      <c r="J1188">
        <v>0.125</v>
      </c>
      <c r="K1188">
        <v>0.91247028312081202</v>
      </c>
      <c r="L1188">
        <v>0.30723941799571203</v>
      </c>
      <c r="M1188">
        <v>0.30751936153860399</v>
      </c>
      <c r="N1188">
        <v>0.633239680138318</v>
      </c>
      <c r="O1188">
        <v>0</v>
      </c>
      <c r="P1188">
        <v>0</v>
      </c>
      <c r="Q1188">
        <v>0.01</v>
      </c>
      <c r="R1188" t="s">
        <v>21</v>
      </c>
      <c r="S1188" t="s">
        <v>35</v>
      </c>
      <c r="T1188" t="str">
        <f>IF(Table1[[#This Row],[auc]]&gt;=Table1[[#This Row],[knnauc]], "YES", "NO")</f>
        <v>YES</v>
      </c>
      <c r="U1188" t="str">
        <f>IF(AND(I1188 &gt; I1187, K1188 &lt; K1187), "LOWER", "")</f>
        <v/>
      </c>
      <c r="V1188" t="str">
        <f>IF(AND(I1188&gt;=I1189, I1188 &lt; 5), "YES", "NO")</f>
        <v>NO</v>
      </c>
      <c r="W1188" s="1" t="str">
        <f>IF(AND(Table1[[#This Row],[Last lower than 5]]="YES", Table1[[#This Row],[better or same as KNN]]="YES"), "YES", "NO")</f>
        <v>NO</v>
      </c>
      <c r="X1188" s="1" t="str">
        <f>IF(AND(Table1[[#This Row],[Last lower than 5]]="YES", Table1[[#This Row],[last and better]]="NO"), Table1[[#This Row],[knnauc]], "")</f>
        <v/>
      </c>
      <c r="Y1188" s="1" t="str">
        <f>IF(AND(Table1[[#This Row],[Last lower than 5]]="YES", Table1[[#This Row],[last and better]]="YES"), Table1[[#This Row],[auc]], "")</f>
        <v/>
      </c>
      <c r="Z1188" s="1" t="str">
        <f>IF(I1188=5, "YES", "NO")</f>
        <v>NO</v>
      </c>
      <c r="AA1188" s="1" t="str">
        <f>IF(AND(Table1[[#This Row],[5 anomalies]]="YES", Table1[[#This Row],[better or same as KNN]]="YES"), "YES", "NO")</f>
        <v>NO</v>
      </c>
      <c r="AB1188" s="1" t="str">
        <f>IF(AND(Table1[[#This Row],[5 anomalies]]="YES", Table1[[#This Row],[5 anomalies and better]]="NO"), Table1[[#This Row],[knnauc]] - Table1[[#This Row],[auc]], "")</f>
        <v/>
      </c>
      <c r="AC1188" s="1" t="str">
        <f>IF(AND(Table1[[#This Row],[5 anomalies]]="YES", Table1[[#This Row],[5 anomalies and better]]="YES"), Table1[[#This Row],[auc]] - Table1[[#This Row],[knnauc]], "")</f>
        <v/>
      </c>
    </row>
    <row r="1189" spans="1:29" hidden="1" x14ac:dyDescent="0.25">
      <c r="A1189">
        <v>32</v>
      </c>
      <c r="B1189">
        <v>8</v>
      </c>
      <c r="C1189">
        <v>3</v>
      </c>
      <c r="D1189" t="s">
        <v>19</v>
      </c>
      <c r="E1189" t="s">
        <v>20</v>
      </c>
      <c r="F1189">
        <v>64</v>
      </c>
      <c r="G1189">
        <v>32</v>
      </c>
      <c r="H1189">
        <v>0.05</v>
      </c>
      <c r="I1189">
        <v>3</v>
      </c>
      <c r="J1189">
        <v>0.34782608695652101</v>
      </c>
      <c r="K1189">
        <v>0.93300194510481904</v>
      </c>
      <c r="L1189">
        <v>0.30723941799571203</v>
      </c>
      <c r="M1189">
        <v>0.30751936153860399</v>
      </c>
      <c r="N1189">
        <v>0.633239680138318</v>
      </c>
      <c r="O1189">
        <v>0</v>
      </c>
      <c r="P1189">
        <v>0</v>
      </c>
      <c r="Q1189">
        <v>0.01</v>
      </c>
      <c r="R1189" t="s">
        <v>21</v>
      </c>
      <c r="S1189" t="s">
        <v>35</v>
      </c>
      <c r="T1189" t="str">
        <f>IF(Table1[[#This Row],[auc]]&gt;=Table1[[#This Row],[knnauc]], "YES", "NO")</f>
        <v>YES</v>
      </c>
      <c r="U1189" t="str">
        <f>IF(AND(I1189 &gt; I1188, K1189 &lt; K1188), "LOWER", "")</f>
        <v/>
      </c>
      <c r="V1189" t="str">
        <f>IF(AND(I1189&gt;=I1190, I1189 &lt; 5), "YES", "NO")</f>
        <v>YES</v>
      </c>
      <c r="W1189" s="1" t="str">
        <f>IF(AND(Table1[[#This Row],[Last lower than 5]]="YES", Table1[[#This Row],[better or same as KNN]]="YES"), "YES", "NO")</f>
        <v>YES</v>
      </c>
      <c r="X1189" s="1" t="str">
        <f>IF(AND(Table1[[#This Row],[Last lower than 5]]="YES", Table1[[#This Row],[last and better]]="NO"), Table1[[#This Row],[knnauc]], "")</f>
        <v/>
      </c>
      <c r="Y1189" s="1">
        <f>IF(AND(Table1[[#This Row],[Last lower than 5]]="YES", Table1[[#This Row],[last and better]]="YES"), Table1[[#This Row],[auc]], "")</f>
        <v>0.93300194510481904</v>
      </c>
      <c r="Z1189" s="1" t="str">
        <f>IF(I1189=5, "YES", "NO")</f>
        <v>NO</v>
      </c>
      <c r="AA1189" s="1" t="str">
        <f>IF(AND(Table1[[#This Row],[5 anomalies]]="YES", Table1[[#This Row],[better or same as KNN]]="YES"), "YES", "NO")</f>
        <v>NO</v>
      </c>
      <c r="AB1189" s="1" t="str">
        <f>IF(AND(Table1[[#This Row],[5 anomalies]]="YES", Table1[[#This Row],[5 anomalies and better]]="NO"), Table1[[#This Row],[knnauc]] - Table1[[#This Row],[auc]], "")</f>
        <v/>
      </c>
      <c r="AC1189" s="1" t="str">
        <f>IF(AND(Table1[[#This Row],[5 anomalies]]="YES", Table1[[#This Row],[5 anomalies and better]]="YES"), Table1[[#This Row],[auc]] - Table1[[#This Row],[knnauc]], "")</f>
        <v/>
      </c>
    </row>
    <row r="1190" spans="1:29" hidden="1" x14ac:dyDescent="0.25">
      <c r="A1190">
        <v>32</v>
      </c>
      <c r="B1190">
        <v>8</v>
      </c>
      <c r="C1190">
        <v>3</v>
      </c>
      <c r="D1190" t="s">
        <v>19</v>
      </c>
      <c r="E1190" t="s">
        <v>20</v>
      </c>
      <c r="F1190">
        <v>64</v>
      </c>
      <c r="G1190">
        <v>32</v>
      </c>
      <c r="H1190">
        <v>0.05</v>
      </c>
      <c r="I1190">
        <v>1</v>
      </c>
      <c r="J1190">
        <v>0</v>
      </c>
      <c r="K1190">
        <v>0.73726676752395304</v>
      </c>
      <c r="L1190">
        <v>0.324007019122938</v>
      </c>
      <c r="M1190">
        <v>0.32789478350304702</v>
      </c>
      <c r="N1190">
        <v>0.91388163022051006</v>
      </c>
      <c r="O1190">
        <v>0.64705882352941102</v>
      </c>
      <c r="P1190">
        <v>0.33333333333333298</v>
      </c>
      <c r="Q1190">
        <v>0.05</v>
      </c>
      <c r="R1190" t="s">
        <v>21</v>
      </c>
      <c r="S1190" t="s">
        <v>35</v>
      </c>
      <c r="T1190" t="str">
        <f>IF(Table1[[#This Row],[auc]]&gt;=Table1[[#This Row],[knnauc]], "YES", "NO")</f>
        <v>NO</v>
      </c>
      <c r="U1190" t="str">
        <f>IF(AND(I1190 &gt; I1189, K1190 &lt; K1189), "LOWER", "")</f>
        <v/>
      </c>
      <c r="V1190" t="str">
        <f>IF(AND(I1190&gt;=I1191, I1190 &lt; 5), "YES", "NO")</f>
        <v>NO</v>
      </c>
      <c r="W1190" s="1" t="str">
        <f>IF(AND(Table1[[#This Row],[Last lower than 5]]="YES", Table1[[#This Row],[better or same as KNN]]="YES"), "YES", "NO")</f>
        <v>NO</v>
      </c>
      <c r="X1190" s="1" t="str">
        <f>IF(AND(Table1[[#This Row],[Last lower than 5]]="YES", Table1[[#This Row],[last and better]]="NO"), Table1[[#This Row],[knnauc]], "")</f>
        <v/>
      </c>
      <c r="Y1190" s="1" t="str">
        <f>IF(AND(Table1[[#This Row],[Last lower than 5]]="YES", Table1[[#This Row],[last and better]]="YES"), Table1[[#This Row],[auc]], "")</f>
        <v/>
      </c>
      <c r="Z1190" s="1" t="str">
        <f>IF(I1190=5, "YES", "NO")</f>
        <v>NO</v>
      </c>
      <c r="AA1190" s="1" t="str">
        <f>IF(AND(Table1[[#This Row],[5 anomalies]]="YES", Table1[[#This Row],[better or same as KNN]]="YES"), "YES", "NO")</f>
        <v>NO</v>
      </c>
      <c r="AB1190" s="1" t="str">
        <f>IF(AND(Table1[[#This Row],[5 anomalies]]="YES", Table1[[#This Row],[5 anomalies and better]]="NO"), Table1[[#This Row],[knnauc]] - Table1[[#This Row],[auc]], "")</f>
        <v/>
      </c>
      <c r="AC1190" s="1" t="str">
        <f>IF(AND(Table1[[#This Row],[5 anomalies]]="YES", Table1[[#This Row],[5 anomalies and better]]="YES"), Table1[[#This Row],[auc]] - Table1[[#This Row],[knnauc]], "")</f>
        <v/>
      </c>
    </row>
    <row r="1191" spans="1:29" hidden="1" x14ac:dyDescent="0.25">
      <c r="A1191">
        <v>32</v>
      </c>
      <c r="B1191">
        <v>8</v>
      </c>
      <c r="C1191">
        <v>3</v>
      </c>
      <c r="D1191" t="s">
        <v>19</v>
      </c>
      <c r="E1191" t="s">
        <v>20</v>
      </c>
      <c r="F1191">
        <v>64</v>
      </c>
      <c r="G1191">
        <v>32</v>
      </c>
      <c r="H1191">
        <v>0.05</v>
      </c>
      <c r="I1191">
        <v>2</v>
      </c>
      <c r="J1191">
        <v>5.1282051282051197E-2</v>
      </c>
      <c r="K1191">
        <v>0.86109200935222097</v>
      </c>
      <c r="L1191">
        <v>0.324007019122938</v>
      </c>
      <c r="M1191">
        <v>0.32789478350304702</v>
      </c>
      <c r="N1191">
        <v>0.91388163022051006</v>
      </c>
      <c r="O1191">
        <v>0.64705882352941102</v>
      </c>
      <c r="P1191">
        <v>0.33333333333333298</v>
      </c>
      <c r="Q1191">
        <v>0.05</v>
      </c>
      <c r="R1191" t="s">
        <v>21</v>
      </c>
      <c r="S1191" t="s">
        <v>35</v>
      </c>
      <c r="T1191" t="str">
        <f>IF(Table1[[#This Row],[auc]]&gt;=Table1[[#This Row],[knnauc]], "YES", "NO")</f>
        <v>NO</v>
      </c>
      <c r="U1191" t="str">
        <f>IF(AND(I1191 &gt; I1190, K1191 &lt; K1190), "LOWER", "")</f>
        <v/>
      </c>
      <c r="V1191" t="str">
        <f>IF(AND(I1191&gt;=I1192, I1191 &lt; 5), "YES", "NO")</f>
        <v>NO</v>
      </c>
      <c r="W1191" s="1" t="str">
        <f>IF(AND(Table1[[#This Row],[Last lower than 5]]="YES", Table1[[#This Row],[better or same as KNN]]="YES"), "YES", "NO")</f>
        <v>NO</v>
      </c>
      <c r="X1191" s="1" t="str">
        <f>IF(AND(Table1[[#This Row],[Last lower than 5]]="YES", Table1[[#This Row],[last and better]]="NO"), Table1[[#This Row],[knnauc]], "")</f>
        <v/>
      </c>
      <c r="Y1191" s="1" t="str">
        <f>IF(AND(Table1[[#This Row],[Last lower than 5]]="YES", Table1[[#This Row],[last and better]]="YES"), Table1[[#This Row],[auc]], "")</f>
        <v/>
      </c>
      <c r="Z1191" s="1" t="str">
        <f>IF(I1191=5, "YES", "NO")</f>
        <v>NO</v>
      </c>
      <c r="AA1191" s="1" t="str">
        <f>IF(AND(Table1[[#This Row],[5 anomalies]]="YES", Table1[[#This Row],[better or same as KNN]]="YES"), "YES", "NO")</f>
        <v>NO</v>
      </c>
      <c r="AB1191" s="1" t="str">
        <f>IF(AND(Table1[[#This Row],[5 anomalies]]="YES", Table1[[#This Row],[5 anomalies and better]]="NO"), Table1[[#This Row],[knnauc]] - Table1[[#This Row],[auc]], "")</f>
        <v/>
      </c>
      <c r="AC1191" s="1" t="str">
        <f>IF(AND(Table1[[#This Row],[5 anomalies]]="YES", Table1[[#This Row],[5 anomalies and better]]="YES"), Table1[[#This Row],[auc]] - Table1[[#This Row],[knnauc]], "")</f>
        <v/>
      </c>
    </row>
    <row r="1192" spans="1:29" hidden="1" x14ac:dyDescent="0.25">
      <c r="A1192">
        <v>32</v>
      </c>
      <c r="B1192">
        <v>8</v>
      </c>
      <c r="C1192">
        <v>3</v>
      </c>
      <c r="D1192" t="s">
        <v>19</v>
      </c>
      <c r="E1192" t="s">
        <v>20</v>
      </c>
      <c r="F1192">
        <v>64</v>
      </c>
      <c r="G1192">
        <v>32</v>
      </c>
      <c r="H1192">
        <v>0.05</v>
      </c>
      <c r="I1192">
        <v>3</v>
      </c>
      <c r="J1192">
        <v>5.7142857142857099E-2</v>
      </c>
      <c r="K1192">
        <v>0.86723513501123095</v>
      </c>
      <c r="L1192">
        <v>0.324007019122938</v>
      </c>
      <c r="M1192">
        <v>0.32789478350304702</v>
      </c>
      <c r="N1192">
        <v>0.91388163022051006</v>
      </c>
      <c r="O1192">
        <v>0.64705882352941102</v>
      </c>
      <c r="P1192">
        <v>0.33333333333333298</v>
      </c>
      <c r="Q1192">
        <v>0.05</v>
      </c>
      <c r="R1192" t="s">
        <v>21</v>
      </c>
      <c r="S1192" t="s">
        <v>35</v>
      </c>
      <c r="T1192" t="str">
        <f>IF(Table1[[#This Row],[auc]]&gt;=Table1[[#This Row],[knnauc]], "YES", "NO")</f>
        <v>NO</v>
      </c>
      <c r="U1192" t="str">
        <f>IF(AND(I1192 &gt; I1191, K1192 &lt; K1191), "LOWER", "")</f>
        <v/>
      </c>
      <c r="V1192" t="str">
        <f>IF(AND(I1192&gt;=I1193, I1192 &lt; 5), "YES", "NO")</f>
        <v>NO</v>
      </c>
      <c r="W1192" s="1" t="str">
        <f>IF(AND(Table1[[#This Row],[Last lower than 5]]="YES", Table1[[#This Row],[better or same as KNN]]="YES"), "YES", "NO")</f>
        <v>NO</v>
      </c>
      <c r="X1192" s="1" t="str">
        <f>IF(AND(Table1[[#This Row],[Last lower than 5]]="YES", Table1[[#This Row],[last and better]]="NO"), Table1[[#This Row],[knnauc]], "")</f>
        <v/>
      </c>
      <c r="Y1192" s="1" t="str">
        <f>IF(AND(Table1[[#This Row],[Last lower than 5]]="YES", Table1[[#This Row],[last and better]]="YES"), Table1[[#This Row],[auc]], "")</f>
        <v/>
      </c>
      <c r="Z1192" s="1" t="str">
        <f>IF(I1192=5, "YES", "NO")</f>
        <v>NO</v>
      </c>
      <c r="AA1192" s="1" t="str">
        <f>IF(AND(Table1[[#This Row],[5 anomalies]]="YES", Table1[[#This Row],[better or same as KNN]]="YES"), "YES", "NO")</f>
        <v>NO</v>
      </c>
      <c r="AB1192" s="1" t="str">
        <f>IF(AND(Table1[[#This Row],[5 anomalies]]="YES", Table1[[#This Row],[5 anomalies and better]]="NO"), Table1[[#This Row],[knnauc]] - Table1[[#This Row],[auc]], "")</f>
        <v/>
      </c>
      <c r="AC1192" s="1" t="str">
        <f>IF(AND(Table1[[#This Row],[5 anomalies]]="YES", Table1[[#This Row],[5 anomalies and better]]="YES"), Table1[[#This Row],[auc]] - Table1[[#This Row],[knnauc]], "")</f>
        <v/>
      </c>
    </row>
    <row r="1193" spans="1:29" hidden="1" x14ac:dyDescent="0.25">
      <c r="A1193">
        <v>32</v>
      </c>
      <c r="B1193">
        <v>8</v>
      </c>
      <c r="C1193">
        <v>3</v>
      </c>
      <c r="D1193" t="s">
        <v>19</v>
      </c>
      <c r="E1193" t="s">
        <v>20</v>
      </c>
      <c r="F1193">
        <v>64</v>
      </c>
      <c r="G1193">
        <v>32</v>
      </c>
      <c r="H1193">
        <v>0.05</v>
      </c>
      <c r="I1193">
        <v>4</v>
      </c>
      <c r="J1193">
        <v>5.4054054054054002E-2</v>
      </c>
      <c r="K1193">
        <v>0.92463210012377905</v>
      </c>
      <c r="L1193">
        <v>0.324007019122938</v>
      </c>
      <c r="M1193">
        <v>0.32789478350304702</v>
      </c>
      <c r="N1193">
        <v>0.91388163022051006</v>
      </c>
      <c r="O1193">
        <v>0.64705882352941102</v>
      </c>
      <c r="P1193">
        <v>0.33333333333333298</v>
      </c>
      <c r="Q1193">
        <v>0.05</v>
      </c>
      <c r="R1193" t="s">
        <v>21</v>
      </c>
      <c r="S1193" t="s">
        <v>35</v>
      </c>
      <c r="T1193" t="str">
        <f>IF(Table1[[#This Row],[auc]]&gt;=Table1[[#This Row],[knnauc]], "YES", "NO")</f>
        <v>YES</v>
      </c>
      <c r="U1193" t="str">
        <f>IF(AND(I1193 &gt; I1192, K1193 &lt; K1192), "LOWER", "")</f>
        <v/>
      </c>
      <c r="V1193" t="str">
        <f>IF(AND(I1193&gt;=I1194, I1193 &lt; 5), "YES", "NO")</f>
        <v>YES</v>
      </c>
      <c r="W1193" s="1" t="str">
        <f>IF(AND(Table1[[#This Row],[Last lower than 5]]="YES", Table1[[#This Row],[better or same as KNN]]="YES"), "YES", "NO")</f>
        <v>YES</v>
      </c>
      <c r="X1193" s="1" t="str">
        <f>IF(AND(Table1[[#This Row],[Last lower than 5]]="YES", Table1[[#This Row],[last and better]]="NO"), Table1[[#This Row],[knnauc]], "")</f>
        <v/>
      </c>
      <c r="Y1193" s="1">
        <f>IF(AND(Table1[[#This Row],[Last lower than 5]]="YES", Table1[[#This Row],[last and better]]="YES"), Table1[[#This Row],[auc]], "")</f>
        <v>0.92463210012377905</v>
      </c>
      <c r="Z1193" s="1" t="str">
        <f>IF(I1193=5, "YES", "NO")</f>
        <v>NO</v>
      </c>
      <c r="AA1193" s="1" t="str">
        <f>IF(AND(Table1[[#This Row],[5 anomalies]]="YES", Table1[[#This Row],[better or same as KNN]]="YES"), "YES", "NO")</f>
        <v>NO</v>
      </c>
      <c r="AB1193" s="1" t="str">
        <f>IF(AND(Table1[[#This Row],[5 anomalies]]="YES", Table1[[#This Row],[5 anomalies and better]]="NO"), Table1[[#This Row],[knnauc]] - Table1[[#This Row],[auc]], "")</f>
        <v/>
      </c>
      <c r="AC1193" s="1" t="str">
        <f>IF(AND(Table1[[#This Row],[5 anomalies]]="YES", Table1[[#This Row],[5 anomalies and better]]="YES"), Table1[[#This Row],[auc]] - Table1[[#This Row],[knnauc]], "")</f>
        <v/>
      </c>
    </row>
    <row r="1194" spans="1:29" x14ac:dyDescent="0.25">
      <c r="A1194">
        <v>32</v>
      </c>
      <c r="B1194">
        <v>8</v>
      </c>
      <c r="C1194">
        <v>3</v>
      </c>
      <c r="D1194" t="s">
        <v>19</v>
      </c>
      <c r="E1194" t="s">
        <v>20</v>
      </c>
      <c r="F1194">
        <v>128</v>
      </c>
      <c r="G1194">
        <v>16</v>
      </c>
      <c r="H1194">
        <v>0.05</v>
      </c>
      <c r="I1194">
        <v>1</v>
      </c>
      <c r="J1194">
        <v>0</v>
      </c>
      <c r="K1194">
        <v>0.97831568330811902</v>
      </c>
      <c r="L1194">
        <v>0.31300801426908298</v>
      </c>
      <c r="M1194">
        <v>0.31435288670233202</v>
      </c>
      <c r="N1194">
        <v>0.83207261724659598</v>
      </c>
      <c r="O1194">
        <v>1</v>
      </c>
      <c r="P1194">
        <v>0.66666666666666596</v>
      </c>
      <c r="Q1194">
        <v>5.0000000000000001E-3</v>
      </c>
      <c r="R1194" t="s">
        <v>21</v>
      </c>
      <c r="S1194" t="s">
        <v>35</v>
      </c>
      <c r="T1194" t="str">
        <f>IF(Table1[[#This Row],[auc]]&gt;=Table1[[#This Row],[knnauc]], "YES", "NO")</f>
        <v>YES</v>
      </c>
      <c r="U1194" t="str">
        <f>IF(AND(I1194 &gt; I1193, K1194 &lt; K1193), "LOWER", "")</f>
        <v/>
      </c>
      <c r="V1194" t="str">
        <f>IF(AND(I1194&gt;=I1195, I1194 &lt; 5), "YES", "NO")</f>
        <v>NO</v>
      </c>
      <c r="W1194" s="1" t="str">
        <f>IF(AND(Table1[[#This Row],[Last lower than 5]]="YES", Table1[[#This Row],[better or same as KNN]]="YES"), "YES", "NO")</f>
        <v>NO</v>
      </c>
      <c r="X1194" s="1" t="str">
        <f>IF(AND(Table1[[#This Row],[Last lower than 5]]="YES", Table1[[#This Row],[last and better]]="NO"), Table1[[#This Row],[knnauc]], "")</f>
        <v/>
      </c>
      <c r="Y1194" s="1" t="str">
        <f>IF(AND(Table1[[#This Row],[Last lower than 5]]="YES", Table1[[#This Row],[last and better]]="YES"), Table1[[#This Row],[auc]], "")</f>
        <v/>
      </c>
      <c r="Z1194" s="1" t="str">
        <f>IF(I1194=5, "YES", "NO")</f>
        <v>NO</v>
      </c>
      <c r="AA1194" s="1" t="str">
        <f>IF(AND(Table1[[#This Row],[5 anomalies]]="YES", Table1[[#This Row],[better or same as KNN]]="YES"), "YES", "NO")</f>
        <v>NO</v>
      </c>
      <c r="AB1194" s="1" t="str">
        <f>IF(AND(Table1[[#This Row],[5 anomalies]]="YES", Table1[[#This Row],[5 anomalies and better]]="NO"), Table1[[#This Row],[knnauc]] - Table1[[#This Row],[auc]], "")</f>
        <v/>
      </c>
      <c r="AC1194" s="1" t="str">
        <f>IF(AND(Table1[[#This Row],[5 anomalies]]="YES", Table1[[#This Row],[5 anomalies and better]]="YES"), Table1[[#This Row],[auc]] - Table1[[#This Row],[knnauc]], "")</f>
        <v/>
      </c>
    </row>
    <row r="1195" spans="1:29" x14ac:dyDescent="0.25">
      <c r="A1195">
        <v>32</v>
      </c>
      <c r="B1195">
        <v>8</v>
      </c>
      <c r="C1195">
        <v>3</v>
      </c>
      <c r="D1195" t="s">
        <v>19</v>
      </c>
      <c r="E1195" t="s">
        <v>20</v>
      </c>
      <c r="F1195">
        <v>128</v>
      </c>
      <c r="G1195">
        <v>16</v>
      </c>
      <c r="H1195">
        <v>0.05</v>
      </c>
      <c r="I1195">
        <v>2</v>
      </c>
      <c r="J1195">
        <v>0</v>
      </c>
      <c r="K1195">
        <v>0.99596570852244004</v>
      </c>
      <c r="L1195">
        <v>0.31300801426908298</v>
      </c>
      <c r="M1195">
        <v>0.31435288670233202</v>
      </c>
      <c r="N1195">
        <v>0.83207261724659598</v>
      </c>
      <c r="O1195">
        <v>1</v>
      </c>
      <c r="P1195">
        <v>0.66666666666666596</v>
      </c>
      <c r="Q1195">
        <v>5.0000000000000001E-3</v>
      </c>
      <c r="R1195" t="s">
        <v>21</v>
      </c>
      <c r="S1195" t="s">
        <v>35</v>
      </c>
      <c r="T1195" t="str">
        <f>IF(Table1[[#This Row],[auc]]&gt;=Table1[[#This Row],[knnauc]], "YES", "NO")</f>
        <v>YES</v>
      </c>
      <c r="U1195" t="str">
        <f>IF(AND(I1195 &gt; I1194, K1195 &lt; K1194), "LOWER", "")</f>
        <v/>
      </c>
      <c r="V1195" t="str">
        <f>IF(AND(I1195&gt;=I1196, I1195 &lt; 5), "YES", "NO")</f>
        <v>NO</v>
      </c>
      <c r="W1195" s="1" t="str">
        <f>IF(AND(Table1[[#This Row],[Last lower than 5]]="YES", Table1[[#This Row],[better or same as KNN]]="YES"), "YES", "NO")</f>
        <v>NO</v>
      </c>
      <c r="X1195" s="1" t="str">
        <f>IF(AND(Table1[[#This Row],[Last lower than 5]]="YES", Table1[[#This Row],[last and better]]="NO"), Table1[[#This Row],[knnauc]], "")</f>
        <v/>
      </c>
      <c r="Y1195" s="1" t="str">
        <f>IF(AND(Table1[[#This Row],[Last lower than 5]]="YES", Table1[[#This Row],[last and better]]="YES"), Table1[[#This Row],[auc]], "")</f>
        <v/>
      </c>
      <c r="Z1195" s="1" t="str">
        <f>IF(I1195=5, "YES", "NO")</f>
        <v>NO</v>
      </c>
      <c r="AA1195" s="1" t="str">
        <f>IF(AND(Table1[[#This Row],[5 anomalies]]="YES", Table1[[#This Row],[better or same as KNN]]="YES"), "YES", "NO")</f>
        <v>NO</v>
      </c>
      <c r="AB1195" s="1" t="str">
        <f>IF(AND(Table1[[#This Row],[5 anomalies]]="YES", Table1[[#This Row],[5 anomalies and better]]="NO"), Table1[[#This Row],[knnauc]] - Table1[[#This Row],[auc]], "")</f>
        <v/>
      </c>
      <c r="AC1195" s="1" t="str">
        <f>IF(AND(Table1[[#This Row],[5 anomalies]]="YES", Table1[[#This Row],[5 anomalies and better]]="YES"), Table1[[#This Row],[auc]] - Table1[[#This Row],[knnauc]], "")</f>
        <v/>
      </c>
    </row>
    <row r="1196" spans="1:29" x14ac:dyDescent="0.25">
      <c r="A1196">
        <v>32</v>
      </c>
      <c r="B1196">
        <v>8</v>
      </c>
      <c r="C1196">
        <v>3</v>
      </c>
      <c r="D1196" t="s">
        <v>19</v>
      </c>
      <c r="E1196" t="s">
        <v>20</v>
      </c>
      <c r="F1196">
        <v>128</v>
      </c>
      <c r="G1196">
        <v>16</v>
      </c>
      <c r="H1196">
        <v>0.05</v>
      </c>
      <c r="I1196">
        <v>4</v>
      </c>
      <c r="J1196">
        <v>0.5</v>
      </c>
      <c r="K1196">
        <v>0.99899142713060995</v>
      </c>
      <c r="L1196">
        <v>0.31300801426908298</v>
      </c>
      <c r="M1196">
        <v>0.31435288670233202</v>
      </c>
      <c r="N1196">
        <v>0.83207261724659598</v>
      </c>
      <c r="O1196">
        <v>1</v>
      </c>
      <c r="P1196">
        <v>0.66666666666666596</v>
      </c>
      <c r="Q1196">
        <v>5.0000000000000001E-3</v>
      </c>
      <c r="R1196" t="s">
        <v>21</v>
      </c>
      <c r="S1196" t="s">
        <v>35</v>
      </c>
      <c r="T1196" t="str">
        <f>IF(Table1[[#This Row],[auc]]&gt;=Table1[[#This Row],[knnauc]], "YES", "NO")</f>
        <v>YES</v>
      </c>
      <c r="U1196" t="str">
        <f>IF(AND(I1196 &gt; I1195, K1196 &lt; K1195), "LOWER", "")</f>
        <v/>
      </c>
      <c r="V1196" t="str">
        <f>IF(AND(I1196&gt;=I1197, I1196 &lt; 5), "YES", "NO")</f>
        <v>YES</v>
      </c>
      <c r="W1196" s="1" t="str">
        <f>IF(AND(Table1[[#This Row],[Last lower than 5]]="YES", Table1[[#This Row],[better or same as KNN]]="YES"), "YES", "NO")</f>
        <v>YES</v>
      </c>
      <c r="X1196" s="1" t="str">
        <f>IF(AND(Table1[[#This Row],[Last lower than 5]]="YES", Table1[[#This Row],[last and better]]="NO"), Table1[[#This Row],[knnauc]], "")</f>
        <v/>
      </c>
      <c r="Y1196" s="1">
        <f>IF(AND(Table1[[#This Row],[Last lower than 5]]="YES", Table1[[#This Row],[last and better]]="YES"), Table1[[#This Row],[auc]], "")</f>
        <v>0.99899142713060995</v>
      </c>
      <c r="Z1196" s="1" t="str">
        <f>IF(I1196=5, "YES", "NO")</f>
        <v>NO</v>
      </c>
      <c r="AA1196" s="1" t="str">
        <f>IF(AND(Table1[[#This Row],[5 anomalies]]="YES", Table1[[#This Row],[better or same as KNN]]="YES"), "YES", "NO")</f>
        <v>NO</v>
      </c>
      <c r="AB1196" s="1" t="str">
        <f>IF(AND(Table1[[#This Row],[5 anomalies]]="YES", Table1[[#This Row],[5 anomalies and better]]="NO"), Table1[[#This Row],[knnauc]] - Table1[[#This Row],[auc]], "")</f>
        <v/>
      </c>
      <c r="AC1196" s="1" t="str">
        <f>IF(AND(Table1[[#This Row],[5 anomalies]]="YES", Table1[[#This Row],[5 anomalies and better]]="YES"), Table1[[#This Row],[auc]] - Table1[[#This Row],[knnauc]], "")</f>
        <v/>
      </c>
    </row>
    <row r="1197" spans="1:29" hidden="1" x14ac:dyDescent="0.25">
      <c r="A1197">
        <v>32</v>
      </c>
      <c r="B1197">
        <v>8</v>
      </c>
      <c r="C1197">
        <v>3</v>
      </c>
      <c r="D1197" t="s">
        <v>19</v>
      </c>
      <c r="E1197" t="s">
        <v>20</v>
      </c>
      <c r="F1197">
        <v>128</v>
      </c>
      <c r="G1197">
        <v>16</v>
      </c>
      <c r="H1197">
        <v>0.05</v>
      </c>
      <c r="I1197">
        <v>1</v>
      </c>
      <c r="J1197">
        <v>0</v>
      </c>
      <c r="K1197">
        <v>0.74259779554787098</v>
      </c>
      <c r="L1197">
        <v>0.32917431180011503</v>
      </c>
      <c r="M1197">
        <v>0.32763978684078698</v>
      </c>
      <c r="N1197">
        <v>0.56537713421223201</v>
      </c>
      <c r="O1197" t="s">
        <v>23</v>
      </c>
      <c r="P1197">
        <v>0</v>
      </c>
      <c r="Q1197">
        <v>0.01</v>
      </c>
      <c r="R1197" t="s">
        <v>21</v>
      </c>
      <c r="S1197" t="s">
        <v>35</v>
      </c>
      <c r="T1197" t="str">
        <f>IF(Table1[[#This Row],[auc]]&gt;=Table1[[#This Row],[knnauc]], "YES", "NO")</f>
        <v>YES</v>
      </c>
      <c r="U1197" t="str">
        <f>IF(AND(I1197 &gt; I1196, K1197 &lt; K1196), "LOWER", "")</f>
        <v/>
      </c>
      <c r="V1197" t="str">
        <f>IF(AND(I1197&gt;=I1198, I1197 &lt; 5), "YES", "NO")</f>
        <v>NO</v>
      </c>
      <c r="W1197" s="1" t="str">
        <f>IF(AND(Table1[[#This Row],[Last lower than 5]]="YES", Table1[[#This Row],[better or same as KNN]]="YES"), "YES", "NO")</f>
        <v>NO</v>
      </c>
      <c r="X1197" s="1" t="str">
        <f>IF(AND(Table1[[#This Row],[Last lower than 5]]="YES", Table1[[#This Row],[last and better]]="NO"), Table1[[#This Row],[knnauc]], "")</f>
        <v/>
      </c>
      <c r="Y1197" s="1" t="str">
        <f>IF(AND(Table1[[#This Row],[Last lower than 5]]="YES", Table1[[#This Row],[last and better]]="YES"), Table1[[#This Row],[auc]], "")</f>
        <v/>
      </c>
      <c r="Z1197" s="1" t="str">
        <f>IF(I1197=5, "YES", "NO")</f>
        <v>NO</v>
      </c>
      <c r="AA1197" s="1" t="str">
        <f>IF(AND(Table1[[#This Row],[5 anomalies]]="YES", Table1[[#This Row],[better or same as KNN]]="YES"), "YES", "NO")</f>
        <v>NO</v>
      </c>
      <c r="AB1197" s="1" t="str">
        <f>IF(AND(Table1[[#This Row],[5 anomalies]]="YES", Table1[[#This Row],[5 anomalies and better]]="NO"), Table1[[#This Row],[knnauc]] - Table1[[#This Row],[auc]], "")</f>
        <v/>
      </c>
      <c r="AC1197" s="1" t="str">
        <f>IF(AND(Table1[[#This Row],[5 anomalies]]="YES", Table1[[#This Row],[5 anomalies and better]]="YES"), Table1[[#This Row],[auc]] - Table1[[#This Row],[knnauc]], "")</f>
        <v/>
      </c>
    </row>
    <row r="1198" spans="1:29" hidden="1" x14ac:dyDescent="0.25">
      <c r="A1198">
        <v>32</v>
      </c>
      <c r="B1198">
        <v>8</v>
      </c>
      <c r="C1198">
        <v>3</v>
      </c>
      <c r="D1198" t="s">
        <v>19</v>
      </c>
      <c r="E1198" t="s">
        <v>20</v>
      </c>
      <c r="F1198">
        <v>128</v>
      </c>
      <c r="G1198">
        <v>16</v>
      </c>
      <c r="H1198">
        <v>0.05</v>
      </c>
      <c r="I1198">
        <v>2</v>
      </c>
      <c r="J1198">
        <v>0</v>
      </c>
      <c r="K1198">
        <v>0.806786254592608</v>
      </c>
      <c r="L1198">
        <v>0.32917431180011503</v>
      </c>
      <c r="M1198">
        <v>0.32763978684078698</v>
      </c>
      <c r="N1198">
        <v>0.56537713421223201</v>
      </c>
      <c r="O1198" t="s">
        <v>23</v>
      </c>
      <c r="P1198">
        <v>0</v>
      </c>
      <c r="Q1198">
        <v>0.01</v>
      </c>
      <c r="R1198" t="s">
        <v>21</v>
      </c>
      <c r="S1198" t="s">
        <v>35</v>
      </c>
      <c r="T1198" t="str">
        <f>IF(Table1[[#This Row],[auc]]&gt;=Table1[[#This Row],[knnauc]], "YES", "NO")</f>
        <v>YES</v>
      </c>
      <c r="U1198" t="str">
        <f>IF(AND(I1198 &gt; I1197, K1198 &lt; K1197), "LOWER", "")</f>
        <v/>
      </c>
      <c r="V1198" t="str">
        <f>IF(AND(I1198&gt;=I1199, I1198 &lt; 5), "YES", "NO")</f>
        <v>NO</v>
      </c>
      <c r="W1198" s="1" t="str">
        <f>IF(AND(Table1[[#This Row],[Last lower than 5]]="YES", Table1[[#This Row],[better or same as KNN]]="YES"), "YES", "NO")</f>
        <v>NO</v>
      </c>
      <c r="X1198" s="1" t="str">
        <f>IF(AND(Table1[[#This Row],[Last lower than 5]]="YES", Table1[[#This Row],[last and better]]="NO"), Table1[[#This Row],[knnauc]], "")</f>
        <v/>
      </c>
      <c r="Y1198" s="1" t="str">
        <f>IF(AND(Table1[[#This Row],[Last lower than 5]]="YES", Table1[[#This Row],[last and better]]="YES"), Table1[[#This Row],[auc]], "")</f>
        <v/>
      </c>
      <c r="Z1198" s="1" t="str">
        <f>IF(I1198=5, "YES", "NO")</f>
        <v>NO</v>
      </c>
      <c r="AA1198" s="1" t="str">
        <f>IF(AND(Table1[[#This Row],[5 anomalies]]="YES", Table1[[#This Row],[better or same as KNN]]="YES"), "YES", "NO")</f>
        <v>NO</v>
      </c>
      <c r="AB1198" s="1" t="str">
        <f>IF(AND(Table1[[#This Row],[5 anomalies]]="YES", Table1[[#This Row],[5 anomalies and better]]="NO"), Table1[[#This Row],[knnauc]] - Table1[[#This Row],[auc]], "")</f>
        <v/>
      </c>
      <c r="AC1198" s="1" t="str">
        <f>IF(AND(Table1[[#This Row],[5 anomalies]]="YES", Table1[[#This Row],[5 anomalies and better]]="YES"), Table1[[#This Row],[auc]] - Table1[[#This Row],[knnauc]], "")</f>
        <v/>
      </c>
    </row>
    <row r="1199" spans="1:29" hidden="1" x14ac:dyDescent="0.25">
      <c r="A1199">
        <v>32</v>
      </c>
      <c r="B1199">
        <v>8</v>
      </c>
      <c r="C1199">
        <v>3</v>
      </c>
      <c r="D1199" t="s">
        <v>19</v>
      </c>
      <c r="E1199" t="s">
        <v>20</v>
      </c>
      <c r="F1199">
        <v>128</v>
      </c>
      <c r="G1199">
        <v>16</v>
      </c>
      <c r="H1199">
        <v>0.05</v>
      </c>
      <c r="I1199">
        <v>3</v>
      </c>
      <c r="J1199">
        <v>0</v>
      </c>
      <c r="K1199">
        <v>0.84125783444996705</v>
      </c>
      <c r="L1199">
        <v>0.32917431180011503</v>
      </c>
      <c r="M1199">
        <v>0.32763978684078698</v>
      </c>
      <c r="N1199">
        <v>0.56537713421223201</v>
      </c>
      <c r="O1199" t="s">
        <v>23</v>
      </c>
      <c r="P1199">
        <v>0</v>
      </c>
      <c r="Q1199">
        <v>0.01</v>
      </c>
      <c r="R1199" t="s">
        <v>21</v>
      </c>
      <c r="S1199" t="s">
        <v>35</v>
      </c>
      <c r="T1199" t="str">
        <f>IF(Table1[[#This Row],[auc]]&gt;=Table1[[#This Row],[knnauc]], "YES", "NO")</f>
        <v>YES</v>
      </c>
      <c r="U1199" t="str">
        <f>IF(AND(I1199 &gt; I1198, K1199 &lt; K1198), "LOWER", "")</f>
        <v/>
      </c>
      <c r="V1199" t="str">
        <f>IF(AND(I1199&gt;=I1200, I1199 &lt; 5), "YES", "NO")</f>
        <v>YES</v>
      </c>
      <c r="W1199" s="1" t="str">
        <f>IF(AND(Table1[[#This Row],[Last lower than 5]]="YES", Table1[[#This Row],[better or same as KNN]]="YES"), "YES", "NO")</f>
        <v>YES</v>
      </c>
      <c r="X1199" s="1" t="str">
        <f>IF(AND(Table1[[#This Row],[Last lower than 5]]="YES", Table1[[#This Row],[last and better]]="NO"), Table1[[#This Row],[knnauc]], "")</f>
        <v/>
      </c>
      <c r="Y1199" s="1">
        <f>IF(AND(Table1[[#This Row],[Last lower than 5]]="YES", Table1[[#This Row],[last and better]]="YES"), Table1[[#This Row],[auc]], "")</f>
        <v>0.84125783444996705</v>
      </c>
      <c r="Z1199" s="1" t="str">
        <f>IF(I1199=5, "YES", "NO")</f>
        <v>NO</v>
      </c>
      <c r="AA1199" s="1" t="str">
        <f>IF(AND(Table1[[#This Row],[5 anomalies]]="YES", Table1[[#This Row],[better or same as KNN]]="YES"), "YES", "NO")</f>
        <v>NO</v>
      </c>
      <c r="AB1199" s="1" t="str">
        <f>IF(AND(Table1[[#This Row],[5 anomalies]]="YES", Table1[[#This Row],[5 anomalies and better]]="NO"), Table1[[#This Row],[knnauc]] - Table1[[#This Row],[auc]], "")</f>
        <v/>
      </c>
      <c r="AC1199" s="1" t="str">
        <f>IF(AND(Table1[[#This Row],[5 anomalies]]="YES", Table1[[#This Row],[5 anomalies and better]]="YES"), Table1[[#This Row],[auc]] - Table1[[#This Row],[knnauc]], "")</f>
        <v/>
      </c>
    </row>
    <row r="1200" spans="1:29" hidden="1" x14ac:dyDescent="0.25">
      <c r="A1200">
        <v>32</v>
      </c>
      <c r="B1200">
        <v>8</v>
      </c>
      <c r="C1200">
        <v>3</v>
      </c>
      <c r="D1200" t="s">
        <v>19</v>
      </c>
      <c r="E1200" t="s">
        <v>20</v>
      </c>
      <c r="F1200">
        <v>128</v>
      </c>
      <c r="G1200">
        <v>16</v>
      </c>
      <c r="H1200">
        <v>0.05</v>
      </c>
      <c r="I1200">
        <v>1</v>
      </c>
      <c r="J1200">
        <v>0</v>
      </c>
      <c r="K1200">
        <v>0.566795030486407</v>
      </c>
      <c r="L1200">
        <v>0.32559700202257202</v>
      </c>
      <c r="M1200">
        <v>0.32291301275427498</v>
      </c>
      <c r="N1200">
        <v>0.84339613991656304</v>
      </c>
      <c r="O1200">
        <v>0.45833333333333298</v>
      </c>
      <c r="P1200">
        <v>0.33333333333333298</v>
      </c>
      <c r="Q1200">
        <v>0.05</v>
      </c>
      <c r="R1200" t="s">
        <v>21</v>
      </c>
      <c r="S1200" t="s">
        <v>35</v>
      </c>
      <c r="T1200" t="str">
        <f>IF(Table1[[#This Row],[auc]]&gt;=Table1[[#This Row],[knnauc]], "YES", "NO")</f>
        <v>NO</v>
      </c>
      <c r="U1200" t="str">
        <f>IF(AND(I1200 &gt; I1199, K1200 &lt; K1199), "LOWER", "")</f>
        <v/>
      </c>
      <c r="V1200" t="str">
        <f>IF(AND(I1200&gt;=I1201, I1200 &lt; 5), "YES", "NO")</f>
        <v>NO</v>
      </c>
      <c r="W1200" s="1" t="str">
        <f>IF(AND(Table1[[#This Row],[Last lower than 5]]="YES", Table1[[#This Row],[better or same as KNN]]="YES"), "YES", "NO")</f>
        <v>NO</v>
      </c>
      <c r="X1200" s="1" t="str">
        <f>IF(AND(Table1[[#This Row],[Last lower than 5]]="YES", Table1[[#This Row],[last and better]]="NO"), Table1[[#This Row],[knnauc]], "")</f>
        <v/>
      </c>
      <c r="Y1200" s="1" t="str">
        <f>IF(AND(Table1[[#This Row],[Last lower than 5]]="YES", Table1[[#This Row],[last and better]]="YES"), Table1[[#This Row],[auc]], "")</f>
        <v/>
      </c>
      <c r="Z1200" s="1" t="str">
        <f>IF(I1200=5, "YES", "NO")</f>
        <v>NO</v>
      </c>
      <c r="AA1200" s="1" t="str">
        <f>IF(AND(Table1[[#This Row],[5 anomalies]]="YES", Table1[[#This Row],[better or same as KNN]]="YES"), "YES", "NO")</f>
        <v>NO</v>
      </c>
      <c r="AB1200" s="1" t="str">
        <f>IF(AND(Table1[[#This Row],[5 anomalies]]="YES", Table1[[#This Row],[5 anomalies and better]]="NO"), Table1[[#This Row],[knnauc]] - Table1[[#This Row],[auc]], "")</f>
        <v/>
      </c>
      <c r="AC1200" s="1" t="str">
        <f>IF(AND(Table1[[#This Row],[5 anomalies]]="YES", Table1[[#This Row],[5 anomalies and better]]="YES"), Table1[[#This Row],[auc]] - Table1[[#This Row],[knnauc]], "")</f>
        <v/>
      </c>
    </row>
    <row r="1201" spans="1:29" hidden="1" x14ac:dyDescent="0.25">
      <c r="A1201">
        <v>32</v>
      </c>
      <c r="B1201">
        <v>8</v>
      </c>
      <c r="C1201">
        <v>3</v>
      </c>
      <c r="D1201" t="s">
        <v>19</v>
      </c>
      <c r="E1201" t="s">
        <v>20</v>
      </c>
      <c r="F1201">
        <v>128</v>
      </c>
      <c r="G1201">
        <v>16</v>
      </c>
      <c r="H1201">
        <v>0.05</v>
      </c>
      <c r="I1201">
        <v>2</v>
      </c>
      <c r="J1201">
        <v>5.8823529411764698E-2</v>
      </c>
      <c r="K1201">
        <v>0.75244120478613596</v>
      </c>
      <c r="L1201">
        <v>0.32559700202257202</v>
      </c>
      <c r="M1201">
        <v>0.32291301275427498</v>
      </c>
      <c r="N1201">
        <v>0.84339613991656304</v>
      </c>
      <c r="O1201">
        <v>0.45833333333333298</v>
      </c>
      <c r="P1201">
        <v>0.33333333333333298</v>
      </c>
      <c r="Q1201">
        <v>0.05</v>
      </c>
      <c r="R1201" t="s">
        <v>21</v>
      </c>
      <c r="S1201" t="s">
        <v>35</v>
      </c>
      <c r="T1201" t="str">
        <f>IF(Table1[[#This Row],[auc]]&gt;=Table1[[#This Row],[knnauc]], "YES", "NO")</f>
        <v>NO</v>
      </c>
      <c r="U1201" t="str">
        <f>IF(AND(I1201 &gt; I1200, K1201 &lt; K1200), "LOWER", "")</f>
        <v/>
      </c>
      <c r="V1201" t="str">
        <f>IF(AND(I1201&gt;=I1202, I1201 &lt; 5), "YES", "NO")</f>
        <v>NO</v>
      </c>
      <c r="W1201" s="1" t="str">
        <f>IF(AND(Table1[[#This Row],[Last lower than 5]]="YES", Table1[[#This Row],[better or same as KNN]]="YES"), "YES", "NO")</f>
        <v>NO</v>
      </c>
      <c r="X1201" s="1" t="str">
        <f>IF(AND(Table1[[#This Row],[Last lower than 5]]="YES", Table1[[#This Row],[last and better]]="NO"), Table1[[#This Row],[knnauc]], "")</f>
        <v/>
      </c>
      <c r="Y1201" s="1" t="str">
        <f>IF(AND(Table1[[#This Row],[Last lower than 5]]="YES", Table1[[#This Row],[last and better]]="YES"), Table1[[#This Row],[auc]], "")</f>
        <v/>
      </c>
      <c r="Z1201" s="1" t="str">
        <f>IF(I1201=5, "YES", "NO")</f>
        <v>NO</v>
      </c>
      <c r="AA1201" s="1" t="str">
        <f>IF(AND(Table1[[#This Row],[5 anomalies]]="YES", Table1[[#This Row],[better or same as KNN]]="YES"), "YES", "NO")</f>
        <v>NO</v>
      </c>
      <c r="AB1201" s="1" t="str">
        <f>IF(AND(Table1[[#This Row],[5 anomalies]]="YES", Table1[[#This Row],[5 anomalies and better]]="NO"), Table1[[#This Row],[knnauc]] - Table1[[#This Row],[auc]], "")</f>
        <v/>
      </c>
      <c r="AC1201" s="1" t="str">
        <f>IF(AND(Table1[[#This Row],[5 anomalies]]="YES", Table1[[#This Row],[5 anomalies and better]]="YES"), Table1[[#This Row],[auc]] - Table1[[#This Row],[knnauc]], "")</f>
        <v/>
      </c>
    </row>
    <row r="1202" spans="1:29" hidden="1" x14ac:dyDescent="0.25">
      <c r="A1202">
        <v>32</v>
      </c>
      <c r="B1202">
        <v>8</v>
      </c>
      <c r="C1202">
        <v>3</v>
      </c>
      <c r="D1202" t="s">
        <v>19</v>
      </c>
      <c r="E1202" t="s">
        <v>20</v>
      </c>
      <c r="F1202">
        <v>128</v>
      </c>
      <c r="G1202">
        <v>16</v>
      </c>
      <c r="H1202">
        <v>0.05</v>
      </c>
      <c r="I1202">
        <v>3</v>
      </c>
      <c r="J1202">
        <v>5.8823529411764698E-2</v>
      </c>
      <c r="K1202">
        <v>0.80380965479301303</v>
      </c>
      <c r="L1202">
        <v>0.32559700202257202</v>
      </c>
      <c r="M1202">
        <v>0.32291301275427498</v>
      </c>
      <c r="N1202">
        <v>0.84339613991656304</v>
      </c>
      <c r="O1202">
        <v>0.45833333333333298</v>
      </c>
      <c r="P1202">
        <v>0.33333333333333298</v>
      </c>
      <c r="Q1202">
        <v>0.05</v>
      </c>
      <c r="R1202" t="s">
        <v>21</v>
      </c>
      <c r="S1202" t="s">
        <v>35</v>
      </c>
      <c r="T1202" t="str">
        <f>IF(Table1[[#This Row],[auc]]&gt;=Table1[[#This Row],[knnauc]], "YES", "NO")</f>
        <v>NO</v>
      </c>
      <c r="U1202" t="str">
        <f>IF(AND(I1202 &gt; I1201, K1202 &lt; K1201), "LOWER", "")</f>
        <v/>
      </c>
      <c r="V1202" t="str">
        <f>IF(AND(I1202&gt;=I1203, I1202 &lt; 5), "YES", "NO")</f>
        <v>NO</v>
      </c>
      <c r="W1202" s="1" t="str">
        <f>IF(AND(Table1[[#This Row],[Last lower than 5]]="YES", Table1[[#This Row],[better or same as KNN]]="YES"), "YES", "NO")</f>
        <v>NO</v>
      </c>
      <c r="X1202" s="1" t="str">
        <f>IF(AND(Table1[[#This Row],[Last lower than 5]]="YES", Table1[[#This Row],[last and better]]="NO"), Table1[[#This Row],[knnauc]], "")</f>
        <v/>
      </c>
      <c r="Y1202" s="1" t="str">
        <f>IF(AND(Table1[[#This Row],[Last lower than 5]]="YES", Table1[[#This Row],[last and better]]="YES"), Table1[[#This Row],[auc]], "")</f>
        <v/>
      </c>
      <c r="Z1202" s="1" t="str">
        <f>IF(I1202=5, "YES", "NO")</f>
        <v>NO</v>
      </c>
      <c r="AA1202" s="1" t="str">
        <f>IF(AND(Table1[[#This Row],[5 anomalies]]="YES", Table1[[#This Row],[better or same as KNN]]="YES"), "YES", "NO")</f>
        <v>NO</v>
      </c>
      <c r="AB1202" s="1" t="str">
        <f>IF(AND(Table1[[#This Row],[5 anomalies]]="YES", Table1[[#This Row],[5 anomalies and better]]="NO"), Table1[[#This Row],[knnauc]] - Table1[[#This Row],[auc]], "")</f>
        <v/>
      </c>
      <c r="AC1202" s="1" t="str">
        <f>IF(AND(Table1[[#This Row],[5 anomalies]]="YES", Table1[[#This Row],[5 anomalies and better]]="YES"), Table1[[#This Row],[auc]] - Table1[[#This Row],[knnauc]], "")</f>
        <v/>
      </c>
    </row>
    <row r="1203" spans="1:29" hidden="1" x14ac:dyDescent="0.25">
      <c r="A1203">
        <v>32</v>
      </c>
      <c r="B1203">
        <v>8</v>
      </c>
      <c r="C1203">
        <v>3</v>
      </c>
      <c r="D1203" t="s">
        <v>19</v>
      </c>
      <c r="E1203" t="s">
        <v>20</v>
      </c>
      <c r="F1203">
        <v>128</v>
      </c>
      <c r="G1203">
        <v>16</v>
      </c>
      <c r="H1203">
        <v>0.05</v>
      </c>
      <c r="I1203">
        <v>4</v>
      </c>
      <c r="J1203">
        <v>0.15</v>
      </c>
      <c r="K1203">
        <v>0.81364324026956403</v>
      </c>
      <c r="L1203">
        <v>0.32559700202257202</v>
      </c>
      <c r="M1203">
        <v>0.32291301275427498</v>
      </c>
      <c r="N1203">
        <v>0.84339613991656304</v>
      </c>
      <c r="O1203">
        <v>0.45833333333333298</v>
      </c>
      <c r="P1203">
        <v>0.33333333333333298</v>
      </c>
      <c r="Q1203">
        <v>0.05</v>
      </c>
      <c r="R1203" t="s">
        <v>21</v>
      </c>
      <c r="S1203" t="s">
        <v>35</v>
      </c>
      <c r="T1203" t="str">
        <f>IF(Table1[[#This Row],[auc]]&gt;=Table1[[#This Row],[knnauc]], "YES", "NO")</f>
        <v>NO</v>
      </c>
      <c r="U1203" t="str">
        <f>IF(AND(I1203 &gt; I1202, K1203 &lt; K1202), "LOWER", "")</f>
        <v/>
      </c>
      <c r="V1203" t="str">
        <f>IF(AND(I1203&gt;=I1204, I1203 &lt; 5), "YES", "NO")</f>
        <v>YES</v>
      </c>
      <c r="W1203" s="1" t="str">
        <f>IF(AND(Table1[[#This Row],[Last lower than 5]]="YES", Table1[[#This Row],[better or same as KNN]]="YES"), "YES", "NO")</f>
        <v>NO</v>
      </c>
      <c r="X1203" s="1">
        <f>IF(AND(Table1[[#This Row],[Last lower than 5]]="YES", Table1[[#This Row],[last and better]]="NO"), Table1[[#This Row],[knnauc]], "")</f>
        <v>0.84339613991656304</v>
      </c>
      <c r="Y1203" s="1" t="str">
        <f>IF(AND(Table1[[#This Row],[Last lower than 5]]="YES", Table1[[#This Row],[last and better]]="YES"), Table1[[#This Row],[auc]], "")</f>
        <v/>
      </c>
      <c r="Z1203" s="1" t="str">
        <f>IF(I1203=5, "YES", "NO")</f>
        <v>NO</v>
      </c>
      <c r="AA1203" s="1" t="str">
        <f>IF(AND(Table1[[#This Row],[5 anomalies]]="YES", Table1[[#This Row],[better or same as KNN]]="YES"), "YES", "NO")</f>
        <v>NO</v>
      </c>
      <c r="AB1203" s="1" t="str">
        <f>IF(AND(Table1[[#This Row],[5 anomalies]]="YES", Table1[[#This Row],[5 anomalies and better]]="NO"), Table1[[#This Row],[knnauc]] - Table1[[#This Row],[auc]], "")</f>
        <v/>
      </c>
      <c r="AC1203" s="1" t="str">
        <f>IF(AND(Table1[[#This Row],[5 anomalies]]="YES", Table1[[#This Row],[5 anomalies and better]]="YES"), Table1[[#This Row],[auc]] - Table1[[#This Row],[knnauc]], "")</f>
        <v/>
      </c>
    </row>
    <row r="1204" spans="1:29" x14ac:dyDescent="0.25">
      <c r="A1204">
        <v>32</v>
      </c>
      <c r="B1204">
        <v>8</v>
      </c>
      <c r="C1204">
        <v>3</v>
      </c>
      <c r="D1204" t="s">
        <v>19</v>
      </c>
      <c r="E1204" t="s">
        <v>20</v>
      </c>
      <c r="F1204">
        <v>128</v>
      </c>
      <c r="G1204">
        <v>32</v>
      </c>
      <c r="H1204">
        <v>0.05</v>
      </c>
      <c r="I1204">
        <v>1</v>
      </c>
      <c r="J1204">
        <v>0</v>
      </c>
      <c r="K1204">
        <v>0.95461422087745795</v>
      </c>
      <c r="L1204">
        <v>0.30996106389890299</v>
      </c>
      <c r="M1204">
        <v>0.31068463948837399</v>
      </c>
      <c r="N1204">
        <v>0.493948562783661</v>
      </c>
      <c r="O1204" t="s">
        <v>23</v>
      </c>
      <c r="P1204">
        <v>0</v>
      </c>
      <c r="Q1204">
        <v>5.0000000000000001E-3</v>
      </c>
      <c r="R1204" t="s">
        <v>21</v>
      </c>
      <c r="S1204" t="s">
        <v>35</v>
      </c>
      <c r="T1204" t="str">
        <f>IF(Table1[[#This Row],[auc]]&gt;=Table1[[#This Row],[knnauc]], "YES", "NO")</f>
        <v>YES</v>
      </c>
      <c r="U1204" t="str">
        <f>IF(AND(I1204 &gt; I1203, K1204 &lt; K1203), "LOWER", "")</f>
        <v/>
      </c>
      <c r="V1204" t="str">
        <f>IF(AND(I1204&gt;=I1205, I1204 &lt; 5), "YES", "NO")</f>
        <v>NO</v>
      </c>
      <c r="W1204" s="1" t="str">
        <f>IF(AND(Table1[[#This Row],[Last lower than 5]]="YES", Table1[[#This Row],[better or same as KNN]]="YES"), "YES", "NO")</f>
        <v>NO</v>
      </c>
      <c r="X1204" s="1" t="str">
        <f>IF(AND(Table1[[#This Row],[Last lower than 5]]="YES", Table1[[#This Row],[last and better]]="NO"), Table1[[#This Row],[knnauc]], "")</f>
        <v/>
      </c>
      <c r="Y1204" s="1" t="str">
        <f>IF(AND(Table1[[#This Row],[Last lower than 5]]="YES", Table1[[#This Row],[last and better]]="YES"), Table1[[#This Row],[auc]], "")</f>
        <v/>
      </c>
      <c r="Z1204" s="1" t="str">
        <f>IF(I1204=5, "YES", "NO")</f>
        <v>NO</v>
      </c>
      <c r="AA1204" s="1" t="str">
        <f>IF(AND(Table1[[#This Row],[5 anomalies]]="YES", Table1[[#This Row],[better or same as KNN]]="YES"), "YES", "NO")</f>
        <v>NO</v>
      </c>
      <c r="AB1204" s="1" t="str">
        <f>IF(AND(Table1[[#This Row],[5 anomalies]]="YES", Table1[[#This Row],[5 anomalies and better]]="NO"), Table1[[#This Row],[knnauc]] - Table1[[#This Row],[auc]], "")</f>
        <v/>
      </c>
      <c r="AC1204" s="1" t="str">
        <f>IF(AND(Table1[[#This Row],[5 anomalies]]="YES", Table1[[#This Row],[5 anomalies and better]]="YES"), Table1[[#This Row],[auc]] - Table1[[#This Row],[knnauc]], "")</f>
        <v/>
      </c>
    </row>
    <row r="1205" spans="1:29" x14ac:dyDescent="0.25">
      <c r="A1205">
        <v>32</v>
      </c>
      <c r="B1205">
        <v>8</v>
      </c>
      <c r="C1205">
        <v>3</v>
      </c>
      <c r="D1205" t="s">
        <v>19</v>
      </c>
      <c r="E1205" t="s">
        <v>20</v>
      </c>
      <c r="F1205">
        <v>128</v>
      </c>
      <c r="G1205">
        <v>32</v>
      </c>
      <c r="H1205">
        <v>0.05</v>
      </c>
      <c r="I1205">
        <v>3</v>
      </c>
      <c r="J1205">
        <v>0</v>
      </c>
      <c r="K1205">
        <v>0.96570852244074601</v>
      </c>
      <c r="L1205">
        <v>0.30996106389890299</v>
      </c>
      <c r="M1205">
        <v>0.31068463948837399</v>
      </c>
      <c r="N1205">
        <v>0.493948562783661</v>
      </c>
      <c r="O1205" t="s">
        <v>23</v>
      </c>
      <c r="P1205">
        <v>0</v>
      </c>
      <c r="Q1205">
        <v>5.0000000000000001E-3</v>
      </c>
      <c r="R1205" t="s">
        <v>21</v>
      </c>
      <c r="S1205" t="s">
        <v>35</v>
      </c>
      <c r="T1205" t="str">
        <f>IF(Table1[[#This Row],[auc]]&gt;=Table1[[#This Row],[knnauc]], "YES", "NO")</f>
        <v>YES</v>
      </c>
      <c r="U1205" t="str">
        <f>IF(AND(I1205 &gt; I1204, K1205 &lt; K1204), "LOWER", "")</f>
        <v/>
      </c>
      <c r="V1205" t="str">
        <f>IF(AND(I1205&gt;=I1206, I1205 &lt; 5), "YES", "NO")</f>
        <v>YES</v>
      </c>
      <c r="W1205" s="1" t="str">
        <f>IF(AND(Table1[[#This Row],[Last lower than 5]]="YES", Table1[[#This Row],[better or same as KNN]]="YES"), "YES", "NO")</f>
        <v>YES</v>
      </c>
      <c r="X1205" s="1" t="str">
        <f>IF(AND(Table1[[#This Row],[Last lower than 5]]="YES", Table1[[#This Row],[last and better]]="NO"), Table1[[#This Row],[knnauc]], "")</f>
        <v/>
      </c>
      <c r="Y1205" s="1">
        <f>IF(AND(Table1[[#This Row],[Last lower than 5]]="YES", Table1[[#This Row],[last and better]]="YES"), Table1[[#This Row],[auc]], "")</f>
        <v>0.96570852244074601</v>
      </c>
      <c r="Z1205" s="1" t="str">
        <f>IF(I1205=5, "YES", "NO")</f>
        <v>NO</v>
      </c>
      <c r="AA1205" s="1" t="str">
        <f>IF(AND(Table1[[#This Row],[5 anomalies]]="YES", Table1[[#This Row],[better or same as KNN]]="YES"), "YES", "NO")</f>
        <v>NO</v>
      </c>
      <c r="AB1205" s="1" t="str">
        <f>IF(AND(Table1[[#This Row],[5 anomalies]]="YES", Table1[[#This Row],[5 anomalies and better]]="NO"), Table1[[#This Row],[knnauc]] - Table1[[#This Row],[auc]], "")</f>
        <v/>
      </c>
      <c r="AC1205" s="1" t="str">
        <f>IF(AND(Table1[[#This Row],[5 anomalies]]="YES", Table1[[#This Row],[5 anomalies and better]]="YES"), Table1[[#This Row],[auc]] - Table1[[#This Row],[knnauc]], "")</f>
        <v/>
      </c>
    </row>
    <row r="1206" spans="1:29" hidden="1" x14ac:dyDescent="0.25">
      <c r="A1206">
        <v>32</v>
      </c>
      <c r="B1206">
        <v>8</v>
      </c>
      <c r="C1206">
        <v>3</v>
      </c>
      <c r="D1206" t="s">
        <v>19</v>
      </c>
      <c r="E1206" t="s">
        <v>20</v>
      </c>
      <c r="F1206">
        <v>128</v>
      </c>
      <c r="G1206">
        <v>32</v>
      </c>
      <c r="H1206">
        <v>0.05</v>
      </c>
      <c r="I1206">
        <v>1</v>
      </c>
      <c r="J1206">
        <v>0</v>
      </c>
      <c r="K1206">
        <v>0.89582883077588005</v>
      </c>
      <c r="L1206">
        <v>0.32954200989904697</v>
      </c>
      <c r="M1206">
        <v>0.32607614076740599</v>
      </c>
      <c r="N1206">
        <v>0.78020315539226204</v>
      </c>
      <c r="O1206" t="s">
        <v>23</v>
      </c>
      <c r="P1206">
        <v>0</v>
      </c>
      <c r="Q1206">
        <v>0.01</v>
      </c>
      <c r="R1206" t="s">
        <v>21</v>
      </c>
      <c r="S1206" t="s">
        <v>35</v>
      </c>
      <c r="T1206" t="str">
        <f>IF(Table1[[#This Row],[auc]]&gt;=Table1[[#This Row],[knnauc]], "YES", "NO")</f>
        <v>YES</v>
      </c>
      <c r="U1206" t="str">
        <f>IF(AND(I1206 &gt; I1205, K1206 &lt; K1205), "LOWER", "")</f>
        <v/>
      </c>
      <c r="V1206" t="str">
        <f>IF(AND(I1206&gt;=I1207, I1206 &lt; 5), "YES", "NO")</f>
        <v>NO</v>
      </c>
      <c r="W1206" s="1" t="str">
        <f>IF(AND(Table1[[#This Row],[Last lower than 5]]="YES", Table1[[#This Row],[better or same as KNN]]="YES"), "YES", "NO")</f>
        <v>NO</v>
      </c>
      <c r="X1206" s="1" t="str">
        <f>IF(AND(Table1[[#This Row],[Last lower than 5]]="YES", Table1[[#This Row],[last and better]]="NO"), Table1[[#This Row],[knnauc]], "")</f>
        <v/>
      </c>
      <c r="Y1206" s="1" t="str">
        <f>IF(AND(Table1[[#This Row],[Last lower than 5]]="YES", Table1[[#This Row],[last and better]]="YES"), Table1[[#This Row],[auc]], "")</f>
        <v/>
      </c>
      <c r="Z1206" s="1" t="str">
        <f>IF(I1206=5, "YES", "NO")</f>
        <v>NO</v>
      </c>
      <c r="AA1206" s="1" t="str">
        <f>IF(AND(Table1[[#This Row],[5 anomalies]]="YES", Table1[[#This Row],[better or same as KNN]]="YES"), "YES", "NO")</f>
        <v>NO</v>
      </c>
      <c r="AB1206" s="1" t="str">
        <f>IF(AND(Table1[[#This Row],[5 anomalies]]="YES", Table1[[#This Row],[5 anomalies and better]]="NO"), Table1[[#This Row],[knnauc]] - Table1[[#This Row],[auc]], "")</f>
        <v/>
      </c>
      <c r="AC1206" s="1" t="str">
        <f>IF(AND(Table1[[#This Row],[5 anomalies]]="YES", Table1[[#This Row],[5 anomalies and better]]="YES"), Table1[[#This Row],[auc]] - Table1[[#This Row],[knnauc]], "")</f>
        <v/>
      </c>
    </row>
    <row r="1207" spans="1:29" hidden="1" x14ac:dyDescent="0.25">
      <c r="A1207">
        <v>32</v>
      </c>
      <c r="B1207">
        <v>8</v>
      </c>
      <c r="C1207">
        <v>3</v>
      </c>
      <c r="D1207" t="s">
        <v>19</v>
      </c>
      <c r="E1207" t="s">
        <v>20</v>
      </c>
      <c r="F1207">
        <v>128</v>
      </c>
      <c r="G1207">
        <v>32</v>
      </c>
      <c r="H1207">
        <v>0.05</v>
      </c>
      <c r="I1207">
        <v>2</v>
      </c>
      <c r="J1207">
        <v>0.44444444444444398</v>
      </c>
      <c r="K1207">
        <v>0.96433974497514496</v>
      </c>
      <c r="L1207">
        <v>0.32954200989904697</v>
      </c>
      <c r="M1207">
        <v>0.32607614076740599</v>
      </c>
      <c r="N1207">
        <v>0.78020315539226204</v>
      </c>
      <c r="O1207" t="s">
        <v>23</v>
      </c>
      <c r="P1207">
        <v>0</v>
      </c>
      <c r="Q1207">
        <v>0.01</v>
      </c>
      <c r="R1207" t="s">
        <v>21</v>
      </c>
      <c r="S1207" t="s">
        <v>35</v>
      </c>
      <c r="T1207" t="str">
        <f>IF(Table1[[#This Row],[auc]]&gt;=Table1[[#This Row],[knnauc]], "YES", "NO")</f>
        <v>YES</v>
      </c>
      <c r="U1207" t="str">
        <f>IF(AND(I1207 &gt; I1206, K1207 &lt; K1206), "LOWER", "")</f>
        <v/>
      </c>
      <c r="V1207" t="str">
        <f>IF(AND(I1207&gt;=I1208, I1207 &lt; 5), "YES", "NO")</f>
        <v>YES</v>
      </c>
      <c r="W1207" s="1" t="str">
        <f>IF(AND(Table1[[#This Row],[Last lower than 5]]="YES", Table1[[#This Row],[better or same as KNN]]="YES"), "YES", "NO")</f>
        <v>YES</v>
      </c>
      <c r="X1207" s="1" t="str">
        <f>IF(AND(Table1[[#This Row],[Last lower than 5]]="YES", Table1[[#This Row],[last and better]]="NO"), Table1[[#This Row],[knnauc]], "")</f>
        <v/>
      </c>
      <c r="Y1207" s="1">
        <f>IF(AND(Table1[[#This Row],[Last lower than 5]]="YES", Table1[[#This Row],[last and better]]="YES"), Table1[[#This Row],[auc]], "")</f>
        <v>0.96433974497514496</v>
      </c>
      <c r="Z1207" s="1" t="str">
        <f>IF(I1207=5, "YES", "NO")</f>
        <v>NO</v>
      </c>
      <c r="AA1207" s="1" t="str">
        <f>IF(AND(Table1[[#This Row],[5 anomalies]]="YES", Table1[[#This Row],[better or same as KNN]]="YES"), "YES", "NO")</f>
        <v>NO</v>
      </c>
      <c r="AB1207" s="1" t="str">
        <f>IF(AND(Table1[[#This Row],[5 anomalies]]="YES", Table1[[#This Row],[5 anomalies and better]]="NO"), Table1[[#This Row],[knnauc]] - Table1[[#This Row],[auc]], "")</f>
        <v/>
      </c>
      <c r="AC1207" s="1" t="str">
        <f>IF(AND(Table1[[#This Row],[5 anomalies]]="YES", Table1[[#This Row],[5 anomalies and better]]="YES"), Table1[[#This Row],[auc]] - Table1[[#This Row],[knnauc]], "")</f>
        <v/>
      </c>
    </row>
    <row r="1208" spans="1:29" hidden="1" x14ac:dyDescent="0.25">
      <c r="A1208">
        <v>32</v>
      </c>
      <c r="B1208">
        <v>8</v>
      </c>
      <c r="C1208">
        <v>3</v>
      </c>
      <c r="D1208" t="s">
        <v>19</v>
      </c>
      <c r="E1208" t="s">
        <v>20</v>
      </c>
      <c r="F1208">
        <v>128</v>
      </c>
      <c r="G1208">
        <v>32</v>
      </c>
      <c r="H1208">
        <v>0.05</v>
      </c>
      <c r="I1208">
        <v>1</v>
      </c>
      <c r="J1208">
        <v>0</v>
      </c>
      <c r="K1208">
        <v>0.71269426488790999</v>
      </c>
      <c r="L1208">
        <v>0.30435734263631598</v>
      </c>
      <c r="M1208">
        <v>0.30746311873449</v>
      </c>
      <c r="N1208">
        <v>0.82927611974510596</v>
      </c>
      <c r="O1208">
        <v>0.64285714285714202</v>
      </c>
      <c r="P1208">
        <v>0.27272727272727199</v>
      </c>
      <c r="Q1208">
        <v>0.05</v>
      </c>
      <c r="R1208" t="s">
        <v>21</v>
      </c>
      <c r="S1208" t="s">
        <v>35</v>
      </c>
      <c r="T1208" t="str">
        <f>IF(Table1[[#This Row],[auc]]&gt;=Table1[[#This Row],[knnauc]], "YES", "NO")</f>
        <v>NO</v>
      </c>
      <c r="U1208" t="str">
        <f>IF(AND(I1208 &gt; I1207, K1208 &lt; K1207), "LOWER", "")</f>
        <v/>
      </c>
      <c r="V1208" t="str">
        <f>IF(AND(I1208&gt;=I1209, I1208 &lt; 5), "YES", "NO")</f>
        <v>NO</v>
      </c>
      <c r="W1208" s="1" t="str">
        <f>IF(AND(Table1[[#This Row],[Last lower than 5]]="YES", Table1[[#This Row],[better or same as KNN]]="YES"), "YES", "NO")</f>
        <v>NO</v>
      </c>
      <c r="X1208" s="1" t="str">
        <f>IF(AND(Table1[[#This Row],[Last lower than 5]]="YES", Table1[[#This Row],[last and better]]="NO"), Table1[[#This Row],[knnauc]], "")</f>
        <v/>
      </c>
      <c r="Y1208" s="1" t="str">
        <f>IF(AND(Table1[[#This Row],[Last lower than 5]]="YES", Table1[[#This Row],[last and better]]="YES"), Table1[[#This Row],[auc]], "")</f>
        <v/>
      </c>
      <c r="Z1208" s="1" t="str">
        <f>IF(I1208=5, "YES", "NO")</f>
        <v>NO</v>
      </c>
      <c r="AA1208" s="1" t="str">
        <f>IF(AND(Table1[[#This Row],[5 anomalies]]="YES", Table1[[#This Row],[better or same as KNN]]="YES"), "YES", "NO")</f>
        <v>NO</v>
      </c>
      <c r="AB1208" s="1" t="str">
        <f>IF(AND(Table1[[#This Row],[5 anomalies]]="YES", Table1[[#This Row],[5 anomalies and better]]="NO"), Table1[[#This Row],[knnauc]] - Table1[[#This Row],[auc]], "")</f>
        <v/>
      </c>
      <c r="AC1208" s="1" t="str">
        <f>IF(AND(Table1[[#This Row],[5 anomalies]]="YES", Table1[[#This Row],[5 anomalies and better]]="YES"), Table1[[#This Row],[auc]] - Table1[[#This Row],[knnauc]], "")</f>
        <v/>
      </c>
    </row>
    <row r="1209" spans="1:29" hidden="1" x14ac:dyDescent="0.25">
      <c r="A1209">
        <v>32</v>
      </c>
      <c r="B1209">
        <v>8</v>
      </c>
      <c r="C1209">
        <v>3</v>
      </c>
      <c r="D1209" t="s">
        <v>19</v>
      </c>
      <c r="E1209" t="s">
        <v>20</v>
      </c>
      <c r="F1209">
        <v>128</v>
      </c>
      <c r="G1209">
        <v>32</v>
      </c>
      <c r="H1209">
        <v>0.05</v>
      </c>
      <c r="I1209">
        <v>2</v>
      </c>
      <c r="J1209">
        <v>0</v>
      </c>
      <c r="K1209">
        <v>0.80314491358364204</v>
      </c>
      <c r="L1209">
        <v>0.30435734263631598</v>
      </c>
      <c r="M1209">
        <v>0.30746311873449</v>
      </c>
      <c r="N1209">
        <v>0.82927611974510596</v>
      </c>
      <c r="O1209">
        <v>0.64285714285714202</v>
      </c>
      <c r="P1209">
        <v>0.27272727272727199</v>
      </c>
      <c r="Q1209">
        <v>0.05</v>
      </c>
      <c r="R1209" t="s">
        <v>21</v>
      </c>
      <c r="S1209" t="s">
        <v>35</v>
      </c>
      <c r="T1209" t="str">
        <f>IF(Table1[[#This Row],[auc]]&gt;=Table1[[#This Row],[knnauc]], "YES", "NO")</f>
        <v>NO</v>
      </c>
      <c r="U1209" t="str">
        <f>IF(AND(I1209 &gt; I1208, K1209 &lt; K1208), "LOWER", "")</f>
        <v/>
      </c>
      <c r="V1209" t="str">
        <f>IF(AND(I1209&gt;=I1210, I1209 &lt; 5), "YES", "NO")</f>
        <v>NO</v>
      </c>
      <c r="W1209" s="1" t="str">
        <f>IF(AND(Table1[[#This Row],[Last lower than 5]]="YES", Table1[[#This Row],[better or same as KNN]]="YES"), "YES", "NO")</f>
        <v>NO</v>
      </c>
      <c r="X1209" s="1" t="str">
        <f>IF(AND(Table1[[#This Row],[Last lower than 5]]="YES", Table1[[#This Row],[last and better]]="NO"), Table1[[#This Row],[knnauc]], "")</f>
        <v/>
      </c>
      <c r="Y1209" s="1" t="str">
        <f>IF(AND(Table1[[#This Row],[Last lower than 5]]="YES", Table1[[#This Row],[last and better]]="YES"), Table1[[#This Row],[auc]], "")</f>
        <v/>
      </c>
      <c r="Z1209" s="1" t="str">
        <f>IF(I1209=5, "YES", "NO")</f>
        <v>NO</v>
      </c>
      <c r="AA1209" s="1" t="str">
        <f>IF(AND(Table1[[#This Row],[5 anomalies]]="YES", Table1[[#This Row],[better or same as KNN]]="YES"), "YES", "NO")</f>
        <v>NO</v>
      </c>
      <c r="AB1209" s="1" t="str">
        <f>IF(AND(Table1[[#This Row],[5 anomalies]]="YES", Table1[[#This Row],[5 anomalies and better]]="NO"), Table1[[#This Row],[knnauc]] - Table1[[#This Row],[auc]], "")</f>
        <v/>
      </c>
      <c r="AC1209" s="1" t="str">
        <f>IF(AND(Table1[[#This Row],[5 anomalies]]="YES", Table1[[#This Row],[5 anomalies and better]]="YES"), Table1[[#This Row],[auc]] - Table1[[#This Row],[knnauc]], "")</f>
        <v/>
      </c>
    </row>
    <row r="1210" spans="1:29" hidden="1" x14ac:dyDescent="0.25">
      <c r="A1210">
        <v>32</v>
      </c>
      <c r="B1210">
        <v>8</v>
      </c>
      <c r="C1210">
        <v>3</v>
      </c>
      <c r="D1210" t="s">
        <v>19</v>
      </c>
      <c r="E1210" t="s">
        <v>20</v>
      </c>
      <c r="F1210">
        <v>128</v>
      </c>
      <c r="G1210">
        <v>32</v>
      </c>
      <c r="H1210">
        <v>0.05</v>
      </c>
      <c r="I1210">
        <v>3</v>
      </c>
      <c r="J1210">
        <v>0</v>
      </c>
      <c r="K1210">
        <v>0.81591252922569102</v>
      </c>
      <c r="L1210">
        <v>0.30435734263631598</v>
      </c>
      <c r="M1210">
        <v>0.30746311873449</v>
      </c>
      <c r="N1210">
        <v>0.82927611974510596</v>
      </c>
      <c r="O1210">
        <v>0.64285714285714202</v>
      </c>
      <c r="P1210">
        <v>0.27272727272727199</v>
      </c>
      <c r="Q1210">
        <v>0.05</v>
      </c>
      <c r="R1210" t="s">
        <v>21</v>
      </c>
      <c r="S1210" t="s">
        <v>35</v>
      </c>
      <c r="T1210" t="str">
        <f>IF(Table1[[#This Row],[auc]]&gt;=Table1[[#This Row],[knnauc]], "YES", "NO")</f>
        <v>NO</v>
      </c>
      <c r="U1210" t="str">
        <f>IF(AND(I1210 &gt; I1209, K1210 &lt; K1209), "LOWER", "")</f>
        <v/>
      </c>
      <c r="V1210" t="str">
        <f>IF(AND(I1210&gt;=I1211, I1210 &lt; 5), "YES", "NO")</f>
        <v>NO</v>
      </c>
      <c r="W1210" s="1" t="str">
        <f>IF(AND(Table1[[#This Row],[Last lower than 5]]="YES", Table1[[#This Row],[better or same as KNN]]="YES"), "YES", "NO")</f>
        <v>NO</v>
      </c>
      <c r="X1210" s="1" t="str">
        <f>IF(AND(Table1[[#This Row],[Last lower than 5]]="YES", Table1[[#This Row],[last and better]]="NO"), Table1[[#This Row],[knnauc]], "")</f>
        <v/>
      </c>
      <c r="Y1210" s="1" t="str">
        <f>IF(AND(Table1[[#This Row],[Last lower than 5]]="YES", Table1[[#This Row],[last and better]]="YES"), Table1[[#This Row],[auc]], "")</f>
        <v/>
      </c>
      <c r="Z1210" s="1" t="str">
        <f>IF(I1210=5, "YES", "NO")</f>
        <v>NO</v>
      </c>
      <c r="AA1210" s="1" t="str">
        <f>IF(AND(Table1[[#This Row],[5 anomalies]]="YES", Table1[[#This Row],[better or same as KNN]]="YES"), "YES", "NO")</f>
        <v>NO</v>
      </c>
      <c r="AB1210" s="1" t="str">
        <f>IF(AND(Table1[[#This Row],[5 anomalies]]="YES", Table1[[#This Row],[5 anomalies and better]]="NO"), Table1[[#This Row],[knnauc]] - Table1[[#This Row],[auc]], "")</f>
        <v/>
      </c>
      <c r="AC1210" s="1" t="str">
        <f>IF(AND(Table1[[#This Row],[5 anomalies]]="YES", Table1[[#This Row],[5 anomalies and better]]="YES"), Table1[[#This Row],[auc]] - Table1[[#This Row],[knnauc]], "")</f>
        <v/>
      </c>
    </row>
    <row r="1211" spans="1:29" hidden="1" x14ac:dyDescent="0.25">
      <c r="A1211">
        <v>32</v>
      </c>
      <c r="B1211">
        <v>8</v>
      </c>
      <c r="C1211">
        <v>3</v>
      </c>
      <c r="D1211" t="s">
        <v>19</v>
      </c>
      <c r="E1211" t="s">
        <v>20</v>
      </c>
      <c r="F1211">
        <v>128</v>
      </c>
      <c r="G1211">
        <v>32</v>
      </c>
      <c r="H1211">
        <v>0.05</v>
      </c>
      <c r="I1211">
        <v>4</v>
      </c>
      <c r="J1211">
        <v>4.4444444444444398E-2</v>
      </c>
      <c r="K1211">
        <v>0.90001375326639999</v>
      </c>
      <c r="L1211">
        <v>0.30435734263631598</v>
      </c>
      <c r="M1211">
        <v>0.30746311873449</v>
      </c>
      <c r="N1211">
        <v>0.82927611974510596</v>
      </c>
      <c r="O1211">
        <v>0.64285714285714202</v>
      </c>
      <c r="P1211">
        <v>0.27272727272727199</v>
      </c>
      <c r="Q1211">
        <v>0.05</v>
      </c>
      <c r="R1211" t="s">
        <v>21</v>
      </c>
      <c r="S1211" t="s">
        <v>35</v>
      </c>
      <c r="T1211" t="str">
        <f>IF(Table1[[#This Row],[auc]]&gt;=Table1[[#This Row],[knnauc]], "YES", "NO")</f>
        <v>YES</v>
      </c>
      <c r="U1211" t="str">
        <f>IF(AND(I1211 &gt; I1210, K1211 &lt; K1210), "LOWER", "")</f>
        <v/>
      </c>
      <c r="V1211" t="str">
        <f>IF(AND(I1211&gt;=I1212, I1211 &lt; 5), "YES", "NO")</f>
        <v>YES</v>
      </c>
      <c r="W1211" s="1" t="str">
        <f>IF(AND(Table1[[#This Row],[Last lower than 5]]="YES", Table1[[#This Row],[better or same as KNN]]="YES"), "YES", "NO")</f>
        <v>YES</v>
      </c>
      <c r="X1211" s="1" t="str">
        <f>IF(AND(Table1[[#This Row],[Last lower than 5]]="YES", Table1[[#This Row],[last and better]]="NO"), Table1[[#This Row],[knnauc]], "")</f>
        <v/>
      </c>
      <c r="Y1211" s="1">
        <f>IF(AND(Table1[[#This Row],[Last lower than 5]]="YES", Table1[[#This Row],[last and better]]="YES"), Table1[[#This Row],[auc]], "")</f>
        <v>0.90001375326639999</v>
      </c>
      <c r="Z1211" s="1" t="str">
        <f>IF(I1211=5, "YES", "NO")</f>
        <v>NO</v>
      </c>
      <c r="AA1211" s="1" t="str">
        <f>IF(AND(Table1[[#This Row],[5 anomalies]]="YES", Table1[[#This Row],[better or same as KNN]]="YES"), "YES", "NO")</f>
        <v>NO</v>
      </c>
      <c r="AB1211" s="1" t="str">
        <f>IF(AND(Table1[[#This Row],[5 anomalies]]="YES", Table1[[#This Row],[5 anomalies and better]]="NO"), Table1[[#This Row],[knnauc]] - Table1[[#This Row],[auc]], "")</f>
        <v/>
      </c>
      <c r="AC1211" s="1" t="str">
        <f>IF(AND(Table1[[#This Row],[5 anomalies]]="YES", Table1[[#This Row],[5 anomalies and better]]="YES"), Table1[[#This Row],[auc]] - Table1[[#This Row],[knnauc]], "")</f>
        <v/>
      </c>
    </row>
    <row r="1212" spans="1:29" x14ac:dyDescent="0.25">
      <c r="A1212">
        <v>32</v>
      </c>
      <c r="B1212">
        <v>8</v>
      </c>
      <c r="C1212">
        <v>3</v>
      </c>
      <c r="D1212" t="s">
        <v>19</v>
      </c>
      <c r="E1212" t="s">
        <v>20</v>
      </c>
      <c r="F1212">
        <v>512</v>
      </c>
      <c r="G1212">
        <v>16</v>
      </c>
      <c r="H1212">
        <v>0.05</v>
      </c>
      <c r="I1212">
        <v>1</v>
      </c>
      <c r="J1212">
        <v>0</v>
      </c>
      <c r="K1212">
        <v>0.490166414523449</v>
      </c>
      <c r="L1212">
        <v>0.31715506447305403</v>
      </c>
      <c r="M1212">
        <v>0.31759194947136699</v>
      </c>
      <c r="N1212">
        <v>0.66061522945032702</v>
      </c>
      <c r="O1212" t="s">
        <v>23</v>
      </c>
      <c r="P1212">
        <v>0</v>
      </c>
      <c r="Q1212">
        <v>5.0000000000000001E-3</v>
      </c>
      <c r="R1212" t="s">
        <v>21</v>
      </c>
      <c r="S1212" t="s">
        <v>35</v>
      </c>
      <c r="T1212" t="str">
        <f>IF(Table1[[#This Row],[auc]]&gt;=Table1[[#This Row],[knnauc]], "YES", "NO")</f>
        <v>NO</v>
      </c>
      <c r="U1212" t="str">
        <f>IF(AND(I1212 &gt; I1211, K1212 &lt; K1211), "LOWER", "")</f>
        <v/>
      </c>
      <c r="V1212" t="str">
        <f>IF(AND(I1212&gt;=I1213, I1212 &lt; 5), "YES", "NO")</f>
        <v>NO</v>
      </c>
      <c r="W1212" s="1" t="str">
        <f>IF(AND(Table1[[#This Row],[Last lower than 5]]="YES", Table1[[#This Row],[better or same as KNN]]="YES"), "YES", "NO")</f>
        <v>NO</v>
      </c>
      <c r="X1212" s="1" t="str">
        <f>IF(AND(Table1[[#This Row],[Last lower than 5]]="YES", Table1[[#This Row],[last and better]]="NO"), Table1[[#This Row],[knnauc]], "")</f>
        <v/>
      </c>
      <c r="Y1212" s="1" t="str">
        <f>IF(AND(Table1[[#This Row],[Last lower than 5]]="YES", Table1[[#This Row],[last and better]]="YES"), Table1[[#This Row],[auc]], "")</f>
        <v/>
      </c>
      <c r="Z1212" s="1" t="str">
        <f>IF(I1212=5, "YES", "NO")</f>
        <v>NO</v>
      </c>
      <c r="AA1212" s="1" t="str">
        <f>IF(AND(Table1[[#This Row],[5 anomalies]]="YES", Table1[[#This Row],[better or same as KNN]]="YES"), "YES", "NO")</f>
        <v>NO</v>
      </c>
      <c r="AB1212" s="1" t="str">
        <f>IF(AND(Table1[[#This Row],[5 anomalies]]="YES", Table1[[#This Row],[5 anomalies and better]]="NO"), Table1[[#This Row],[knnauc]] - Table1[[#This Row],[auc]], "")</f>
        <v/>
      </c>
      <c r="AC1212" s="1" t="str">
        <f>IF(AND(Table1[[#This Row],[5 anomalies]]="YES", Table1[[#This Row],[5 anomalies and better]]="YES"), Table1[[#This Row],[auc]] - Table1[[#This Row],[knnauc]], "")</f>
        <v/>
      </c>
    </row>
    <row r="1213" spans="1:29" x14ac:dyDescent="0.25">
      <c r="A1213">
        <v>32</v>
      </c>
      <c r="B1213">
        <v>8</v>
      </c>
      <c r="C1213">
        <v>3</v>
      </c>
      <c r="D1213" t="s">
        <v>19</v>
      </c>
      <c r="E1213" t="s">
        <v>20</v>
      </c>
      <c r="F1213">
        <v>512</v>
      </c>
      <c r="G1213">
        <v>16</v>
      </c>
      <c r="H1213">
        <v>0.05</v>
      </c>
      <c r="I1213">
        <v>2</v>
      </c>
      <c r="J1213">
        <v>0</v>
      </c>
      <c r="K1213">
        <v>0.810388300554715</v>
      </c>
      <c r="L1213">
        <v>0.31715506447305403</v>
      </c>
      <c r="M1213">
        <v>0.31759194947136699</v>
      </c>
      <c r="N1213">
        <v>0.66061522945032702</v>
      </c>
      <c r="O1213" t="s">
        <v>23</v>
      </c>
      <c r="P1213">
        <v>0</v>
      </c>
      <c r="Q1213">
        <v>5.0000000000000001E-3</v>
      </c>
      <c r="R1213" t="s">
        <v>21</v>
      </c>
      <c r="S1213" t="s">
        <v>35</v>
      </c>
      <c r="T1213" t="str">
        <f>IF(Table1[[#This Row],[auc]]&gt;=Table1[[#This Row],[knnauc]], "YES", "NO")</f>
        <v>YES</v>
      </c>
      <c r="U1213" t="str">
        <f>IF(AND(I1213 &gt; I1212, K1213 &lt; K1212), "LOWER", "")</f>
        <v/>
      </c>
      <c r="V1213" t="str">
        <f>IF(AND(I1213&gt;=I1214, I1213 &lt; 5), "YES", "NO")</f>
        <v>NO</v>
      </c>
      <c r="W1213" s="1" t="str">
        <f>IF(AND(Table1[[#This Row],[Last lower than 5]]="YES", Table1[[#This Row],[better or same as KNN]]="YES"), "YES", "NO")</f>
        <v>NO</v>
      </c>
      <c r="X1213" s="1" t="str">
        <f>IF(AND(Table1[[#This Row],[Last lower than 5]]="YES", Table1[[#This Row],[last and better]]="NO"), Table1[[#This Row],[knnauc]], "")</f>
        <v/>
      </c>
      <c r="Y1213" s="1" t="str">
        <f>IF(AND(Table1[[#This Row],[Last lower than 5]]="YES", Table1[[#This Row],[last and better]]="YES"), Table1[[#This Row],[auc]], "")</f>
        <v/>
      </c>
      <c r="Z1213" s="1" t="str">
        <f>IF(I1213=5, "YES", "NO")</f>
        <v>NO</v>
      </c>
      <c r="AA1213" s="1" t="str">
        <f>IF(AND(Table1[[#This Row],[5 anomalies]]="YES", Table1[[#This Row],[better or same as KNN]]="YES"), "YES", "NO")</f>
        <v>NO</v>
      </c>
      <c r="AB1213" s="1" t="str">
        <f>IF(AND(Table1[[#This Row],[5 anomalies]]="YES", Table1[[#This Row],[5 anomalies and better]]="NO"), Table1[[#This Row],[knnauc]] - Table1[[#This Row],[auc]], "")</f>
        <v/>
      </c>
      <c r="AC1213" s="1" t="str">
        <f>IF(AND(Table1[[#This Row],[5 anomalies]]="YES", Table1[[#This Row],[5 anomalies and better]]="YES"), Table1[[#This Row],[auc]] - Table1[[#This Row],[knnauc]], "")</f>
        <v/>
      </c>
    </row>
    <row r="1214" spans="1:29" x14ac:dyDescent="0.25">
      <c r="A1214">
        <v>32</v>
      </c>
      <c r="B1214">
        <v>8</v>
      </c>
      <c r="C1214">
        <v>3</v>
      </c>
      <c r="D1214" t="s">
        <v>19</v>
      </c>
      <c r="E1214" t="s">
        <v>20</v>
      </c>
      <c r="F1214">
        <v>512</v>
      </c>
      <c r="G1214">
        <v>16</v>
      </c>
      <c r="H1214">
        <v>0.05</v>
      </c>
      <c r="I1214">
        <v>3</v>
      </c>
      <c r="J1214">
        <v>0</v>
      </c>
      <c r="K1214">
        <v>0.98587997982854203</v>
      </c>
      <c r="L1214">
        <v>0.31715506447305403</v>
      </c>
      <c r="M1214">
        <v>0.31759194947136699</v>
      </c>
      <c r="N1214">
        <v>0.66061522945032702</v>
      </c>
      <c r="O1214" t="s">
        <v>23</v>
      </c>
      <c r="P1214">
        <v>0</v>
      </c>
      <c r="Q1214">
        <v>5.0000000000000001E-3</v>
      </c>
      <c r="R1214" t="s">
        <v>21</v>
      </c>
      <c r="S1214" t="s">
        <v>35</v>
      </c>
      <c r="T1214" t="str">
        <f>IF(Table1[[#This Row],[auc]]&gt;=Table1[[#This Row],[knnauc]], "YES", "NO")</f>
        <v>YES</v>
      </c>
      <c r="U1214" t="str">
        <f>IF(AND(I1214 &gt; I1213, K1214 &lt; K1213), "LOWER", "")</f>
        <v/>
      </c>
      <c r="V1214" t="str">
        <f>IF(AND(I1214&gt;=I1215, I1214 &lt; 5), "YES", "NO")</f>
        <v>YES</v>
      </c>
      <c r="W1214" s="1" t="str">
        <f>IF(AND(Table1[[#This Row],[Last lower than 5]]="YES", Table1[[#This Row],[better or same as KNN]]="YES"), "YES", "NO")</f>
        <v>YES</v>
      </c>
      <c r="X1214" s="1" t="str">
        <f>IF(AND(Table1[[#This Row],[Last lower than 5]]="YES", Table1[[#This Row],[last and better]]="NO"), Table1[[#This Row],[knnauc]], "")</f>
        <v/>
      </c>
      <c r="Y1214" s="1">
        <f>IF(AND(Table1[[#This Row],[Last lower than 5]]="YES", Table1[[#This Row],[last and better]]="YES"), Table1[[#This Row],[auc]], "")</f>
        <v>0.98587997982854203</v>
      </c>
      <c r="Z1214" s="1" t="str">
        <f>IF(I1214=5, "YES", "NO")</f>
        <v>NO</v>
      </c>
      <c r="AA1214" s="1" t="str">
        <f>IF(AND(Table1[[#This Row],[5 anomalies]]="YES", Table1[[#This Row],[better or same as KNN]]="YES"), "YES", "NO")</f>
        <v>NO</v>
      </c>
      <c r="AB1214" s="1" t="str">
        <f>IF(AND(Table1[[#This Row],[5 anomalies]]="YES", Table1[[#This Row],[5 anomalies and better]]="NO"), Table1[[#This Row],[knnauc]] - Table1[[#This Row],[auc]], "")</f>
        <v/>
      </c>
      <c r="AC1214" s="1" t="str">
        <f>IF(AND(Table1[[#This Row],[5 anomalies]]="YES", Table1[[#This Row],[5 anomalies and better]]="YES"), Table1[[#This Row],[auc]] - Table1[[#This Row],[knnauc]], "")</f>
        <v/>
      </c>
    </row>
    <row r="1215" spans="1:29" hidden="1" x14ac:dyDescent="0.25">
      <c r="A1215">
        <v>32</v>
      </c>
      <c r="B1215">
        <v>8</v>
      </c>
      <c r="C1215">
        <v>3</v>
      </c>
      <c r="D1215" t="s">
        <v>19</v>
      </c>
      <c r="E1215" t="s">
        <v>20</v>
      </c>
      <c r="F1215">
        <v>512</v>
      </c>
      <c r="G1215">
        <v>16</v>
      </c>
      <c r="H1215">
        <v>0.05</v>
      </c>
      <c r="I1215">
        <v>1</v>
      </c>
      <c r="J1215">
        <v>0</v>
      </c>
      <c r="K1215">
        <v>0.56688999351631697</v>
      </c>
      <c r="L1215">
        <v>0.30939632773603798</v>
      </c>
      <c r="M1215">
        <v>0.31070513603321698</v>
      </c>
      <c r="N1215">
        <v>0.77750162092068298</v>
      </c>
      <c r="O1215" t="s">
        <v>23</v>
      </c>
      <c r="P1215">
        <v>0</v>
      </c>
      <c r="Q1215">
        <v>0.01</v>
      </c>
      <c r="R1215" t="s">
        <v>21</v>
      </c>
      <c r="S1215" t="s">
        <v>35</v>
      </c>
      <c r="T1215" t="str">
        <f>IF(Table1[[#This Row],[auc]]&gt;=Table1[[#This Row],[knnauc]], "YES", "NO")</f>
        <v>NO</v>
      </c>
      <c r="U1215" t="str">
        <f>IF(AND(I1215 &gt; I1214, K1215 &lt; K1214), "LOWER", "")</f>
        <v/>
      </c>
      <c r="V1215" t="str">
        <f>IF(AND(I1215&gt;=I1216, I1215 &lt; 5), "YES", "NO")</f>
        <v>NO</v>
      </c>
      <c r="W1215" s="1" t="str">
        <f>IF(AND(Table1[[#This Row],[Last lower than 5]]="YES", Table1[[#This Row],[better or same as KNN]]="YES"), "YES", "NO")</f>
        <v>NO</v>
      </c>
      <c r="X1215" s="1" t="str">
        <f>IF(AND(Table1[[#This Row],[Last lower than 5]]="YES", Table1[[#This Row],[last and better]]="NO"), Table1[[#This Row],[knnauc]], "")</f>
        <v/>
      </c>
      <c r="Y1215" s="1" t="str">
        <f>IF(AND(Table1[[#This Row],[Last lower than 5]]="YES", Table1[[#This Row],[last and better]]="YES"), Table1[[#This Row],[auc]], "")</f>
        <v/>
      </c>
      <c r="Z1215" s="1" t="str">
        <f>IF(I1215=5, "YES", "NO")</f>
        <v>NO</v>
      </c>
      <c r="AA1215" s="1" t="str">
        <f>IF(AND(Table1[[#This Row],[5 anomalies]]="YES", Table1[[#This Row],[better or same as KNN]]="YES"), "YES", "NO")</f>
        <v>NO</v>
      </c>
      <c r="AB1215" s="1" t="str">
        <f>IF(AND(Table1[[#This Row],[5 anomalies]]="YES", Table1[[#This Row],[5 anomalies and better]]="NO"), Table1[[#This Row],[knnauc]] - Table1[[#This Row],[auc]], "")</f>
        <v/>
      </c>
      <c r="AC1215" s="1" t="str">
        <f>IF(AND(Table1[[#This Row],[5 anomalies]]="YES", Table1[[#This Row],[5 anomalies and better]]="YES"), Table1[[#This Row],[auc]] - Table1[[#This Row],[knnauc]], "")</f>
        <v/>
      </c>
    </row>
    <row r="1216" spans="1:29" hidden="1" x14ac:dyDescent="0.25">
      <c r="A1216">
        <v>32</v>
      </c>
      <c r="B1216">
        <v>8</v>
      </c>
      <c r="C1216">
        <v>3</v>
      </c>
      <c r="D1216" t="s">
        <v>19</v>
      </c>
      <c r="E1216" t="s">
        <v>20</v>
      </c>
      <c r="F1216">
        <v>512</v>
      </c>
      <c r="G1216">
        <v>16</v>
      </c>
      <c r="H1216">
        <v>0.05</v>
      </c>
      <c r="I1216">
        <v>2</v>
      </c>
      <c r="J1216">
        <v>0</v>
      </c>
      <c r="K1216">
        <v>0.74303004106332304</v>
      </c>
      <c r="L1216">
        <v>0.30939632773603798</v>
      </c>
      <c r="M1216">
        <v>0.31070513603321698</v>
      </c>
      <c r="N1216">
        <v>0.77750162092068298</v>
      </c>
      <c r="O1216" t="s">
        <v>23</v>
      </c>
      <c r="P1216">
        <v>0</v>
      </c>
      <c r="Q1216">
        <v>0.01</v>
      </c>
      <c r="R1216" t="s">
        <v>21</v>
      </c>
      <c r="S1216" t="s">
        <v>35</v>
      </c>
      <c r="T1216" t="str">
        <f>IF(Table1[[#This Row],[auc]]&gt;=Table1[[#This Row],[knnauc]], "YES", "NO")</f>
        <v>NO</v>
      </c>
      <c r="U1216" t="str">
        <f>IF(AND(I1216 &gt; I1215, K1216 &lt; K1215), "LOWER", "")</f>
        <v/>
      </c>
      <c r="V1216" t="str">
        <f>IF(AND(I1216&gt;=I1217, I1216 &lt; 5), "YES", "NO")</f>
        <v>NO</v>
      </c>
      <c r="W1216" s="1" t="str">
        <f>IF(AND(Table1[[#This Row],[Last lower than 5]]="YES", Table1[[#This Row],[better or same as KNN]]="YES"), "YES", "NO")</f>
        <v>NO</v>
      </c>
      <c r="X1216" s="1" t="str">
        <f>IF(AND(Table1[[#This Row],[Last lower than 5]]="YES", Table1[[#This Row],[last and better]]="NO"), Table1[[#This Row],[knnauc]], "")</f>
        <v/>
      </c>
      <c r="Y1216" s="1" t="str">
        <f>IF(AND(Table1[[#This Row],[Last lower than 5]]="YES", Table1[[#This Row],[last and better]]="YES"), Table1[[#This Row],[auc]], "")</f>
        <v/>
      </c>
      <c r="Z1216" s="1" t="str">
        <f>IF(I1216=5, "YES", "NO")</f>
        <v>NO</v>
      </c>
      <c r="AA1216" s="1" t="str">
        <f>IF(AND(Table1[[#This Row],[5 anomalies]]="YES", Table1[[#This Row],[better or same as KNN]]="YES"), "YES", "NO")</f>
        <v>NO</v>
      </c>
      <c r="AB1216" s="1" t="str">
        <f>IF(AND(Table1[[#This Row],[5 anomalies]]="YES", Table1[[#This Row],[5 anomalies and better]]="NO"), Table1[[#This Row],[knnauc]] - Table1[[#This Row],[auc]], "")</f>
        <v/>
      </c>
      <c r="AC1216" s="1" t="str">
        <f>IF(AND(Table1[[#This Row],[5 anomalies]]="YES", Table1[[#This Row],[5 anomalies and better]]="YES"), Table1[[#This Row],[auc]] - Table1[[#This Row],[knnauc]], "")</f>
        <v/>
      </c>
    </row>
    <row r="1217" spans="1:29" hidden="1" x14ac:dyDescent="0.25">
      <c r="A1217">
        <v>32</v>
      </c>
      <c r="B1217">
        <v>8</v>
      </c>
      <c r="C1217">
        <v>3</v>
      </c>
      <c r="D1217" t="s">
        <v>19</v>
      </c>
      <c r="E1217" t="s">
        <v>20</v>
      </c>
      <c r="F1217">
        <v>512</v>
      </c>
      <c r="G1217">
        <v>16</v>
      </c>
      <c r="H1217">
        <v>0.05</v>
      </c>
      <c r="I1217">
        <v>4</v>
      </c>
      <c r="J1217">
        <v>0</v>
      </c>
      <c r="K1217">
        <v>0.72898206181110803</v>
      </c>
      <c r="L1217">
        <v>0.30939632773603798</v>
      </c>
      <c r="M1217">
        <v>0.31070513603321698</v>
      </c>
      <c r="N1217">
        <v>0.77750162092068298</v>
      </c>
      <c r="O1217" t="s">
        <v>23</v>
      </c>
      <c r="P1217">
        <v>0</v>
      </c>
      <c r="Q1217">
        <v>0.01</v>
      </c>
      <c r="R1217" t="s">
        <v>21</v>
      </c>
      <c r="S1217" t="s">
        <v>35</v>
      </c>
      <c r="T1217" t="str">
        <f>IF(Table1[[#This Row],[auc]]&gt;=Table1[[#This Row],[knnauc]], "YES", "NO")</f>
        <v>NO</v>
      </c>
      <c r="U1217" t="str">
        <f>IF(AND(I1217 &gt; I1216, K1217 &lt; K1216), "LOWER", "")</f>
        <v>LOWER</v>
      </c>
      <c r="V1217" t="str">
        <f>IF(AND(I1217&gt;=I1218, I1217 &lt; 5), "YES", "NO")</f>
        <v>YES</v>
      </c>
      <c r="W1217" s="1" t="str">
        <f>IF(AND(Table1[[#This Row],[Last lower than 5]]="YES", Table1[[#This Row],[better or same as KNN]]="YES"), "YES", "NO")</f>
        <v>NO</v>
      </c>
      <c r="X1217" s="1">
        <f>IF(AND(Table1[[#This Row],[Last lower than 5]]="YES", Table1[[#This Row],[last and better]]="NO"), Table1[[#This Row],[knnauc]], "")</f>
        <v>0.77750162092068298</v>
      </c>
      <c r="Y1217" s="1" t="str">
        <f>IF(AND(Table1[[#This Row],[Last lower than 5]]="YES", Table1[[#This Row],[last and better]]="YES"), Table1[[#This Row],[auc]], "")</f>
        <v/>
      </c>
      <c r="Z1217" s="1" t="str">
        <f>IF(I1217=5, "YES", "NO")</f>
        <v>NO</v>
      </c>
      <c r="AA1217" s="1" t="str">
        <f>IF(AND(Table1[[#This Row],[5 anomalies]]="YES", Table1[[#This Row],[better or same as KNN]]="YES"), "YES", "NO")</f>
        <v>NO</v>
      </c>
      <c r="AB1217" s="1" t="str">
        <f>IF(AND(Table1[[#This Row],[5 anomalies]]="YES", Table1[[#This Row],[5 anomalies and better]]="NO"), Table1[[#This Row],[knnauc]] - Table1[[#This Row],[auc]], "")</f>
        <v/>
      </c>
      <c r="AC1217" s="1" t="str">
        <f>IF(AND(Table1[[#This Row],[5 anomalies]]="YES", Table1[[#This Row],[5 anomalies and better]]="YES"), Table1[[#This Row],[auc]] - Table1[[#This Row],[knnauc]], "")</f>
        <v/>
      </c>
    </row>
    <row r="1218" spans="1:29" hidden="1" x14ac:dyDescent="0.25">
      <c r="A1218">
        <v>32</v>
      </c>
      <c r="B1218">
        <v>8</v>
      </c>
      <c r="C1218">
        <v>3</v>
      </c>
      <c r="D1218" t="s">
        <v>19</v>
      </c>
      <c r="E1218" t="s">
        <v>20</v>
      </c>
      <c r="F1218">
        <v>512</v>
      </c>
      <c r="G1218">
        <v>16</v>
      </c>
      <c r="H1218">
        <v>0.05</v>
      </c>
      <c r="I1218">
        <v>1</v>
      </c>
      <c r="J1218">
        <v>5.8823529411764698E-2</v>
      </c>
      <c r="K1218">
        <v>0.60569385228991801</v>
      </c>
      <c r="L1218">
        <v>0.35726360177771199</v>
      </c>
      <c r="M1218">
        <v>0.35805034606384101</v>
      </c>
      <c r="N1218">
        <v>0.894329069820749</v>
      </c>
      <c r="O1218">
        <v>0.64705882352941102</v>
      </c>
      <c r="P1218">
        <v>0.33333333333333298</v>
      </c>
      <c r="Q1218">
        <v>0.05</v>
      </c>
      <c r="R1218" t="s">
        <v>21</v>
      </c>
      <c r="S1218" t="s">
        <v>35</v>
      </c>
      <c r="T1218" t="str">
        <f>IF(Table1[[#This Row],[auc]]&gt;=Table1[[#This Row],[knnauc]], "YES", "NO")</f>
        <v>NO</v>
      </c>
      <c r="U1218" t="str">
        <f>IF(AND(I1218 &gt; I1217, K1218 &lt; K1217), "LOWER", "")</f>
        <v/>
      </c>
      <c r="V1218" t="str">
        <f>IF(AND(I1218&gt;=I1219, I1218 &lt; 5), "YES", "NO")</f>
        <v>NO</v>
      </c>
      <c r="W1218" s="1" t="str">
        <f>IF(AND(Table1[[#This Row],[Last lower than 5]]="YES", Table1[[#This Row],[better or same as KNN]]="YES"), "YES", "NO")</f>
        <v>NO</v>
      </c>
      <c r="X1218" s="1" t="str">
        <f>IF(AND(Table1[[#This Row],[Last lower than 5]]="YES", Table1[[#This Row],[last and better]]="NO"), Table1[[#This Row],[knnauc]], "")</f>
        <v/>
      </c>
      <c r="Y1218" s="1" t="str">
        <f>IF(AND(Table1[[#This Row],[Last lower than 5]]="YES", Table1[[#This Row],[last and better]]="YES"), Table1[[#This Row],[auc]], "")</f>
        <v/>
      </c>
      <c r="Z1218" s="1" t="str">
        <f>IF(I1218=5, "YES", "NO")</f>
        <v>NO</v>
      </c>
      <c r="AA1218" s="1" t="str">
        <f>IF(AND(Table1[[#This Row],[5 anomalies]]="YES", Table1[[#This Row],[better or same as KNN]]="YES"), "YES", "NO")</f>
        <v>NO</v>
      </c>
      <c r="AB1218" s="1" t="str">
        <f>IF(AND(Table1[[#This Row],[5 anomalies]]="YES", Table1[[#This Row],[5 anomalies and better]]="NO"), Table1[[#This Row],[knnauc]] - Table1[[#This Row],[auc]], "")</f>
        <v/>
      </c>
      <c r="AC1218" s="1" t="str">
        <f>IF(AND(Table1[[#This Row],[5 anomalies]]="YES", Table1[[#This Row],[5 anomalies and better]]="YES"), Table1[[#This Row],[auc]] - Table1[[#This Row],[knnauc]], "")</f>
        <v/>
      </c>
    </row>
    <row r="1219" spans="1:29" hidden="1" x14ac:dyDescent="0.25">
      <c r="A1219">
        <v>32</v>
      </c>
      <c r="B1219">
        <v>8</v>
      </c>
      <c r="C1219">
        <v>3</v>
      </c>
      <c r="D1219" t="s">
        <v>19</v>
      </c>
      <c r="E1219" t="s">
        <v>20</v>
      </c>
      <c r="F1219">
        <v>512</v>
      </c>
      <c r="G1219">
        <v>16</v>
      </c>
      <c r="H1219">
        <v>0.05</v>
      </c>
      <c r="I1219">
        <v>2</v>
      </c>
      <c r="J1219">
        <v>5.7142857142857099E-2</v>
      </c>
      <c r="K1219">
        <v>0.74258469719891795</v>
      </c>
      <c r="L1219">
        <v>0.35726360177771199</v>
      </c>
      <c r="M1219">
        <v>0.35805034606384101</v>
      </c>
      <c r="N1219">
        <v>0.894329069820749</v>
      </c>
      <c r="O1219">
        <v>0.64705882352941102</v>
      </c>
      <c r="P1219">
        <v>0.33333333333333298</v>
      </c>
      <c r="Q1219">
        <v>0.05</v>
      </c>
      <c r="R1219" t="s">
        <v>21</v>
      </c>
      <c r="S1219" t="s">
        <v>35</v>
      </c>
      <c r="T1219" t="str">
        <f>IF(Table1[[#This Row],[auc]]&gt;=Table1[[#This Row],[knnauc]], "YES", "NO")</f>
        <v>NO</v>
      </c>
      <c r="U1219" t="str">
        <f>IF(AND(I1219 &gt; I1218, K1219 &lt; K1218), "LOWER", "")</f>
        <v/>
      </c>
      <c r="V1219" t="str">
        <f>IF(AND(I1219&gt;=I1220, I1219 &lt; 5), "YES", "NO")</f>
        <v>NO</v>
      </c>
      <c r="W1219" s="1" t="str">
        <f>IF(AND(Table1[[#This Row],[Last lower than 5]]="YES", Table1[[#This Row],[better or same as KNN]]="YES"), "YES", "NO")</f>
        <v>NO</v>
      </c>
      <c r="X1219" s="1" t="str">
        <f>IF(AND(Table1[[#This Row],[Last lower than 5]]="YES", Table1[[#This Row],[last and better]]="NO"), Table1[[#This Row],[knnauc]], "")</f>
        <v/>
      </c>
      <c r="Y1219" s="1" t="str">
        <f>IF(AND(Table1[[#This Row],[Last lower than 5]]="YES", Table1[[#This Row],[last and better]]="YES"), Table1[[#This Row],[auc]], "")</f>
        <v/>
      </c>
      <c r="Z1219" s="1" t="str">
        <f>IF(I1219=5, "YES", "NO")</f>
        <v>NO</v>
      </c>
      <c r="AA1219" s="1" t="str">
        <f>IF(AND(Table1[[#This Row],[5 anomalies]]="YES", Table1[[#This Row],[better or same as KNN]]="YES"), "YES", "NO")</f>
        <v>NO</v>
      </c>
      <c r="AB1219" s="1" t="str">
        <f>IF(AND(Table1[[#This Row],[5 anomalies]]="YES", Table1[[#This Row],[5 anomalies and better]]="NO"), Table1[[#This Row],[knnauc]] - Table1[[#This Row],[auc]], "")</f>
        <v/>
      </c>
      <c r="AC1219" s="1" t="str">
        <f>IF(AND(Table1[[#This Row],[5 anomalies]]="YES", Table1[[#This Row],[5 anomalies and better]]="YES"), Table1[[#This Row],[auc]] - Table1[[#This Row],[knnauc]], "")</f>
        <v/>
      </c>
    </row>
    <row r="1220" spans="1:29" hidden="1" x14ac:dyDescent="0.25">
      <c r="A1220">
        <v>32</v>
      </c>
      <c r="B1220">
        <v>8</v>
      </c>
      <c r="C1220">
        <v>3</v>
      </c>
      <c r="D1220" t="s">
        <v>19</v>
      </c>
      <c r="E1220" t="s">
        <v>20</v>
      </c>
      <c r="F1220">
        <v>512</v>
      </c>
      <c r="G1220">
        <v>16</v>
      </c>
      <c r="H1220">
        <v>0.05</v>
      </c>
      <c r="I1220">
        <v>4</v>
      </c>
      <c r="J1220">
        <v>0.11111111111111099</v>
      </c>
      <c r="K1220">
        <v>0.79232567734837001</v>
      </c>
      <c r="L1220">
        <v>0.35726360177771199</v>
      </c>
      <c r="M1220">
        <v>0.35805034606384101</v>
      </c>
      <c r="N1220">
        <v>0.894329069820749</v>
      </c>
      <c r="O1220">
        <v>0.64705882352941102</v>
      </c>
      <c r="P1220">
        <v>0.33333333333333298</v>
      </c>
      <c r="Q1220">
        <v>0.05</v>
      </c>
      <c r="R1220" t="s">
        <v>21</v>
      </c>
      <c r="S1220" t="s">
        <v>35</v>
      </c>
      <c r="T1220" t="str">
        <f>IF(Table1[[#This Row],[auc]]&gt;=Table1[[#This Row],[knnauc]], "YES", "NO")</f>
        <v>NO</v>
      </c>
      <c r="U1220" t="str">
        <f>IF(AND(I1220 &gt; I1219, K1220 &lt; K1219), "LOWER", "")</f>
        <v/>
      </c>
      <c r="V1220" t="str">
        <f>IF(AND(I1220&gt;=I1221, I1220 &lt; 5), "YES", "NO")</f>
        <v>YES</v>
      </c>
      <c r="W1220" s="1" t="str">
        <f>IF(AND(Table1[[#This Row],[Last lower than 5]]="YES", Table1[[#This Row],[better or same as KNN]]="YES"), "YES", "NO")</f>
        <v>NO</v>
      </c>
      <c r="X1220" s="1">
        <f>IF(AND(Table1[[#This Row],[Last lower than 5]]="YES", Table1[[#This Row],[last and better]]="NO"), Table1[[#This Row],[knnauc]], "")</f>
        <v>0.894329069820749</v>
      </c>
      <c r="Y1220" s="1" t="str">
        <f>IF(AND(Table1[[#This Row],[Last lower than 5]]="YES", Table1[[#This Row],[last and better]]="YES"), Table1[[#This Row],[auc]], "")</f>
        <v/>
      </c>
      <c r="Z1220" s="1" t="str">
        <f>IF(I1220=5, "YES", "NO")</f>
        <v>NO</v>
      </c>
      <c r="AA1220" s="1" t="str">
        <f>IF(AND(Table1[[#This Row],[5 anomalies]]="YES", Table1[[#This Row],[better or same as KNN]]="YES"), "YES", "NO")</f>
        <v>NO</v>
      </c>
      <c r="AB1220" s="1" t="str">
        <f>IF(AND(Table1[[#This Row],[5 anomalies]]="YES", Table1[[#This Row],[5 anomalies and better]]="NO"), Table1[[#This Row],[knnauc]] - Table1[[#This Row],[auc]], "")</f>
        <v/>
      </c>
      <c r="AC1220" s="1" t="str">
        <f>IF(AND(Table1[[#This Row],[5 anomalies]]="YES", Table1[[#This Row],[5 anomalies and better]]="YES"), Table1[[#This Row],[auc]] - Table1[[#This Row],[knnauc]], "")</f>
        <v/>
      </c>
    </row>
    <row r="1221" spans="1:29" x14ac:dyDescent="0.25">
      <c r="A1221">
        <v>32</v>
      </c>
      <c r="B1221">
        <v>8</v>
      </c>
      <c r="C1221">
        <v>3</v>
      </c>
      <c r="D1221" t="s">
        <v>19</v>
      </c>
      <c r="E1221" t="s">
        <v>20</v>
      </c>
      <c r="F1221">
        <v>512</v>
      </c>
      <c r="G1221">
        <v>32</v>
      </c>
      <c r="H1221">
        <v>0.05</v>
      </c>
      <c r="I1221">
        <v>1</v>
      </c>
      <c r="J1221">
        <v>0</v>
      </c>
      <c r="K1221">
        <v>0.62077660110943</v>
      </c>
      <c r="L1221">
        <v>0.31147807913659498</v>
      </c>
      <c r="M1221">
        <v>0.309848818928528</v>
      </c>
      <c r="N1221">
        <v>0.490166414523449</v>
      </c>
      <c r="O1221">
        <v>0</v>
      </c>
      <c r="P1221">
        <v>0</v>
      </c>
      <c r="Q1221">
        <v>5.0000000000000001E-3</v>
      </c>
      <c r="R1221" t="s">
        <v>21</v>
      </c>
      <c r="S1221" t="s">
        <v>35</v>
      </c>
      <c r="T1221" t="str">
        <f>IF(Table1[[#This Row],[auc]]&gt;=Table1[[#This Row],[knnauc]], "YES", "NO")</f>
        <v>YES</v>
      </c>
      <c r="U1221" t="str">
        <f>IF(AND(I1221 &gt; I1220, K1221 &lt; K1220), "LOWER", "")</f>
        <v/>
      </c>
      <c r="V1221" t="str">
        <f>IF(AND(I1221&gt;=I1222, I1221 &lt; 5), "YES", "NO")</f>
        <v>NO</v>
      </c>
      <c r="W1221" s="1" t="str">
        <f>IF(AND(Table1[[#This Row],[Last lower than 5]]="YES", Table1[[#This Row],[better or same as KNN]]="YES"), "YES", "NO")</f>
        <v>NO</v>
      </c>
      <c r="X1221" s="1" t="str">
        <f>IF(AND(Table1[[#This Row],[Last lower than 5]]="YES", Table1[[#This Row],[last and better]]="NO"), Table1[[#This Row],[knnauc]], "")</f>
        <v/>
      </c>
      <c r="Y1221" s="1" t="str">
        <f>IF(AND(Table1[[#This Row],[Last lower than 5]]="YES", Table1[[#This Row],[last and better]]="YES"), Table1[[#This Row],[auc]], "")</f>
        <v/>
      </c>
      <c r="Z1221" s="1" t="str">
        <f>IF(I1221=5, "YES", "NO")</f>
        <v>NO</v>
      </c>
      <c r="AA1221" s="1" t="str">
        <f>IF(AND(Table1[[#This Row],[5 anomalies]]="YES", Table1[[#This Row],[better or same as KNN]]="YES"), "YES", "NO")</f>
        <v>NO</v>
      </c>
      <c r="AB1221" s="1" t="str">
        <f>IF(AND(Table1[[#This Row],[5 anomalies]]="YES", Table1[[#This Row],[5 anomalies and better]]="NO"), Table1[[#This Row],[knnauc]] - Table1[[#This Row],[auc]], "")</f>
        <v/>
      </c>
      <c r="AC1221" s="1" t="str">
        <f>IF(AND(Table1[[#This Row],[5 anomalies]]="YES", Table1[[#This Row],[5 anomalies and better]]="YES"), Table1[[#This Row],[auc]] - Table1[[#This Row],[knnauc]], "")</f>
        <v/>
      </c>
    </row>
    <row r="1222" spans="1:29" x14ac:dyDescent="0.25">
      <c r="A1222">
        <v>32</v>
      </c>
      <c r="B1222">
        <v>8</v>
      </c>
      <c r="C1222">
        <v>3</v>
      </c>
      <c r="D1222" t="s">
        <v>19</v>
      </c>
      <c r="E1222" t="s">
        <v>20</v>
      </c>
      <c r="F1222">
        <v>512</v>
      </c>
      <c r="G1222">
        <v>32</v>
      </c>
      <c r="H1222">
        <v>0.05</v>
      </c>
      <c r="I1222">
        <v>2</v>
      </c>
      <c r="J1222">
        <v>0</v>
      </c>
      <c r="K1222">
        <v>0.76903681290973203</v>
      </c>
      <c r="L1222">
        <v>0.31147807913659498</v>
      </c>
      <c r="M1222">
        <v>0.309848818928528</v>
      </c>
      <c r="N1222">
        <v>0.490166414523449</v>
      </c>
      <c r="O1222">
        <v>0</v>
      </c>
      <c r="P1222">
        <v>0</v>
      </c>
      <c r="Q1222">
        <v>5.0000000000000001E-3</v>
      </c>
      <c r="R1222" t="s">
        <v>21</v>
      </c>
      <c r="S1222" t="s">
        <v>35</v>
      </c>
      <c r="T1222" t="str">
        <f>IF(Table1[[#This Row],[auc]]&gt;=Table1[[#This Row],[knnauc]], "YES", "NO")</f>
        <v>YES</v>
      </c>
      <c r="U1222" t="str">
        <f>IF(AND(I1222 &gt; I1221, K1222 &lt; K1221), "LOWER", "")</f>
        <v/>
      </c>
      <c r="V1222" t="str">
        <f>IF(AND(I1222&gt;=I1223, I1222 &lt; 5), "YES", "NO")</f>
        <v>YES</v>
      </c>
      <c r="W1222" s="1" t="str">
        <f>IF(AND(Table1[[#This Row],[Last lower than 5]]="YES", Table1[[#This Row],[better or same as KNN]]="YES"), "YES", "NO")</f>
        <v>YES</v>
      </c>
      <c r="X1222" s="1" t="str">
        <f>IF(AND(Table1[[#This Row],[Last lower than 5]]="YES", Table1[[#This Row],[last and better]]="NO"), Table1[[#This Row],[knnauc]], "")</f>
        <v/>
      </c>
      <c r="Y1222" s="1">
        <f>IF(AND(Table1[[#This Row],[Last lower than 5]]="YES", Table1[[#This Row],[last and better]]="YES"), Table1[[#This Row],[auc]], "")</f>
        <v>0.76903681290973203</v>
      </c>
      <c r="Z1222" s="1" t="str">
        <f>IF(I1222=5, "YES", "NO")</f>
        <v>NO</v>
      </c>
      <c r="AA1222" s="1" t="str">
        <f>IF(AND(Table1[[#This Row],[5 anomalies]]="YES", Table1[[#This Row],[better or same as KNN]]="YES"), "YES", "NO")</f>
        <v>NO</v>
      </c>
      <c r="AB1222" s="1" t="str">
        <f>IF(AND(Table1[[#This Row],[5 anomalies]]="YES", Table1[[#This Row],[5 anomalies and better]]="NO"), Table1[[#This Row],[knnauc]] - Table1[[#This Row],[auc]], "")</f>
        <v/>
      </c>
      <c r="AC1222" s="1" t="str">
        <f>IF(AND(Table1[[#This Row],[5 anomalies]]="YES", Table1[[#This Row],[5 anomalies and better]]="YES"), Table1[[#This Row],[auc]] - Table1[[#This Row],[knnauc]], "")</f>
        <v/>
      </c>
    </row>
    <row r="1223" spans="1:29" hidden="1" x14ac:dyDescent="0.25">
      <c r="A1223">
        <v>32</v>
      </c>
      <c r="B1223">
        <v>8</v>
      </c>
      <c r="C1223">
        <v>3</v>
      </c>
      <c r="D1223" t="s">
        <v>19</v>
      </c>
      <c r="E1223" t="s">
        <v>20</v>
      </c>
      <c r="F1223">
        <v>512</v>
      </c>
      <c r="G1223">
        <v>32</v>
      </c>
      <c r="H1223">
        <v>0.05</v>
      </c>
      <c r="I1223">
        <v>1</v>
      </c>
      <c r="J1223">
        <v>0</v>
      </c>
      <c r="K1223">
        <v>0.61994813053814501</v>
      </c>
      <c r="L1223">
        <v>0.31839497952839002</v>
      </c>
      <c r="M1223">
        <v>0.32381743075165198</v>
      </c>
      <c r="N1223">
        <v>0.63388804841149704</v>
      </c>
      <c r="O1223">
        <v>0.33333333333333298</v>
      </c>
      <c r="P1223">
        <v>0.14285714285714199</v>
      </c>
      <c r="Q1223">
        <v>0.01</v>
      </c>
      <c r="R1223" t="s">
        <v>21</v>
      </c>
      <c r="S1223" t="s">
        <v>35</v>
      </c>
      <c r="T1223" t="str">
        <f>IF(Table1[[#This Row],[auc]]&gt;=Table1[[#This Row],[knnauc]], "YES", "NO")</f>
        <v>NO</v>
      </c>
      <c r="U1223" t="str">
        <f>IF(AND(I1223 &gt; I1222, K1223 &lt; K1222), "LOWER", "")</f>
        <v/>
      </c>
      <c r="V1223" t="str">
        <f>IF(AND(I1223&gt;=I1224, I1223 &lt; 5), "YES", "NO")</f>
        <v>NO</v>
      </c>
      <c r="W1223" s="1" t="str">
        <f>IF(AND(Table1[[#This Row],[Last lower than 5]]="YES", Table1[[#This Row],[better or same as KNN]]="YES"), "YES", "NO")</f>
        <v>NO</v>
      </c>
      <c r="X1223" s="1" t="str">
        <f>IF(AND(Table1[[#This Row],[Last lower than 5]]="YES", Table1[[#This Row],[last and better]]="NO"), Table1[[#This Row],[knnauc]], "")</f>
        <v/>
      </c>
      <c r="Y1223" s="1" t="str">
        <f>IF(AND(Table1[[#This Row],[Last lower than 5]]="YES", Table1[[#This Row],[last and better]]="YES"), Table1[[#This Row],[auc]], "")</f>
        <v/>
      </c>
      <c r="Z1223" s="1" t="str">
        <f>IF(I1223=5, "YES", "NO")</f>
        <v>NO</v>
      </c>
      <c r="AA1223" s="1" t="str">
        <f>IF(AND(Table1[[#This Row],[5 anomalies]]="YES", Table1[[#This Row],[better or same as KNN]]="YES"), "YES", "NO")</f>
        <v>NO</v>
      </c>
      <c r="AB1223" s="1" t="str">
        <f>IF(AND(Table1[[#This Row],[5 anomalies]]="YES", Table1[[#This Row],[5 anomalies and better]]="NO"), Table1[[#This Row],[knnauc]] - Table1[[#This Row],[auc]], "")</f>
        <v/>
      </c>
      <c r="AC1223" s="1" t="str">
        <f>IF(AND(Table1[[#This Row],[5 anomalies]]="YES", Table1[[#This Row],[5 anomalies and better]]="YES"), Table1[[#This Row],[auc]] - Table1[[#This Row],[knnauc]], "")</f>
        <v/>
      </c>
    </row>
    <row r="1224" spans="1:29" hidden="1" x14ac:dyDescent="0.25">
      <c r="A1224">
        <v>32</v>
      </c>
      <c r="B1224">
        <v>8</v>
      </c>
      <c r="C1224">
        <v>3</v>
      </c>
      <c r="D1224" t="s">
        <v>19</v>
      </c>
      <c r="E1224" t="s">
        <v>20</v>
      </c>
      <c r="F1224">
        <v>512</v>
      </c>
      <c r="G1224">
        <v>32</v>
      </c>
      <c r="H1224">
        <v>0.05</v>
      </c>
      <c r="I1224">
        <v>2</v>
      </c>
      <c r="J1224">
        <v>0</v>
      </c>
      <c r="K1224">
        <v>0.72725307974929698</v>
      </c>
      <c r="L1224">
        <v>0.31839497952839002</v>
      </c>
      <c r="M1224">
        <v>0.32381743075165198</v>
      </c>
      <c r="N1224">
        <v>0.63388804841149704</v>
      </c>
      <c r="O1224">
        <v>0.33333333333333298</v>
      </c>
      <c r="P1224">
        <v>0.14285714285714199</v>
      </c>
      <c r="Q1224">
        <v>0.01</v>
      </c>
      <c r="R1224" t="s">
        <v>21</v>
      </c>
      <c r="S1224" t="s">
        <v>35</v>
      </c>
      <c r="T1224" t="str">
        <f>IF(Table1[[#This Row],[auc]]&gt;=Table1[[#This Row],[knnauc]], "YES", "NO")</f>
        <v>YES</v>
      </c>
      <c r="U1224" t="str">
        <f>IF(AND(I1224 &gt; I1223, K1224 &lt; K1223), "LOWER", "")</f>
        <v/>
      </c>
      <c r="V1224" t="str">
        <f>IF(AND(I1224&gt;=I1225, I1224 &lt; 5), "YES", "NO")</f>
        <v>NO</v>
      </c>
      <c r="W1224" s="1" t="str">
        <f>IF(AND(Table1[[#This Row],[Last lower than 5]]="YES", Table1[[#This Row],[better or same as KNN]]="YES"), "YES", "NO")</f>
        <v>NO</v>
      </c>
      <c r="X1224" s="1" t="str">
        <f>IF(AND(Table1[[#This Row],[Last lower than 5]]="YES", Table1[[#This Row],[last and better]]="NO"), Table1[[#This Row],[knnauc]], "")</f>
        <v/>
      </c>
      <c r="Y1224" s="1" t="str">
        <f>IF(AND(Table1[[#This Row],[Last lower than 5]]="YES", Table1[[#This Row],[last and better]]="YES"), Table1[[#This Row],[auc]], "")</f>
        <v/>
      </c>
      <c r="Z1224" s="1" t="str">
        <f>IF(I1224=5, "YES", "NO")</f>
        <v>NO</v>
      </c>
      <c r="AA1224" s="1" t="str">
        <f>IF(AND(Table1[[#This Row],[5 anomalies]]="YES", Table1[[#This Row],[better or same as KNN]]="YES"), "YES", "NO")</f>
        <v>NO</v>
      </c>
      <c r="AB1224" s="1" t="str">
        <f>IF(AND(Table1[[#This Row],[5 anomalies]]="YES", Table1[[#This Row],[5 anomalies and better]]="NO"), Table1[[#This Row],[knnauc]] - Table1[[#This Row],[auc]], "")</f>
        <v/>
      </c>
      <c r="AC1224" s="1" t="str">
        <f>IF(AND(Table1[[#This Row],[5 anomalies]]="YES", Table1[[#This Row],[5 anomalies and better]]="YES"), Table1[[#This Row],[auc]] - Table1[[#This Row],[knnauc]], "")</f>
        <v/>
      </c>
    </row>
    <row r="1225" spans="1:29" hidden="1" x14ac:dyDescent="0.25">
      <c r="A1225">
        <v>32</v>
      </c>
      <c r="B1225">
        <v>8</v>
      </c>
      <c r="C1225">
        <v>3</v>
      </c>
      <c r="D1225" t="s">
        <v>19</v>
      </c>
      <c r="E1225" t="s">
        <v>20</v>
      </c>
      <c r="F1225">
        <v>512</v>
      </c>
      <c r="G1225">
        <v>32</v>
      </c>
      <c r="H1225">
        <v>0.05</v>
      </c>
      <c r="I1225">
        <v>3</v>
      </c>
      <c r="J1225">
        <v>0</v>
      </c>
      <c r="K1225">
        <v>0.79943808082991097</v>
      </c>
      <c r="L1225">
        <v>0.31839497952839002</v>
      </c>
      <c r="M1225">
        <v>0.32381743075165198</v>
      </c>
      <c r="N1225">
        <v>0.63388804841149704</v>
      </c>
      <c r="O1225">
        <v>0.33333333333333298</v>
      </c>
      <c r="P1225">
        <v>0.14285714285714199</v>
      </c>
      <c r="Q1225">
        <v>0.01</v>
      </c>
      <c r="R1225" t="s">
        <v>21</v>
      </c>
      <c r="S1225" t="s">
        <v>35</v>
      </c>
      <c r="T1225" t="str">
        <f>IF(Table1[[#This Row],[auc]]&gt;=Table1[[#This Row],[knnauc]], "YES", "NO")</f>
        <v>YES</v>
      </c>
      <c r="U1225" t="str">
        <f>IF(AND(I1225 &gt; I1224, K1225 &lt; K1224), "LOWER", "")</f>
        <v/>
      </c>
      <c r="V1225" t="str">
        <f>IF(AND(I1225&gt;=I1226, I1225 &lt; 5), "YES", "NO")</f>
        <v>NO</v>
      </c>
      <c r="W1225" s="1" t="str">
        <f>IF(AND(Table1[[#This Row],[Last lower than 5]]="YES", Table1[[#This Row],[better or same as KNN]]="YES"), "YES", "NO")</f>
        <v>NO</v>
      </c>
      <c r="X1225" s="1" t="str">
        <f>IF(AND(Table1[[#This Row],[Last lower than 5]]="YES", Table1[[#This Row],[last and better]]="NO"), Table1[[#This Row],[knnauc]], "")</f>
        <v/>
      </c>
      <c r="Y1225" s="1" t="str">
        <f>IF(AND(Table1[[#This Row],[Last lower than 5]]="YES", Table1[[#This Row],[last and better]]="YES"), Table1[[#This Row],[auc]], "")</f>
        <v/>
      </c>
      <c r="Z1225" s="1" t="str">
        <f>IF(I1225=5, "YES", "NO")</f>
        <v>NO</v>
      </c>
      <c r="AA1225" s="1" t="str">
        <f>IF(AND(Table1[[#This Row],[5 anomalies]]="YES", Table1[[#This Row],[better or same as KNN]]="YES"), "YES", "NO")</f>
        <v>NO</v>
      </c>
      <c r="AB1225" s="1" t="str">
        <f>IF(AND(Table1[[#This Row],[5 anomalies]]="YES", Table1[[#This Row],[5 anomalies and better]]="NO"), Table1[[#This Row],[knnauc]] - Table1[[#This Row],[auc]], "")</f>
        <v/>
      </c>
      <c r="AC1225" s="1" t="str">
        <f>IF(AND(Table1[[#This Row],[5 anomalies]]="YES", Table1[[#This Row],[5 anomalies and better]]="YES"), Table1[[#This Row],[auc]] - Table1[[#This Row],[knnauc]], "")</f>
        <v/>
      </c>
    </row>
    <row r="1226" spans="1:29" hidden="1" x14ac:dyDescent="0.25">
      <c r="A1226">
        <v>32</v>
      </c>
      <c r="B1226">
        <v>8</v>
      </c>
      <c r="C1226">
        <v>3</v>
      </c>
      <c r="D1226" t="s">
        <v>19</v>
      </c>
      <c r="E1226" t="s">
        <v>20</v>
      </c>
      <c r="F1226">
        <v>512</v>
      </c>
      <c r="G1226">
        <v>32</v>
      </c>
      <c r="H1226">
        <v>0.05</v>
      </c>
      <c r="I1226">
        <v>4</v>
      </c>
      <c r="J1226">
        <v>0</v>
      </c>
      <c r="K1226">
        <v>0.87961962394640103</v>
      </c>
      <c r="L1226">
        <v>0.31839497952839002</v>
      </c>
      <c r="M1226">
        <v>0.32381743075165198</v>
      </c>
      <c r="N1226">
        <v>0.63388804841149704</v>
      </c>
      <c r="O1226">
        <v>0.33333333333333298</v>
      </c>
      <c r="P1226">
        <v>0.14285714285714199</v>
      </c>
      <c r="Q1226">
        <v>0.01</v>
      </c>
      <c r="R1226" t="s">
        <v>21</v>
      </c>
      <c r="S1226" t="s">
        <v>35</v>
      </c>
      <c r="T1226" t="str">
        <f>IF(Table1[[#This Row],[auc]]&gt;=Table1[[#This Row],[knnauc]], "YES", "NO")</f>
        <v>YES</v>
      </c>
      <c r="U1226" t="str">
        <f>IF(AND(I1226 &gt; I1225, K1226 &lt; K1225), "LOWER", "")</f>
        <v/>
      </c>
      <c r="V1226" t="str">
        <f>IF(AND(I1226&gt;=I1227, I1226 &lt; 5), "YES", "NO")</f>
        <v>YES</v>
      </c>
      <c r="W1226" s="1" t="str">
        <f>IF(AND(Table1[[#This Row],[Last lower than 5]]="YES", Table1[[#This Row],[better or same as KNN]]="YES"), "YES", "NO")</f>
        <v>YES</v>
      </c>
      <c r="X1226" s="1" t="str">
        <f>IF(AND(Table1[[#This Row],[Last lower than 5]]="YES", Table1[[#This Row],[last and better]]="NO"), Table1[[#This Row],[knnauc]], "")</f>
        <v/>
      </c>
      <c r="Y1226" s="1">
        <f>IF(AND(Table1[[#This Row],[Last lower than 5]]="YES", Table1[[#This Row],[last and better]]="YES"), Table1[[#This Row],[auc]], "")</f>
        <v>0.87961962394640103</v>
      </c>
      <c r="Z1226" s="1" t="str">
        <f>IF(I1226=5, "YES", "NO")</f>
        <v>NO</v>
      </c>
      <c r="AA1226" s="1" t="str">
        <f>IF(AND(Table1[[#This Row],[5 anomalies]]="YES", Table1[[#This Row],[better or same as KNN]]="YES"), "YES", "NO")</f>
        <v>NO</v>
      </c>
      <c r="AB1226" s="1" t="str">
        <f>IF(AND(Table1[[#This Row],[5 anomalies]]="YES", Table1[[#This Row],[5 anomalies and better]]="NO"), Table1[[#This Row],[knnauc]] - Table1[[#This Row],[auc]], "")</f>
        <v/>
      </c>
      <c r="AC1226" s="1" t="str">
        <f>IF(AND(Table1[[#This Row],[5 anomalies]]="YES", Table1[[#This Row],[5 anomalies and better]]="YES"), Table1[[#This Row],[auc]] - Table1[[#This Row],[knnauc]], "")</f>
        <v/>
      </c>
    </row>
    <row r="1227" spans="1:29" hidden="1" x14ac:dyDescent="0.25">
      <c r="A1227">
        <v>32</v>
      </c>
      <c r="B1227">
        <v>8</v>
      </c>
      <c r="C1227">
        <v>3</v>
      </c>
      <c r="D1227" t="s">
        <v>19</v>
      </c>
      <c r="E1227" t="s">
        <v>20</v>
      </c>
      <c r="F1227">
        <v>512</v>
      </c>
      <c r="G1227">
        <v>32</v>
      </c>
      <c r="H1227">
        <v>0.05</v>
      </c>
      <c r="I1227">
        <v>1</v>
      </c>
      <c r="J1227">
        <v>0</v>
      </c>
      <c r="K1227">
        <v>0.61855315637463804</v>
      </c>
      <c r="L1227">
        <v>0.33229810863602999</v>
      </c>
      <c r="M1227">
        <v>0.33306135682751198</v>
      </c>
      <c r="N1227">
        <v>0.88032366020263098</v>
      </c>
      <c r="O1227">
        <v>0.55555555555555503</v>
      </c>
      <c r="P1227">
        <v>0.30303030303030298</v>
      </c>
      <c r="Q1227">
        <v>0.05</v>
      </c>
      <c r="R1227" t="s">
        <v>21</v>
      </c>
      <c r="S1227" t="s">
        <v>35</v>
      </c>
      <c r="T1227" t="str">
        <f>IF(Table1[[#This Row],[auc]]&gt;=Table1[[#This Row],[knnauc]], "YES", "NO")</f>
        <v>NO</v>
      </c>
      <c r="U1227" t="str">
        <f>IF(AND(I1227 &gt; I1226, K1227 &lt; K1226), "LOWER", "")</f>
        <v/>
      </c>
      <c r="V1227" t="str">
        <f>IF(AND(I1227&gt;=I1228, I1227 &lt; 5), "YES", "NO")</f>
        <v>NO</v>
      </c>
      <c r="W1227" s="1" t="str">
        <f>IF(AND(Table1[[#This Row],[Last lower than 5]]="YES", Table1[[#This Row],[better or same as KNN]]="YES"), "YES", "NO")</f>
        <v>NO</v>
      </c>
      <c r="X1227" s="1" t="str">
        <f>IF(AND(Table1[[#This Row],[Last lower than 5]]="YES", Table1[[#This Row],[last and better]]="NO"), Table1[[#This Row],[knnauc]], "")</f>
        <v/>
      </c>
      <c r="Y1227" s="1" t="str">
        <f>IF(AND(Table1[[#This Row],[Last lower than 5]]="YES", Table1[[#This Row],[last and better]]="YES"), Table1[[#This Row],[auc]], "")</f>
        <v/>
      </c>
      <c r="Z1227" s="1" t="str">
        <f>IF(I1227=5, "YES", "NO")</f>
        <v>NO</v>
      </c>
      <c r="AA1227" s="1" t="str">
        <f>IF(AND(Table1[[#This Row],[5 anomalies]]="YES", Table1[[#This Row],[better or same as KNN]]="YES"), "YES", "NO")</f>
        <v>NO</v>
      </c>
      <c r="AB1227" s="1" t="str">
        <f>IF(AND(Table1[[#This Row],[5 anomalies]]="YES", Table1[[#This Row],[5 anomalies and better]]="NO"), Table1[[#This Row],[knnauc]] - Table1[[#This Row],[auc]], "")</f>
        <v/>
      </c>
      <c r="AC1227" s="1" t="str">
        <f>IF(AND(Table1[[#This Row],[5 anomalies]]="YES", Table1[[#This Row],[5 anomalies and better]]="YES"), Table1[[#This Row],[auc]] - Table1[[#This Row],[knnauc]], "")</f>
        <v/>
      </c>
    </row>
    <row r="1228" spans="1:29" hidden="1" x14ac:dyDescent="0.25">
      <c r="A1228">
        <v>32</v>
      </c>
      <c r="B1228">
        <v>8</v>
      </c>
      <c r="C1228">
        <v>3</v>
      </c>
      <c r="D1228" t="s">
        <v>19</v>
      </c>
      <c r="E1228" t="s">
        <v>20</v>
      </c>
      <c r="F1228">
        <v>512</v>
      </c>
      <c r="G1228">
        <v>32</v>
      </c>
      <c r="H1228">
        <v>0.05</v>
      </c>
      <c r="I1228">
        <v>2</v>
      </c>
      <c r="J1228">
        <v>0</v>
      </c>
      <c r="K1228">
        <v>0.71049374226378703</v>
      </c>
      <c r="L1228">
        <v>0.33229810863602999</v>
      </c>
      <c r="M1228">
        <v>0.33306135682751198</v>
      </c>
      <c r="N1228">
        <v>0.88032366020263098</v>
      </c>
      <c r="O1228">
        <v>0.55555555555555503</v>
      </c>
      <c r="P1228">
        <v>0.30303030303030298</v>
      </c>
      <c r="Q1228">
        <v>0.05</v>
      </c>
      <c r="R1228" t="s">
        <v>21</v>
      </c>
      <c r="S1228" t="s">
        <v>35</v>
      </c>
      <c r="T1228" t="str">
        <f>IF(Table1[[#This Row],[auc]]&gt;=Table1[[#This Row],[knnauc]], "YES", "NO")</f>
        <v>NO</v>
      </c>
      <c r="U1228" t="str">
        <f>IF(AND(I1228 &gt; I1227, K1228 &lt; K1227), "LOWER", "")</f>
        <v/>
      </c>
      <c r="V1228" t="str">
        <f>IF(AND(I1228&gt;=I1229, I1228 &lt; 5), "YES", "NO")</f>
        <v>NO</v>
      </c>
      <c r="W1228" s="1" t="str">
        <f>IF(AND(Table1[[#This Row],[Last lower than 5]]="YES", Table1[[#This Row],[better or same as KNN]]="YES"), "YES", "NO")</f>
        <v>NO</v>
      </c>
      <c r="X1228" s="1" t="str">
        <f>IF(AND(Table1[[#This Row],[Last lower than 5]]="YES", Table1[[#This Row],[last and better]]="NO"), Table1[[#This Row],[knnauc]], "")</f>
        <v/>
      </c>
      <c r="Y1228" s="1" t="str">
        <f>IF(AND(Table1[[#This Row],[Last lower than 5]]="YES", Table1[[#This Row],[last and better]]="YES"), Table1[[#This Row],[auc]], "")</f>
        <v/>
      </c>
      <c r="Z1228" s="1" t="str">
        <f>IF(I1228=5, "YES", "NO")</f>
        <v>NO</v>
      </c>
      <c r="AA1228" s="1" t="str">
        <f>IF(AND(Table1[[#This Row],[5 anomalies]]="YES", Table1[[#This Row],[better or same as KNN]]="YES"), "YES", "NO")</f>
        <v>NO</v>
      </c>
      <c r="AB1228" s="1" t="str">
        <f>IF(AND(Table1[[#This Row],[5 anomalies]]="YES", Table1[[#This Row],[5 anomalies and better]]="NO"), Table1[[#This Row],[knnauc]] - Table1[[#This Row],[auc]], "")</f>
        <v/>
      </c>
      <c r="AC1228" s="1" t="str">
        <f>IF(AND(Table1[[#This Row],[5 anomalies]]="YES", Table1[[#This Row],[5 anomalies and better]]="YES"), Table1[[#This Row],[auc]] - Table1[[#This Row],[knnauc]], "")</f>
        <v/>
      </c>
    </row>
    <row r="1229" spans="1:29" hidden="1" x14ac:dyDescent="0.25">
      <c r="A1229">
        <v>32</v>
      </c>
      <c r="B1229">
        <v>8</v>
      </c>
      <c r="C1229">
        <v>3</v>
      </c>
      <c r="D1229" t="s">
        <v>19</v>
      </c>
      <c r="E1229" t="s">
        <v>20</v>
      </c>
      <c r="F1229">
        <v>512</v>
      </c>
      <c r="G1229">
        <v>32</v>
      </c>
      <c r="H1229">
        <v>0.05</v>
      </c>
      <c r="I1229">
        <v>3</v>
      </c>
      <c r="J1229">
        <v>0.105263157894736</v>
      </c>
      <c r="K1229">
        <v>0.72864805391280396</v>
      </c>
      <c r="L1229">
        <v>0.33229810863602999</v>
      </c>
      <c r="M1229">
        <v>0.33306135682751198</v>
      </c>
      <c r="N1229">
        <v>0.88032366020263098</v>
      </c>
      <c r="O1229">
        <v>0.55555555555555503</v>
      </c>
      <c r="P1229">
        <v>0.30303030303030298</v>
      </c>
      <c r="Q1229">
        <v>0.05</v>
      </c>
      <c r="R1229" t="s">
        <v>21</v>
      </c>
      <c r="S1229" t="s">
        <v>35</v>
      </c>
      <c r="T1229" t="str">
        <f>IF(Table1[[#This Row],[auc]]&gt;=Table1[[#This Row],[knnauc]], "YES", "NO")</f>
        <v>NO</v>
      </c>
      <c r="U1229" t="str">
        <f>IF(AND(I1229 &gt; I1228, K1229 &lt; K1228), "LOWER", "")</f>
        <v/>
      </c>
      <c r="V1229" t="str">
        <f>IF(AND(I1229&gt;=I1230, I1229 &lt; 5), "YES", "NO")</f>
        <v>NO</v>
      </c>
      <c r="W1229" s="1" t="str">
        <f>IF(AND(Table1[[#This Row],[Last lower than 5]]="YES", Table1[[#This Row],[better or same as KNN]]="YES"), "YES", "NO")</f>
        <v>NO</v>
      </c>
      <c r="X1229" s="1" t="str">
        <f>IF(AND(Table1[[#This Row],[Last lower than 5]]="YES", Table1[[#This Row],[last and better]]="NO"), Table1[[#This Row],[knnauc]], "")</f>
        <v/>
      </c>
      <c r="Y1229" s="1" t="str">
        <f>IF(AND(Table1[[#This Row],[Last lower than 5]]="YES", Table1[[#This Row],[last and better]]="YES"), Table1[[#This Row],[auc]], "")</f>
        <v/>
      </c>
      <c r="Z1229" s="1" t="str">
        <f>IF(I1229=5, "YES", "NO")</f>
        <v>NO</v>
      </c>
      <c r="AA1229" s="1" t="str">
        <f>IF(AND(Table1[[#This Row],[5 anomalies]]="YES", Table1[[#This Row],[better or same as KNN]]="YES"), "YES", "NO")</f>
        <v>NO</v>
      </c>
      <c r="AB1229" s="1" t="str">
        <f>IF(AND(Table1[[#This Row],[5 anomalies]]="YES", Table1[[#This Row],[5 anomalies and better]]="NO"), Table1[[#This Row],[knnauc]] - Table1[[#This Row],[auc]], "")</f>
        <v/>
      </c>
      <c r="AC1229" s="1" t="str">
        <f>IF(AND(Table1[[#This Row],[5 anomalies]]="YES", Table1[[#This Row],[5 anomalies and better]]="YES"), Table1[[#This Row],[auc]] - Table1[[#This Row],[knnauc]], "")</f>
        <v/>
      </c>
    </row>
    <row r="1230" spans="1:29" hidden="1" x14ac:dyDescent="0.25">
      <c r="A1230">
        <v>32</v>
      </c>
      <c r="B1230">
        <v>8</v>
      </c>
      <c r="C1230">
        <v>3</v>
      </c>
      <c r="D1230" t="s">
        <v>19</v>
      </c>
      <c r="E1230" t="s">
        <v>20</v>
      </c>
      <c r="F1230">
        <v>512</v>
      </c>
      <c r="G1230">
        <v>32</v>
      </c>
      <c r="H1230">
        <v>0.05</v>
      </c>
      <c r="I1230">
        <v>4</v>
      </c>
      <c r="J1230">
        <v>0.15</v>
      </c>
      <c r="K1230">
        <v>0.82372896896346204</v>
      </c>
      <c r="L1230">
        <v>0.33229810863602999</v>
      </c>
      <c r="M1230">
        <v>0.33306135682751198</v>
      </c>
      <c r="N1230">
        <v>0.88032366020263098</v>
      </c>
      <c r="O1230">
        <v>0.55555555555555503</v>
      </c>
      <c r="P1230">
        <v>0.30303030303030298</v>
      </c>
      <c r="Q1230">
        <v>0.05</v>
      </c>
      <c r="R1230" t="s">
        <v>21</v>
      </c>
      <c r="S1230" t="s">
        <v>35</v>
      </c>
      <c r="T1230" t="str">
        <f>IF(Table1[[#This Row],[auc]]&gt;=Table1[[#This Row],[knnauc]], "YES", "NO")</f>
        <v>NO</v>
      </c>
      <c r="U1230" t="str">
        <f>IF(AND(I1230 &gt; I1229, K1230 &lt; K1229), "LOWER", "")</f>
        <v/>
      </c>
      <c r="V1230" t="str">
        <f>IF(AND(I1230&gt;=I1231, I1230 &lt; 5), "YES", "NO")</f>
        <v>NO</v>
      </c>
      <c r="W1230" s="1" t="str">
        <f>IF(AND(Table1[[#This Row],[Last lower than 5]]="YES", Table1[[#This Row],[better or same as KNN]]="YES"), "YES", "NO")</f>
        <v>NO</v>
      </c>
      <c r="X1230" s="1" t="str">
        <f>IF(AND(Table1[[#This Row],[Last lower than 5]]="YES", Table1[[#This Row],[last and better]]="NO"), Table1[[#This Row],[knnauc]], "")</f>
        <v/>
      </c>
      <c r="Y1230" s="1" t="str">
        <f>IF(AND(Table1[[#This Row],[Last lower than 5]]="YES", Table1[[#This Row],[last and better]]="YES"), Table1[[#This Row],[auc]], "")</f>
        <v/>
      </c>
      <c r="Z1230" s="1" t="str">
        <f>IF(I1230=5, "YES", "NO")</f>
        <v>NO</v>
      </c>
      <c r="AA1230" s="1" t="str">
        <f>IF(AND(Table1[[#This Row],[5 anomalies]]="YES", Table1[[#This Row],[better or same as KNN]]="YES"), "YES", "NO")</f>
        <v>NO</v>
      </c>
      <c r="AB1230" s="1" t="str">
        <f>IF(AND(Table1[[#This Row],[5 anomalies]]="YES", Table1[[#This Row],[5 anomalies and better]]="NO"), Table1[[#This Row],[knnauc]] - Table1[[#This Row],[auc]], "")</f>
        <v/>
      </c>
      <c r="AC1230" s="1" t="str">
        <f>IF(AND(Table1[[#This Row],[5 anomalies]]="YES", Table1[[#This Row],[5 anomalies and better]]="YES"), Table1[[#This Row],[auc]] - Table1[[#This Row],[knnauc]], "")</f>
        <v/>
      </c>
    </row>
    <row r="1231" spans="1:29" hidden="1" x14ac:dyDescent="0.25">
      <c r="A1231">
        <v>32</v>
      </c>
      <c r="B1231">
        <v>8</v>
      </c>
      <c r="C1231">
        <v>3</v>
      </c>
      <c r="D1231" t="s">
        <v>19</v>
      </c>
      <c r="E1231" t="s">
        <v>20</v>
      </c>
      <c r="F1231">
        <v>64</v>
      </c>
      <c r="G1231">
        <v>16</v>
      </c>
      <c r="H1231">
        <v>0.05</v>
      </c>
      <c r="I1231">
        <v>5</v>
      </c>
      <c r="J1231">
        <v>0.146341463414634</v>
      </c>
      <c r="K1231">
        <v>0.97903609250054002</v>
      </c>
      <c r="L1231">
        <v>0.324836206844477</v>
      </c>
      <c r="M1231">
        <v>0.32687241091549402</v>
      </c>
      <c r="N1231">
        <v>0.78171601469634699</v>
      </c>
      <c r="O1231">
        <v>1</v>
      </c>
      <c r="P1231">
        <v>0.14285714285714199</v>
      </c>
      <c r="Q1231">
        <v>0.01</v>
      </c>
      <c r="R1231" t="s">
        <v>21</v>
      </c>
      <c r="S1231" t="s">
        <v>35</v>
      </c>
      <c r="T1231" t="str">
        <f>IF(Table1[[#This Row],[auc]]&gt;=Table1[[#This Row],[knnauc]], "YES", "NO")</f>
        <v>YES</v>
      </c>
      <c r="U1231" t="str">
        <f>IF(AND(I1231 &gt; I1230, K1231 &lt; K1230), "LOWER", "")</f>
        <v/>
      </c>
      <c r="V1231" t="str">
        <f>IF(AND(I1231&gt;=I1232, I1231 &lt; 5), "YES", "NO")</f>
        <v>NO</v>
      </c>
      <c r="W1231" s="1" t="str">
        <f>IF(AND(Table1[[#This Row],[Last lower than 5]]="YES", Table1[[#This Row],[better or same as KNN]]="YES"), "YES", "NO")</f>
        <v>NO</v>
      </c>
      <c r="X1231" s="1" t="str">
        <f>IF(AND(Table1[[#This Row],[Last lower than 5]]="YES", Table1[[#This Row],[last and better]]="NO"), Table1[[#This Row],[knnauc]], "")</f>
        <v/>
      </c>
      <c r="Y1231" s="1" t="str">
        <f>IF(AND(Table1[[#This Row],[Last lower than 5]]="YES", Table1[[#This Row],[last and better]]="YES"), Table1[[#This Row],[auc]], "")</f>
        <v/>
      </c>
      <c r="Z1231" s="1" t="str">
        <f>IF(I1231=5, "YES", "NO")</f>
        <v>YES</v>
      </c>
      <c r="AA1231" s="1" t="str">
        <f>IF(AND(Table1[[#This Row],[5 anomalies]]="YES", Table1[[#This Row],[better or same as KNN]]="YES"), "YES", "NO")</f>
        <v>YES</v>
      </c>
      <c r="AB1231" s="1" t="str">
        <f>IF(AND(Table1[[#This Row],[5 anomalies]]="YES", Table1[[#This Row],[5 anomalies and better]]="NO"), Table1[[#This Row],[knnauc]] - Table1[[#This Row],[auc]], "")</f>
        <v/>
      </c>
      <c r="AC1231" s="1">
        <f>IF(AND(Table1[[#This Row],[5 anomalies]]="YES", Table1[[#This Row],[5 anomalies and better]]="YES"), Table1[[#This Row],[auc]] - Table1[[#This Row],[knnauc]], "")</f>
        <v>0.19732007780419303</v>
      </c>
    </row>
    <row r="1232" spans="1:29" x14ac:dyDescent="0.25">
      <c r="A1232">
        <v>32</v>
      </c>
      <c r="B1232">
        <v>8</v>
      </c>
      <c r="C1232">
        <v>3</v>
      </c>
      <c r="D1232" t="s">
        <v>19</v>
      </c>
      <c r="E1232" t="s">
        <v>20</v>
      </c>
      <c r="F1232">
        <v>128</v>
      </c>
      <c r="G1232">
        <v>32</v>
      </c>
      <c r="H1232">
        <v>0.05</v>
      </c>
      <c r="I1232">
        <v>5</v>
      </c>
      <c r="J1232">
        <v>0.30769230769230699</v>
      </c>
      <c r="K1232">
        <v>0.98184568835098296</v>
      </c>
      <c r="L1232">
        <v>0.30996106389890299</v>
      </c>
      <c r="M1232">
        <v>0.31068463948837399</v>
      </c>
      <c r="N1232">
        <v>0.493948562783661</v>
      </c>
      <c r="O1232" t="s">
        <v>23</v>
      </c>
      <c r="P1232">
        <v>0</v>
      </c>
      <c r="Q1232">
        <v>5.0000000000000001E-3</v>
      </c>
      <c r="R1232" t="s">
        <v>21</v>
      </c>
      <c r="S1232" t="s">
        <v>35</v>
      </c>
      <c r="T1232" t="str">
        <f>IF(Table1[[#This Row],[auc]]&gt;=Table1[[#This Row],[knnauc]], "YES", "NO")</f>
        <v>YES</v>
      </c>
      <c r="U1232" t="str">
        <f>IF(AND(I1232 &gt; I1231, K1232 &lt; K1231), "LOWER", "")</f>
        <v/>
      </c>
      <c r="V1232" t="str">
        <f>IF(AND(I1232&gt;=I1233, I1232 &lt; 5), "YES", "NO")</f>
        <v>NO</v>
      </c>
      <c r="W1232" s="1" t="str">
        <f>IF(AND(Table1[[#This Row],[Last lower than 5]]="YES", Table1[[#This Row],[better or same as KNN]]="YES"), "YES", "NO")</f>
        <v>NO</v>
      </c>
      <c r="X1232" s="1" t="str">
        <f>IF(AND(Table1[[#This Row],[Last lower than 5]]="YES", Table1[[#This Row],[last and better]]="NO"), Table1[[#This Row],[knnauc]], "")</f>
        <v/>
      </c>
      <c r="Y1232" s="1" t="str">
        <f>IF(AND(Table1[[#This Row],[Last lower than 5]]="YES", Table1[[#This Row],[last and better]]="YES"), Table1[[#This Row],[auc]], "")</f>
        <v/>
      </c>
      <c r="Z1232" s="1" t="str">
        <f>IF(I1232=5, "YES", "NO")</f>
        <v>YES</v>
      </c>
      <c r="AA1232" s="1" t="str">
        <f>IF(AND(Table1[[#This Row],[5 anomalies]]="YES", Table1[[#This Row],[better or same as KNN]]="YES"), "YES", "NO")</f>
        <v>YES</v>
      </c>
      <c r="AB1232" s="1" t="str">
        <f>IF(AND(Table1[[#This Row],[5 anomalies]]="YES", Table1[[#This Row],[5 anomalies and better]]="NO"), Table1[[#This Row],[knnauc]] - Table1[[#This Row],[auc]], "")</f>
        <v/>
      </c>
      <c r="AC1232" s="1">
        <f>IF(AND(Table1[[#This Row],[5 anomalies]]="YES", Table1[[#This Row],[5 anomalies and better]]="YES"), Table1[[#This Row],[auc]] - Table1[[#This Row],[knnauc]], "")</f>
        <v>0.48789712556732195</v>
      </c>
    </row>
    <row r="1233" spans="1:29" x14ac:dyDescent="0.25">
      <c r="A1233">
        <v>32</v>
      </c>
      <c r="B1233">
        <v>8</v>
      </c>
      <c r="C1233">
        <v>3</v>
      </c>
      <c r="D1233" t="s">
        <v>19</v>
      </c>
      <c r="E1233" t="s">
        <v>20</v>
      </c>
      <c r="F1233">
        <v>128</v>
      </c>
      <c r="G1233">
        <v>16</v>
      </c>
      <c r="H1233">
        <v>0.05</v>
      </c>
      <c r="I1233">
        <v>5</v>
      </c>
      <c r="J1233">
        <v>0.30769230769230699</v>
      </c>
      <c r="K1233">
        <v>0.99899142713060995</v>
      </c>
      <c r="L1233">
        <v>0.31300801426908298</v>
      </c>
      <c r="M1233">
        <v>0.31435288670233202</v>
      </c>
      <c r="N1233">
        <v>0.83207261724659598</v>
      </c>
      <c r="O1233">
        <v>1</v>
      </c>
      <c r="P1233">
        <v>0.66666666666666596</v>
      </c>
      <c r="Q1233">
        <v>5.0000000000000001E-3</v>
      </c>
      <c r="R1233" t="s">
        <v>21</v>
      </c>
      <c r="S1233" t="s">
        <v>35</v>
      </c>
      <c r="T1233" t="str">
        <f>IF(Table1[[#This Row],[auc]]&gt;=Table1[[#This Row],[knnauc]], "YES", "NO")</f>
        <v>YES</v>
      </c>
      <c r="U1233" t="str">
        <f>IF(AND(I1233 &gt; I1232, K1233 &lt; K1232), "LOWER", "")</f>
        <v/>
      </c>
      <c r="V1233" t="str">
        <f>IF(AND(I1233&gt;=I1234, I1233 &lt; 5), "YES", "NO")</f>
        <v>NO</v>
      </c>
      <c r="W1233" s="1" t="str">
        <f>IF(AND(Table1[[#This Row],[Last lower than 5]]="YES", Table1[[#This Row],[better or same as KNN]]="YES"), "YES", "NO")</f>
        <v>NO</v>
      </c>
      <c r="X1233" s="1" t="str">
        <f>IF(AND(Table1[[#This Row],[Last lower than 5]]="YES", Table1[[#This Row],[last and better]]="NO"), Table1[[#This Row],[knnauc]], "")</f>
        <v/>
      </c>
      <c r="Y1233" s="1" t="str">
        <f>IF(AND(Table1[[#This Row],[Last lower than 5]]="YES", Table1[[#This Row],[last and better]]="YES"), Table1[[#This Row],[auc]], "")</f>
        <v/>
      </c>
      <c r="Z1233" s="1" t="str">
        <f>IF(I1233=5, "YES", "NO")</f>
        <v>YES</v>
      </c>
      <c r="AA1233" s="1" t="str">
        <f>IF(AND(Table1[[#This Row],[5 anomalies]]="YES", Table1[[#This Row],[better or same as KNN]]="YES"), "YES", "NO")</f>
        <v>YES</v>
      </c>
      <c r="AB1233" s="1" t="str">
        <f>IF(AND(Table1[[#This Row],[5 anomalies]]="YES", Table1[[#This Row],[5 anomalies and better]]="NO"), Table1[[#This Row],[knnauc]] - Table1[[#This Row],[auc]], "")</f>
        <v/>
      </c>
      <c r="AC1233" s="1">
        <f>IF(AND(Table1[[#This Row],[5 anomalies]]="YES", Table1[[#This Row],[5 anomalies and better]]="YES"), Table1[[#This Row],[auc]] - Table1[[#This Row],[knnauc]], "")</f>
        <v>0.16691880988401397</v>
      </c>
    </row>
    <row r="1234" spans="1:29" hidden="1" x14ac:dyDescent="0.25">
      <c r="A1234">
        <v>32</v>
      </c>
      <c r="B1234">
        <v>8</v>
      </c>
      <c r="C1234">
        <v>3</v>
      </c>
      <c r="D1234" t="s">
        <v>19</v>
      </c>
      <c r="E1234" t="s">
        <v>20</v>
      </c>
      <c r="F1234">
        <v>512</v>
      </c>
      <c r="G1234">
        <v>16</v>
      </c>
      <c r="H1234">
        <v>0.05</v>
      </c>
      <c r="I1234">
        <v>5</v>
      </c>
      <c r="J1234">
        <v>0</v>
      </c>
      <c r="K1234">
        <v>0.79040022005226196</v>
      </c>
      <c r="L1234">
        <v>0.32089122238449502</v>
      </c>
      <c r="M1234">
        <v>0.31842329701857802</v>
      </c>
      <c r="N1234">
        <v>0.82056571769128495</v>
      </c>
      <c r="O1234">
        <v>0.54545454545454497</v>
      </c>
      <c r="P1234">
        <v>0.18181818181818099</v>
      </c>
      <c r="Q1234">
        <v>0.05</v>
      </c>
      <c r="R1234" t="s">
        <v>21</v>
      </c>
      <c r="S1234" t="s">
        <v>36</v>
      </c>
      <c r="T1234" t="str">
        <f>IF(Table1[[#This Row],[auc]]&gt;=Table1[[#This Row],[knnauc]], "YES", "NO")</f>
        <v>NO</v>
      </c>
      <c r="U1234" t="str">
        <f>IF(AND(I1234 &gt; I1233, K1234 &lt; K1233), "LOWER", "")</f>
        <v/>
      </c>
      <c r="V1234" t="str">
        <f>IF(AND(I1234&gt;=I1235, I1234 &lt; 5), "YES", "NO")</f>
        <v>NO</v>
      </c>
      <c r="W1234" s="1" t="str">
        <f>IF(AND(Table1[[#This Row],[Last lower than 5]]="YES", Table1[[#This Row],[better or same as KNN]]="YES"), "YES", "NO")</f>
        <v>NO</v>
      </c>
      <c r="X1234" s="1" t="str">
        <f>IF(AND(Table1[[#This Row],[Last lower than 5]]="YES", Table1[[#This Row],[last and better]]="NO"), Table1[[#This Row],[knnauc]], "")</f>
        <v/>
      </c>
      <c r="Y1234" s="1" t="str">
        <f>IF(AND(Table1[[#This Row],[Last lower than 5]]="YES", Table1[[#This Row],[last and better]]="YES"), Table1[[#This Row],[auc]], "")</f>
        <v/>
      </c>
      <c r="Z1234" s="1" t="str">
        <f>IF(I1234=5, "YES", "NO")</f>
        <v>YES</v>
      </c>
      <c r="AA1234" s="1" t="str">
        <f>IF(AND(Table1[[#This Row],[5 anomalies]]="YES", Table1[[#This Row],[better or same as KNN]]="YES"), "YES", "NO")</f>
        <v>NO</v>
      </c>
      <c r="AB1234" s="1">
        <f>IF(AND(Table1[[#This Row],[5 anomalies]]="YES", Table1[[#This Row],[5 anomalies and better]]="NO"), Table1[[#This Row],[knnauc]] - Table1[[#This Row],[auc]], "")</f>
        <v>3.0165497639022987E-2</v>
      </c>
      <c r="AC1234" s="1" t="str">
        <f>IF(AND(Table1[[#This Row],[5 anomalies]]="YES", Table1[[#This Row],[5 anomalies and better]]="YES"), Table1[[#This Row],[auc]] - Table1[[#This Row],[knnauc]], "")</f>
        <v/>
      </c>
    </row>
    <row r="1235" spans="1:29" hidden="1" x14ac:dyDescent="0.25">
      <c r="A1235">
        <v>32</v>
      </c>
      <c r="B1235">
        <v>8</v>
      </c>
      <c r="C1235">
        <v>3</v>
      </c>
      <c r="D1235" t="s">
        <v>19</v>
      </c>
      <c r="E1235" t="s">
        <v>20</v>
      </c>
      <c r="F1235">
        <v>512</v>
      </c>
      <c r="G1235">
        <v>16</v>
      </c>
      <c r="H1235">
        <v>0.05</v>
      </c>
      <c r="I1235">
        <v>5</v>
      </c>
      <c r="J1235">
        <v>0</v>
      </c>
      <c r="K1235">
        <v>0.81607953317484305</v>
      </c>
      <c r="L1235">
        <v>0.31516677752454297</v>
      </c>
      <c r="M1235">
        <v>0.31460938081547102</v>
      </c>
      <c r="N1235">
        <v>0.71212448670844997</v>
      </c>
      <c r="O1235" t="s">
        <v>23</v>
      </c>
      <c r="P1235">
        <v>0</v>
      </c>
      <c r="Q1235">
        <v>0.01</v>
      </c>
      <c r="R1235" t="s">
        <v>21</v>
      </c>
      <c r="S1235" t="s">
        <v>36</v>
      </c>
      <c r="T1235" t="str">
        <f>IF(Table1[[#This Row],[auc]]&gt;=Table1[[#This Row],[knnauc]], "YES", "NO")</f>
        <v>YES</v>
      </c>
      <c r="U1235" t="str">
        <f>IF(AND(I1235 &gt; I1234, K1235 &lt; K1234), "LOWER", "")</f>
        <v/>
      </c>
      <c r="V1235" t="str">
        <f>IF(AND(I1235&gt;=I1236, I1235 &lt; 5), "YES", "NO")</f>
        <v>NO</v>
      </c>
      <c r="W1235" s="1" t="str">
        <f>IF(AND(Table1[[#This Row],[Last lower than 5]]="YES", Table1[[#This Row],[better or same as KNN]]="YES"), "YES", "NO")</f>
        <v>NO</v>
      </c>
      <c r="X1235" s="1" t="str">
        <f>IF(AND(Table1[[#This Row],[Last lower than 5]]="YES", Table1[[#This Row],[last and better]]="NO"), Table1[[#This Row],[knnauc]], "")</f>
        <v/>
      </c>
      <c r="Y1235" s="1" t="str">
        <f>IF(AND(Table1[[#This Row],[Last lower than 5]]="YES", Table1[[#This Row],[last and better]]="YES"), Table1[[#This Row],[auc]], "")</f>
        <v/>
      </c>
      <c r="Z1235" s="1" t="str">
        <f>IF(I1235=5, "YES", "NO")</f>
        <v>YES</v>
      </c>
      <c r="AA1235" s="1" t="str">
        <f>IF(AND(Table1[[#This Row],[5 anomalies]]="YES", Table1[[#This Row],[better or same as KNN]]="YES"), "YES", "NO")</f>
        <v>YES</v>
      </c>
      <c r="AB1235" s="1" t="str">
        <f>IF(AND(Table1[[#This Row],[5 anomalies]]="YES", Table1[[#This Row],[5 anomalies and better]]="NO"), Table1[[#This Row],[knnauc]] - Table1[[#This Row],[auc]], "")</f>
        <v/>
      </c>
      <c r="AC1235" s="1">
        <f>IF(AND(Table1[[#This Row],[5 anomalies]]="YES", Table1[[#This Row],[5 anomalies and better]]="YES"), Table1[[#This Row],[auc]] - Table1[[#This Row],[knnauc]], "")</f>
        <v>0.10395504646639309</v>
      </c>
    </row>
    <row r="1236" spans="1:29" hidden="1" x14ac:dyDescent="0.25">
      <c r="A1236">
        <v>32</v>
      </c>
      <c r="B1236">
        <v>8</v>
      </c>
      <c r="C1236">
        <v>3</v>
      </c>
      <c r="D1236" t="s">
        <v>19</v>
      </c>
      <c r="E1236" t="s">
        <v>20</v>
      </c>
      <c r="F1236">
        <v>32</v>
      </c>
      <c r="G1236">
        <v>32</v>
      </c>
      <c r="H1236">
        <v>0.05</v>
      </c>
      <c r="I1236">
        <v>5</v>
      </c>
      <c r="J1236">
        <v>0.12</v>
      </c>
      <c r="K1236">
        <v>0.87713748681978598</v>
      </c>
      <c r="L1236">
        <v>0.32146478332103101</v>
      </c>
      <c r="M1236">
        <v>0.32561001565988301</v>
      </c>
      <c r="N1236">
        <v>0.90157245679182096</v>
      </c>
      <c r="O1236">
        <v>0.85714285714285698</v>
      </c>
      <c r="P1236">
        <v>0.18181818181818099</v>
      </c>
      <c r="Q1236">
        <v>0.05</v>
      </c>
      <c r="R1236" t="s">
        <v>21</v>
      </c>
      <c r="S1236" t="s">
        <v>36</v>
      </c>
      <c r="T1236" t="str">
        <f>IF(Table1[[#This Row],[auc]]&gt;=Table1[[#This Row],[knnauc]], "YES", "NO")</f>
        <v>NO</v>
      </c>
      <c r="U1236" t="str">
        <f>IF(AND(I1236 &gt; I1235, K1236 &lt; K1235), "LOWER", "")</f>
        <v/>
      </c>
      <c r="V1236" t="str">
        <f>IF(AND(I1236&gt;=I1237, I1236 &lt; 5), "YES", "NO")</f>
        <v>NO</v>
      </c>
      <c r="W1236" s="1" t="str">
        <f>IF(AND(Table1[[#This Row],[Last lower than 5]]="YES", Table1[[#This Row],[better or same as KNN]]="YES"), "YES", "NO")</f>
        <v>NO</v>
      </c>
      <c r="X1236" s="1" t="str">
        <f>IF(AND(Table1[[#This Row],[Last lower than 5]]="YES", Table1[[#This Row],[last and better]]="NO"), Table1[[#This Row],[knnauc]], "")</f>
        <v/>
      </c>
      <c r="Y1236" s="1" t="str">
        <f>IF(AND(Table1[[#This Row],[Last lower than 5]]="YES", Table1[[#This Row],[last and better]]="YES"), Table1[[#This Row],[auc]], "")</f>
        <v/>
      </c>
      <c r="Z1236" s="1" t="str">
        <f>IF(I1236=5, "YES", "NO")</f>
        <v>YES</v>
      </c>
      <c r="AA1236" s="1" t="str">
        <f>IF(AND(Table1[[#This Row],[5 anomalies]]="YES", Table1[[#This Row],[better or same as KNN]]="YES"), "YES", "NO")</f>
        <v>NO</v>
      </c>
      <c r="AB1236" s="1">
        <f>IF(AND(Table1[[#This Row],[5 anomalies]]="YES", Table1[[#This Row],[5 anomalies and better]]="NO"), Table1[[#This Row],[knnauc]] - Table1[[#This Row],[auc]], "")</f>
        <v>2.4434969972034981E-2</v>
      </c>
      <c r="AC1236" s="1" t="str">
        <f>IF(AND(Table1[[#This Row],[5 anomalies]]="YES", Table1[[#This Row],[5 anomalies and better]]="YES"), Table1[[#This Row],[auc]] - Table1[[#This Row],[knnauc]], "")</f>
        <v/>
      </c>
    </row>
    <row r="1237" spans="1:29" hidden="1" x14ac:dyDescent="0.25">
      <c r="A1237">
        <v>32</v>
      </c>
      <c r="B1237">
        <v>8</v>
      </c>
      <c r="C1237">
        <v>3</v>
      </c>
      <c r="D1237" t="s">
        <v>19</v>
      </c>
      <c r="E1237" t="s">
        <v>20</v>
      </c>
      <c r="F1237">
        <v>512</v>
      </c>
      <c r="G1237">
        <v>32</v>
      </c>
      <c r="H1237">
        <v>0.05</v>
      </c>
      <c r="I1237">
        <v>5</v>
      </c>
      <c r="J1237">
        <v>0</v>
      </c>
      <c r="K1237">
        <v>0.89690944456451205</v>
      </c>
      <c r="L1237">
        <v>0.30155574825943199</v>
      </c>
      <c r="M1237">
        <v>0.30591100408114602</v>
      </c>
      <c r="N1237">
        <v>0.56559325696995799</v>
      </c>
      <c r="O1237" t="s">
        <v>23</v>
      </c>
      <c r="P1237">
        <v>0</v>
      </c>
      <c r="Q1237">
        <v>0.01</v>
      </c>
      <c r="R1237" t="s">
        <v>21</v>
      </c>
      <c r="S1237" t="s">
        <v>36</v>
      </c>
      <c r="T1237" t="str">
        <f>IF(Table1[[#This Row],[auc]]&gt;=Table1[[#This Row],[knnauc]], "YES", "NO")</f>
        <v>YES</v>
      </c>
      <c r="U1237" t="str">
        <f>IF(AND(I1237 &gt; I1236, K1237 &lt; K1236), "LOWER", "")</f>
        <v/>
      </c>
      <c r="V1237" t="str">
        <f>IF(AND(I1237&gt;=I1238, I1237 &lt; 5), "YES", "NO")</f>
        <v>NO</v>
      </c>
      <c r="W1237" s="1" t="str">
        <f>IF(AND(Table1[[#This Row],[Last lower than 5]]="YES", Table1[[#This Row],[better or same as KNN]]="YES"), "YES", "NO")</f>
        <v>NO</v>
      </c>
      <c r="X1237" s="1" t="str">
        <f>IF(AND(Table1[[#This Row],[Last lower than 5]]="YES", Table1[[#This Row],[last and better]]="NO"), Table1[[#This Row],[knnauc]], "")</f>
        <v/>
      </c>
      <c r="Y1237" s="1" t="str">
        <f>IF(AND(Table1[[#This Row],[Last lower than 5]]="YES", Table1[[#This Row],[last and better]]="YES"), Table1[[#This Row],[auc]], "")</f>
        <v/>
      </c>
      <c r="Z1237" s="1" t="str">
        <f>IF(I1237=5, "YES", "NO")</f>
        <v>YES</v>
      </c>
      <c r="AA1237" s="1" t="str">
        <f>IF(AND(Table1[[#This Row],[5 anomalies]]="YES", Table1[[#This Row],[better or same as KNN]]="YES"), "YES", "NO")</f>
        <v>YES</v>
      </c>
      <c r="AB1237" s="1" t="str">
        <f>IF(AND(Table1[[#This Row],[5 anomalies]]="YES", Table1[[#This Row],[5 anomalies and better]]="NO"), Table1[[#This Row],[knnauc]] - Table1[[#This Row],[auc]], "")</f>
        <v/>
      </c>
      <c r="AC1237" s="1">
        <f>IF(AND(Table1[[#This Row],[5 anomalies]]="YES", Table1[[#This Row],[5 anomalies and better]]="YES"), Table1[[#This Row],[auc]] - Table1[[#This Row],[knnauc]], "")</f>
        <v>0.33131618759455406</v>
      </c>
    </row>
    <row r="1238" spans="1:29" hidden="1" x14ac:dyDescent="0.25">
      <c r="A1238">
        <v>32</v>
      </c>
      <c r="B1238">
        <v>8</v>
      </c>
      <c r="C1238">
        <v>3</v>
      </c>
      <c r="D1238" t="s">
        <v>19</v>
      </c>
      <c r="E1238" t="s">
        <v>20</v>
      </c>
      <c r="F1238">
        <v>32</v>
      </c>
      <c r="G1238">
        <v>32</v>
      </c>
      <c r="H1238">
        <v>0.05</v>
      </c>
      <c r="I1238">
        <v>5</v>
      </c>
      <c r="J1238">
        <v>0.148148148148148</v>
      </c>
      <c r="K1238">
        <v>0.92176356170304696</v>
      </c>
      <c r="L1238">
        <v>0.308811554401549</v>
      </c>
      <c r="M1238">
        <v>0.314392943958064</v>
      </c>
      <c r="N1238">
        <v>0.85562999783877203</v>
      </c>
      <c r="O1238" t="s">
        <v>23</v>
      </c>
      <c r="P1238">
        <v>0</v>
      </c>
      <c r="Q1238">
        <v>0.01</v>
      </c>
      <c r="R1238" t="s">
        <v>21</v>
      </c>
      <c r="S1238" t="s">
        <v>36</v>
      </c>
      <c r="T1238" t="str">
        <f>IF(Table1[[#This Row],[auc]]&gt;=Table1[[#This Row],[knnauc]], "YES", "NO")</f>
        <v>YES</v>
      </c>
      <c r="U1238" t="str">
        <f>IF(AND(I1238 &gt; I1237, K1238 &lt; K1237), "LOWER", "")</f>
        <v/>
      </c>
      <c r="V1238" t="str">
        <f>IF(AND(I1238&gt;=I1239, I1238 &lt; 5), "YES", "NO")</f>
        <v>NO</v>
      </c>
      <c r="W1238" s="1" t="str">
        <f>IF(AND(Table1[[#This Row],[Last lower than 5]]="YES", Table1[[#This Row],[better or same as KNN]]="YES"), "YES", "NO")</f>
        <v>NO</v>
      </c>
      <c r="X1238" s="1" t="str">
        <f>IF(AND(Table1[[#This Row],[Last lower than 5]]="YES", Table1[[#This Row],[last and better]]="NO"), Table1[[#This Row],[knnauc]], "")</f>
        <v/>
      </c>
      <c r="Y1238" s="1" t="str">
        <f>IF(AND(Table1[[#This Row],[Last lower than 5]]="YES", Table1[[#This Row],[last and better]]="YES"), Table1[[#This Row],[auc]], "")</f>
        <v/>
      </c>
      <c r="Z1238" s="1" t="str">
        <f>IF(I1238=5, "YES", "NO")</f>
        <v>YES</v>
      </c>
      <c r="AA1238" s="1" t="str">
        <f>IF(AND(Table1[[#This Row],[5 anomalies]]="YES", Table1[[#This Row],[better or same as KNN]]="YES"), "YES", "NO")</f>
        <v>YES</v>
      </c>
      <c r="AB1238" s="1" t="str">
        <f>IF(AND(Table1[[#This Row],[5 anomalies]]="YES", Table1[[#This Row],[5 anomalies and better]]="NO"), Table1[[#This Row],[knnauc]] - Table1[[#This Row],[auc]], "")</f>
        <v/>
      </c>
      <c r="AC1238" s="1">
        <f>IF(AND(Table1[[#This Row],[5 anomalies]]="YES", Table1[[#This Row],[5 anomalies and better]]="YES"), Table1[[#This Row],[auc]] - Table1[[#This Row],[knnauc]], "")</f>
        <v>6.6133563864274936E-2</v>
      </c>
    </row>
    <row r="1239" spans="1:29" x14ac:dyDescent="0.25">
      <c r="A1239">
        <v>32</v>
      </c>
      <c r="B1239">
        <v>8</v>
      </c>
      <c r="C1239">
        <v>3</v>
      </c>
      <c r="D1239" t="s">
        <v>19</v>
      </c>
      <c r="E1239" t="s">
        <v>20</v>
      </c>
      <c r="F1239">
        <v>128</v>
      </c>
      <c r="G1239">
        <v>16</v>
      </c>
      <c r="H1239">
        <v>0.05</v>
      </c>
      <c r="I1239">
        <v>5</v>
      </c>
      <c r="J1239">
        <v>0.22222222222222199</v>
      </c>
      <c r="K1239">
        <v>0.92334846192637399</v>
      </c>
      <c r="L1239">
        <v>0.30564909408436702</v>
      </c>
      <c r="M1239">
        <v>0.30561508037878599</v>
      </c>
      <c r="N1239">
        <v>0.496217851739788</v>
      </c>
      <c r="O1239" t="s">
        <v>23</v>
      </c>
      <c r="P1239">
        <v>0</v>
      </c>
      <c r="Q1239">
        <v>5.0000000000000001E-3</v>
      </c>
      <c r="R1239" t="s">
        <v>21</v>
      </c>
      <c r="S1239" t="s">
        <v>36</v>
      </c>
      <c r="T1239" t="str">
        <f>IF(Table1[[#This Row],[auc]]&gt;=Table1[[#This Row],[knnauc]], "YES", "NO")</f>
        <v>YES</v>
      </c>
      <c r="U1239" t="str">
        <f>IF(AND(I1239 &gt; I1238, K1239 &lt; K1238), "LOWER", "")</f>
        <v/>
      </c>
      <c r="V1239" t="str">
        <f>IF(AND(I1239&gt;=I1240, I1239 &lt; 5), "YES", "NO")</f>
        <v>NO</v>
      </c>
      <c r="W1239" s="1" t="str">
        <f>IF(AND(Table1[[#This Row],[Last lower than 5]]="YES", Table1[[#This Row],[better or same as KNN]]="YES"), "YES", "NO")</f>
        <v>NO</v>
      </c>
      <c r="X1239" s="1" t="str">
        <f>IF(AND(Table1[[#This Row],[Last lower than 5]]="YES", Table1[[#This Row],[last and better]]="NO"), Table1[[#This Row],[knnauc]], "")</f>
        <v/>
      </c>
      <c r="Y1239" s="1" t="str">
        <f>IF(AND(Table1[[#This Row],[Last lower than 5]]="YES", Table1[[#This Row],[last and better]]="YES"), Table1[[#This Row],[auc]], "")</f>
        <v/>
      </c>
      <c r="Z1239" s="1" t="str">
        <f>IF(I1239=5, "YES", "NO")</f>
        <v>YES</v>
      </c>
      <c r="AA1239" s="1" t="str">
        <f>IF(AND(Table1[[#This Row],[5 anomalies]]="YES", Table1[[#This Row],[better or same as KNN]]="YES"), "YES", "NO")</f>
        <v>YES</v>
      </c>
      <c r="AB1239" s="1" t="str">
        <f>IF(AND(Table1[[#This Row],[5 anomalies]]="YES", Table1[[#This Row],[5 anomalies and better]]="NO"), Table1[[#This Row],[knnauc]] - Table1[[#This Row],[auc]], "")</f>
        <v/>
      </c>
      <c r="AC1239" s="1">
        <f>IF(AND(Table1[[#This Row],[5 anomalies]]="YES", Table1[[#This Row],[5 anomalies and better]]="YES"), Table1[[#This Row],[auc]] - Table1[[#This Row],[knnauc]], "")</f>
        <v>0.42713061018658599</v>
      </c>
    </row>
    <row r="1240" spans="1:29" hidden="1" x14ac:dyDescent="0.25">
      <c r="A1240">
        <v>32</v>
      </c>
      <c r="B1240">
        <v>8</v>
      </c>
      <c r="C1240">
        <v>3</v>
      </c>
      <c r="D1240" t="s">
        <v>19</v>
      </c>
      <c r="E1240" t="s">
        <v>20</v>
      </c>
      <c r="F1240">
        <v>32</v>
      </c>
      <c r="G1240">
        <v>16</v>
      </c>
      <c r="H1240">
        <v>0.05</v>
      </c>
      <c r="I1240">
        <v>5</v>
      </c>
      <c r="J1240">
        <v>0.146341463414634</v>
      </c>
      <c r="K1240">
        <v>0.939917873352064</v>
      </c>
      <c r="L1240">
        <v>0.30995164498999001</v>
      </c>
      <c r="M1240">
        <v>0.315576786086955</v>
      </c>
      <c r="N1240">
        <v>0.78074346228657798</v>
      </c>
      <c r="O1240">
        <v>0.5</v>
      </c>
      <c r="P1240">
        <v>0.14285714285714199</v>
      </c>
      <c r="Q1240">
        <v>0.01</v>
      </c>
      <c r="R1240" t="s">
        <v>21</v>
      </c>
      <c r="S1240" t="s">
        <v>36</v>
      </c>
      <c r="T1240" t="str">
        <f>IF(Table1[[#This Row],[auc]]&gt;=Table1[[#This Row],[knnauc]], "YES", "NO")</f>
        <v>YES</v>
      </c>
      <c r="U1240" t="str">
        <f>IF(AND(I1240 &gt; I1239, K1240 &lt; K1239), "LOWER", "")</f>
        <v/>
      </c>
      <c r="V1240" t="str">
        <f>IF(AND(I1240&gt;=I1241, I1240 &lt; 5), "YES", "NO")</f>
        <v>NO</v>
      </c>
      <c r="W1240" s="1" t="str">
        <f>IF(AND(Table1[[#This Row],[Last lower than 5]]="YES", Table1[[#This Row],[better or same as KNN]]="YES"), "YES", "NO")</f>
        <v>NO</v>
      </c>
      <c r="X1240" s="1" t="str">
        <f>IF(AND(Table1[[#This Row],[Last lower than 5]]="YES", Table1[[#This Row],[last and better]]="NO"), Table1[[#This Row],[knnauc]], "")</f>
        <v/>
      </c>
      <c r="Y1240" s="1" t="str">
        <f>IF(AND(Table1[[#This Row],[Last lower than 5]]="YES", Table1[[#This Row],[last and better]]="YES"), Table1[[#This Row],[auc]], "")</f>
        <v/>
      </c>
      <c r="Z1240" s="1" t="str">
        <f>IF(I1240=5, "YES", "NO")</f>
        <v>YES</v>
      </c>
      <c r="AA1240" s="1" t="str">
        <f>IF(AND(Table1[[#This Row],[5 anomalies]]="YES", Table1[[#This Row],[better or same as KNN]]="YES"), "YES", "NO")</f>
        <v>YES</v>
      </c>
      <c r="AB1240" s="1" t="str">
        <f>IF(AND(Table1[[#This Row],[5 anomalies]]="YES", Table1[[#This Row],[5 anomalies and better]]="NO"), Table1[[#This Row],[knnauc]] - Table1[[#This Row],[auc]], "")</f>
        <v/>
      </c>
      <c r="AC1240" s="1">
        <f>IF(AND(Table1[[#This Row],[5 anomalies]]="YES", Table1[[#This Row],[5 anomalies and better]]="YES"), Table1[[#This Row],[auc]] - Table1[[#This Row],[knnauc]], "")</f>
        <v>0.15917441106548602</v>
      </c>
    </row>
    <row r="1241" spans="1:29" hidden="1" x14ac:dyDescent="0.25">
      <c r="A1241">
        <v>32</v>
      </c>
      <c r="B1241">
        <v>8</v>
      </c>
      <c r="C1241">
        <v>3</v>
      </c>
      <c r="D1241" t="s">
        <v>19</v>
      </c>
      <c r="E1241" t="s">
        <v>20</v>
      </c>
      <c r="F1241">
        <v>64</v>
      </c>
      <c r="G1241">
        <v>16</v>
      </c>
      <c r="H1241">
        <v>0.05</v>
      </c>
      <c r="I1241">
        <v>5</v>
      </c>
      <c r="J1241">
        <v>0.105263157894736</v>
      </c>
      <c r="K1241">
        <v>0.94661767884158199</v>
      </c>
      <c r="L1241">
        <v>0.33266604934440502</v>
      </c>
      <c r="M1241">
        <v>0.34084485886129401</v>
      </c>
      <c r="N1241">
        <v>0.77977090987680997</v>
      </c>
      <c r="O1241">
        <v>0</v>
      </c>
      <c r="P1241">
        <v>0</v>
      </c>
      <c r="Q1241">
        <v>0.01</v>
      </c>
      <c r="R1241" t="s">
        <v>21</v>
      </c>
      <c r="S1241" t="s">
        <v>36</v>
      </c>
      <c r="T1241" t="str">
        <f>IF(Table1[[#This Row],[auc]]&gt;=Table1[[#This Row],[knnauc]], "YES", "NO")</f>
        <v>YES</v>
      </c>
      <c r="U1241" t="str">
        <f>IF(AND(I1241 &gt; I1240, K1241 &lt; K1240), "LOWER", "")</f>
        <v/>
      </c>
      <c r="V1241" t="str">
        <f>IF(AND(I1241&gt;=I1242, I1241 &lt; 5), "YES", "NO")</f>
        <v>NO</v>
      </c>
      <c r="W1241" s="1" t="str">
        <f>IF(AND(Table1[[#This Row],[Last lower than 5]]="YES", Table1[[#This Row],[better or same as KNN]]="YES"), "YES", "NO")</f>
        <v>NO</v>
      </c>
      <c r="X1241" s="1" t="str">
        <f>IF(AND(Table1[[#This Row],[Last lower than 5]]="YES", Table1[[#This Row],[last and better]]="NO"), Table1[[#This Row],[knnauc]], "")</f>
        <v/>
      </c>
      <c r="Y1241" s="1" t="str">
        <f>IF(AND(Table1[[#This Row],[Last lower than 5]]="YES", Table1[[#This Row],[last and better]]="YES"), Table1[[#This Row],[auc]], "")</f>
        <v/>
      </c>
      <c r="Z1241" s="1" t="str">
        <f>IF(I1241=5, "YES", "NO")</f>
        <v>YES</v>
      </c>
      <c r="AA1241" s="1" t="str">
        <f>IF(AND(Table1[[#This Row],[5 anomalies]]="YES", Table1[[#This Row],[better or same as KNN]]="YES"), "YES", "NO")</f>
        <v>YES</v>
      </c>
      <c r="AB1241" s="1" t="str">
        <f>IF(AND(Table1[[#This Row],[5 anomalies]]="YES", Table1[[#This Row],[5 anomalies and better]]="NO"), Table1[[#This Row],[knnauc]] - Table1[[#This Row],[auc]], "")</f>
        <v/>
      </c>
      <c r="AC1241" s="1">
        <f>IF(AND(Table1[[#This Row],[5 anomalies]]="YES", Table1[[#This Row],[5 anomalies and better]]="YES"), Table1[[#This Row],[auc]] - Table1[[#This Row],[knnauc]], "")</f>
        <v>0.16684676896477202</v>
      </c>
    </row>
    <row r="1242" spans="1:29" hidden="1" x14ac:dyDescent="0.25">
      <c r="A1242">
        <v>32</v>
      </c>
      <c r="B1242">
        <v>8</v>
      </c>
      <c r="C1242">
        <v>3</v>
      </c>
      <c r="D1242" t="s">
        <v>19</v>
      </c>
      <c r="E1242" t="s">
        <v>20</v>
      </c>
      <c r="F1242">
        <v>64</v>
      </c>
      <c r="G1242">
        <v>32</v>
      </c>
      <c r="H1242">
        <v>0.05</v>
      </c>
      <c r="I1242">
        <v>5</v>
      </c>
      <c r="J1242">
        <v>0</v>
      </c>
      <c r="K1242">
        <v>0.959748773667079</v>
      </c>
      <c r="L1242">
        <v>0.3116362395715</v>
      </c>
      <c r="M1242">
        <v>0.318492455185857</v>
      </c>
      <c r="N1242">
        <v>0.83218722779993504</v>
      </c>
      <c r="O1242">
        <v>0.75</v>
      </c>
      <c r="P1242">
        <v>0.27272727272727199</v>
      </c>
      <c r="Q1242">
        <v>0.05</v>
      </c>
      <c r="R1242" t="s">
        <v>21</v>
      </c>
      <c r="S1242" t="s">
        <v>36</v>
      </c>
      <c r="T1242" t="str">
        <f>IF(Table1[[#This Row],[auc]]&gt;=Table1[[#This Row],[knnauc]], "YES", "NO")</f>
        <v>YES</v>
      </c>
      <c r="U1242" t="str">
        <f>IF(AND(I1242 &gt; I1241, K1242 &lt; K1241), "LOWER", "")</f>
        <v/>
      </c>
      <c r="V1242" t="str">
        <f>IF(AND(I1242&gt;=I1243, I1242 &lt; 5), "YES", "NO")</f>
        <v>NO</v>
      </c>
      <c r="W1242" s="1" t="str">
        <f>IF(AND(Table1[[#This Row],[Last lower than 5]]="YES", Table1[[#This Row],[better or same as KNN]]="YES"), "YES", "NO")</f>
        <v>NO</v>
      </c>
      <c r="X1242" s="1" t="str">
        <f>IF(AND(Table1[[#This Row],[Last lower than 5]]="YES", Table1[[#This Row],[last and better]]="NO"), Table1[[#This Row],[knnauc]], "")</f>
        <v/>
      </c>
      <c r="Y1242" s="1" t="str">
        <f>IF(AND(Table1[[#This Row],[Last lower than 5]]="YES", Table1[[#This Row],[last and better]]="YES"), Table1[[#This Row],[auc]], "")</f>
        <v/>
      </c>
      <c r="Z1242" s="1" t="str">
        <f>IF(I1242=5, "YES", "NO")</f>
        <v>YES</v>
      </c>
      <c r="AA1242" s="1" t="str">
        <f>IF(AND(Table1[[#This Row],[5 anomalies]]="YES", Table1[[#This Row],[better or same as KNN]]="YES"), "YES", "NO")</f>
        <v>YES</v>
      </c>
      <c r="AB1242" s="1" t="str">
        <f>IF(AND(Table1[[#This Row],[5 anomalies]]="YES", Table1[[#This Row],[5 anomalies and better]]="NO"), Table1[[#This Row],[knnauc]] - Table1[[#This Row],[auc]], "")</f>
        <v/>
      </c>
      <c r="AC1242" s="1">
        <f>IF(AND(Table1[[#This Row],[5 anomalies]]="YES", Table1[[#This Row],[5 anomalies and better]]="YES"), Table1[[#This Row],[auc]] - Table1[[#This Row],[knnauc]], "")</f>
        <v>0.12756154586714397</v>
      </c>
    </row>
    <row r="1243" spans="1:29" hidden="1" x14ac:dyDescent="0.25">
      <c r="A1243">
        <v>32</v>
      </c>
      <c r="B1243">
        <v>8</v>
      </c>
      <c r="C1243">
        <v>3</v>
      </c>
      <c r="D1243" t="s">
        <v>19</v>
      </c>
      <c r="E1243" t="s">
        <v>20</v>
      </c>
      <c r="F1243">
        <v>64</v>
      </c>
      <c r="G1243">
        <v>32</v>
      </c>
      <c r="H1243">
        <v>0.05</v>
      </c>
      <c r="I1243">
        <v>5</v>
      </c>
      <c r="J1243">
        <v>0</v>
      </c>
      <c r="K1243">
        <v>0.95980116706289098</v>
      </c>
      <c r="L1243">
        <v>0.30646690023471101</v>
      </c>
      <c r="M1243">
        <v>0.309722480368532</v>
      </c>
      <c r="N1243">
        <v>0.63550896909444499</v>
      </c>
      <c r="O1243">
        <v>0.5</v>
      </c>
      <c r="P1243">
        <v>0.14285714285714199</v>
      </c>
      <c r="Q1243">
        <v>0.01</v>
      </c>
      <c r="R1243" t="s">
        <v>21</v>
      </c>
      <c r="S1243" t="s">
        <v>36</v>
      </c>
      <c r="T1243" t="str">
        <f>IF(Table1[[#This Row],[auc]]&gt;=Table1[[#This Row],[knnauc]], "YES", "NO")</f>
        <v>YES</v>
      </c>
      <c r="U1243" t="str">
        <f>IF(AND(I1243 &gt; I1242, K1243 &lt; K1242), "LOWER", "")</f>
        <v/>
      </c>
      <c r="V1243" t="str">
        <f>IF(AND(I1243&gt;=I1244, I1243 &lt; 5), "YES", "NO")</f>
        <v>NO</v>
      </c>
      <c r="W1243" s="1" t="str">
        <f>IF(AND(Table1[[#This Row],[Last lower than 5]]="YES", Table1[[#This Row],[better or same as KNN]]="YES"), "YES", "NO")</f>
        <v>NO</v>
      </c>
      <c r="X1243" s="1" t="str">
        <f>IF(AND(Table1[[#This Row],[Last lower than 5]]="YES", Table1[[#This Row],[last and better]]="NO"), Table1[[#This Row],[knnauc]], "")</f>
        <v/>
      </c>
      <c r="Y1243" s="1" t="str">
        <f>IF(AND(Table1[[#This Row],[Last lower than 5]]="YES", Table1[[#This Row],[last and better]]="YES"), Table1[[#This Row],[auc]], "")</f>
        <v/>
      </c>
      <c r="Z1243" s="1" t="str">
        <f>IF(I1243=5, "YES", "NO")</f>
        <v>YES</v>
      </c>
      <c r="AA1243" s="1" t="str">
        <f>IF(AND(Table1[[#This Row],[5 anomalies]]="YES", Table1[[#This Row],[better or same as KNN]]="YES"), "YES", "NO")</f>
        <v>YES</v>
      </c>
      <c r="AB1243" s="1" t="str">
        <f>IF(AND(Table1[[#This Row],[5 anomalies]]="YES", Table1[[#This Row],[5 anomalies and better]]="NO"), Table1[[#This Row],[knnauc]] - Table1[[#This Row],[auc]], "")</f>
        <v/>
      </c>
      <c r="AC1243" s="1">
        <f>IF(AND(Table1[[#This Row],[5 anomalies]]="YES", Table1[[#This Row],[5 anomalies and better]]="YES"), Table1[[#This Row],[auc]] - Table1[[#This Row],[knnauc]], "")</f>
        <v>0.32429219796844599</v>
      </c>
    </row>
    <row r="1244" spans="1:29" x14ac:dyDescent="0.25">
      <c r="A1244">
        <v>32</v>
      </c>
      <c r="B1244">
        <v>8</v>
      </c>
      <c r="C1244">
        <v>3</v>
      </c>
      <c r="D1244" t="s">
        <v>19</v>
      </c>
      <c r="E1244" t="s">
        <v>20</v>
      </c>
      <c r="F1244">
        <v>128</v>
      </c>
      <c r="G1244">
        <v>32</v>
      </c>
      <c r="H1244">
        <v>0.05</v>
      </c>
      <c r="I1244">
        <v>5</v>
      </c>
      <c r="J1244">
        <v>0.4</v>
      </c>
      <c r="K1244">
        <v>0.960665658093797</v>
      </c>
      <c r="L1244">
        <v>0.30144453195389498</v>
      </c>
      <c r="M1244">
        <v>0.307760135057428</v>
      </c>
      <c r="N1244">
        <v>0.82980332829046899</v>
      </c>
      <c r="O1244">
        <v>0.5</v>
      </c>
      <c r="P1244">
        <v>0.33333333333333298</v>
      </c>
      <c r="Q1244">
        <v>5.0000000000000001E-3</v>
      </c>
      <c r="R1244" t="s">
        <v>21</v>
      </c>
      <c r="S1244" t="s">
        <v>36</v>
      </c>
      <c r="T1244" t="str">
        <f>IF(Table1[[#This Row],[auc]]&gt;=Table1[[#This Row],[knnauc]], "YES", "NO")</f>
        <v>YES</v>
      </c>
      <c r="U1244" t="str">
        <f>IF(AND(I1244 &gt; I1243, K1244 &lt; K1243), "LOWER", "")</f>
        <v/>
      </c>
      <c r="V1244" t="str">
        <f>IF(AND(I1244&gt;=I1245, I1244 &lt; 5), "YES", "NO")</f>
        <v>NO</v>
      </c>
      <c r="W1244" s="1" t="str">
        <f>IF(AND(Table1[[#This Row],[Last lower than 5]]="YES", Table1[[#This Row],[better or same as KNN]]="YES"), "YES", "NO")</f>
        <v>NO</v>
      </c>
      <c r="X1244" s="1" t="str">
        <f>IF(AND(Table1[[#This Row],[Last lower than 5]]="YES", Table1[[#This Row],[last and better]]="NO"), Table1[[#This Row],[knnauc]], "")</f>
        <v/>
      </c>
      <c r="Y1244" s="1" t="str">
        <f>IF(AND(Table1[[#This Row],[Last lower than 5]]="YES", Table1[[#This Row],[last and better]]="YES"), Table1[[#This Row],[auc]], "")</f>
        <v/>
      </c>
      <c r="Z1244" s="1" t="str">
        <f>IF(I1244=5, "YES", "NO")</f>
        <v>YES</v>
      </c>
      <c r="AA1244" s="1" t="str">
        <f>IF(AND(Table1[[#This Row],[5 anomalies]]="YES", Table1[[#This Row],[better or same as KNN]]="YES"), "YES", "NO")</f>
        <v>YES</v>
      </c>
      <c r="AB1244" s="1" t="str">
        <f>IF(AND(Table1[[#This Row],[5 anomalies]]="YES", Table1[[#This Row],[5 anomalies and better]]="NO"), Table1[[#This Row],[knnauc]] - Table1[[#This Row],[auc]], "")</f>
        <v/>
      </c>
      <c r="AC1244" s="1">
        <f>IF(AND(Table1[[#This Row],[5 anomalies]]="YES", Table1[[#This Row],[5 anomalies and better]]="YES"), Table1[[#This Row],[auc]] - Table1[[#This Row],[knnauc]], "")</f>
        <v>0.13086232980332801</v>
      </c>
    </row>
    <row r="1245" spans="1:29" x14ac:dyDescent="0.25">
      <c r="A1245">
        <v>32</v>
      </c>
      <c r="B1245">
        <v>8</v>
      </c>
      <c r="C1245">
        <v>3</v>
      </c>
      <c r="D1245" t="s">
        <v>19</v>
      </c>
      <c r="E1245" t="s">
        <v>20</v>
      </c>
      <c r="F1245">
        <v>512</v>
      </c>
      <c r="G1245">
        <v>16</v>
      </c>
      <c r="H1245">
        <v>0.05</v>
      </c>
      <c r="I1245">
        <v>5</v>
      </c>
      <c r="J1245">
        <v>0</v>
      </c>
      <c r="K1245">
        <v>0.80761472516389299</v>
      </c>
      <c r="L1245">
        <v>0.31686572423259501</v>
      </c>
      <c r="M1245">
        <v>0.31513678704968401</v>
      </c>
      <c r="N1245">
        <v>0.662632375189107</v>
      </c>
      <c r="O1245" t="s">
        <v>23</v>
      </c>
      <c r="P1245">
        <v>0</v>
      </c>
      <c r="Q1245">
        <v>5.0000000000000001E-3</v>
      </c>
      <c r="R1245" t="s">
        <v>21</v>
      </c>
      <c r="S1245" t="s">
        <v>36</v>
      </c>
      <c r="T1245" t="str">
        <f>IF(Table1[[#This Row],[auc]]&gt;=Table1[[#This Row],[knnauc]], "YES", "NO")</f>
        <v>YES</v>
      </c>
      <c r="U1245" t="str">
        <f>IF(AND(I1245 &gt; I1244, K1245 &lt; K1244), "LOWER", "")</f>
        <v/>
      </c>
      <c r="V1245" t="str">
        <f>IF(AND(I1245&gt;=I1246, I1245 &lt; 5), "YES", "NO")</f>
        <v>NO</v>
      </c>
      <c r="W1245" s="1" t="str">
        <f>IF(AND(Table1[[#This Row],[Last lower than 5]]="YES", Table1[[#This Row],[better or same as KNN]]="YES"), "YES", "NO")</f>
        <v>NO</v>
      </c>
      <c r="X1245" s="1" t="str">
        <f>IF(AND(Table1[[#This Row],[Last lower than 5]]="YES", Table1[[#This Row],[last and better]]="NO"), Table1[[#This Row],[knnauc]], "")</f>
        <v/>
      </c>
      <c r="Y1245" s="1" t="str">
        <f>IF(AND(Table1[[#This Row],[Last lower than 5]]="YES", Table1[[#This Row],[last and better]]="YES"), Table1[[#This Row],[auc]], "")</f>
        <v/>
      </c>
      <c r="Z1245" s="1" t="str">
        <f>IF(I1245=5, "YES", "NO")</f>
        <v>YES</v>
      </c>
      <c r="AA1245" s="1" t="str">
        <f>IF(AND(Table1[[#This Row],[5 anomalies]]="YES", Table1[[#This Row],[better or same as KNN]]="YES"), "YES", "NO")</f>
        <v>YES</v>
      </c>
      <c r="AB1245" s="1" t="str">
        <f>IF(AND(Table1[[#This Row],[5 anomalies]]="YES", Table1[[#This Row],[5 anomalies and better]]="NO"), Table1[[#This Row],[knnauc]] - Table1[[#This Row],[auc]], "")</f>
        <v/>
      </c>
      <c r="AC1245" s="1">
        <f>IF(AND(Table1[[#This Row],[5 anomalies]]="YES", Table1[[#This Row],[5 anomalies and better]]="YES"), Table1[[#This Row],[auc]] - Table1[[#This Row],[knnauc]], "")</f>
        <v>0.14498234997478598</v>
      </c>
    </row>
    <row r="1246" spans="1:29" hidden="1" x14ac:dyDescent="0.25">
      <c r="A1246">
        <v>32</v>
      </c>
      <c r="B1246">
        <v>8</v>
      </c>
      <c r="C1246">
        <v>3</v>
      </c>
      <c r="D1246" t="s">
        <v>19</v>
      </c>
      <c r="E1246" t="s">
        <v>20</v>
      </c>
      <c r="F1246">
        <v>512</v>
      </c>
      <c r="G1246">
        <v>32</v>
      </c>
      <c r="H1246">
        <v>0.05</v>
      </c>
      <c r="I1246">
        <v>5</v>
      </c>
      <c r="J1246">
        <v>0.13953488372093001</v>
      </c>
      <c r="K1246">
        <v>0.84335029569522701</v>
      </c>
      <c r="L1246">
        <v>0.32999179799807699</v>
      </c>
      <c r="M1246">
        <v>0.33488165172137602</v>
      </c>
      <c r="N1246">
        <v>0.850410305780956</v>
      </c>
      <c r="O1246">
        <v>0.84615384615384603</v>
      </c>
      <c r="P1246">
        <v>0.33333333333333298</v>
      </c>
      <c r="Q1246">
        <v>0.05</v>
      </c>
      <c r="R1246" t="s">
        <v>21</v>
      </c>
      <c r="S1246" t="s">
        <v>36</v>
      </c>
      <c r="T1246" t="str">
        <f>IF(Table1[[#This Row],[auc]]&gt;=Table1[[#This Row],[knnauc]], "YES", "NO")</f>
        <v>NO</v>
      </c>
      <c r="U1246" t="str">
        <f>IF(AND(I1246 &gt; I1245, K1246 &lt; K1245), "LOWER", "")</f>
        <v/>
      </c>
      <c r="V1246" t="str">
        <f>IF(AND(I1246&gt;=I1247, I1246 &lt; 5), "YES", "NO")</f>
        <v>NO</v>
      </c>
      <c r="W1246" s="1" t="str">
        <f>IF(AND(Table1[[#This Row],[Last lower than 5]]="YES", Table1[[#This Row],[better or same as KNN]]="YES"), "YES", "NO")</f>
        <v>NO</v>
      </c>
      <c r="X1246" s="1" t="str">
        <f>IF(AND(Table1[[#This Row],[Last lower than 5]]="YES", Table1[[#This Row],[last and better]]="NO"), Table1[[#This Row],[knnauc]], "")</f>
        <v/>
      </c>
      <c r="Y1246" s="1" t="str">
        <f>IF(AND(Table1[[#This Row],[Last lower than 5]]="YES", Table1[[#This Row],[last and better]]="YES"), Table1[[#This Row],[auc]], "")</f>
        <v/>
      </c>
      <c r="Z1246" s="1" t="str">
        <f>IF(I1246=5, "YES", "NO")</f>
        <v>YES</v>
      </c>
      <c r="AA1246" s="1" t="str">
        <f>IF(AND(Table1[[#This Row],[5 anomalies]]="YES", Table1[[#This Row],[better or same as KNN]]="YES"), "YES", "NO")</f>
        <v>NO</v>
      </c>
      <c r="AB1246" s="1">
        <f>IF(AND(Table1[[#This Row],[5 anomalies]]="YES", Table1[[#This Row],[5 anomalies and better]]="NO"), Table1[[#This Row],[knnauc]] - Table1[[#This Row],[auc]], "")</f>
        <v>7.0600100857289849E-3</v>
      </c>
      <c r="AC1246" s="1" t="str">
        <f>IF(AND(Table1[[#This Row],[5 anomalies]]="YES", Table1[[#This Row],[5 anomalies and better]]="YES"), Table1[[#This Row],[auc]] - Table1[[#This Row],[knnauc]], "")</f>
        <v/>
      </c>
    </row>
    <row r="1247" spans="1:29" hidden="1" x14ac:dyDescent="0.25">
      <c r="A1247">
        <v>32</v>
      </c>
      <c r="B1247">
        <v>8</v>
      </c>
      <c r="C1247">
        <v>3</v>
      </c>
      <c r="D1247" t="s">
        <v>19</v>
      </c>
      <c r="E1247" t="s">
        <v>20</v>
      </c>
      <c r="F1247">
        <v>128</v>
      </c>
      <c r="G1247">
        <v>32</v>
      </c>
      <c r="H1247">
        <v>0.05</v>
      </c>
      <c r="I1247">
        <v>5</v>
      </c>
      <c r="J1247">
        <v>0.20408163265306101</v>
      </c>
      <c r="K1247">
        <v>0.90569843671205197</v>
      </c>
      <c r="L1247">
        <v>0.342006750176999</v>
      </c>
      <c r="M1247">
        <v>0.348705707810469</v>
      </c>
      <c r="N1247">
        <v>0.83280612478797</v>
      </c>
      <c r="O1247">
        <v>0.625</v>
      </c>
      <c r="P1247">
        <v>0.30303030303030298</v>
      </c>
      <c r="Q1247">
        <v>0.05</v>
      </c>
      <c r="R1247" t="s">
        <v>21</v>
      </c>
      <c r="S1247" t="s">
        <v>36</v>
      </c>
      <c r="T1247" t="str">
        <f>IF(Table1[[#This Row],[auc]]&gt;=Table1[[#This Row],[knnauc]], "YES", "NO")</f>
        <v>YES</v>
      </c>
      <c r="U1247" t="str">
        <f>IF(AND(I1247 &gt; I1246, K1247 &lt; K1246), "LOWER", "")</f>
        <v/>
      </c>
      <c r="V1247" t="str">
        <f>IF(AND(I1247&gt;=I1248, I1247 &lt; 5), "YES", "NO")</f>
        <v>NO</v>
      </c>
      <c r="W1247" s="1" t="str">
        <f>IF(AND(Table1[[#This Row],[Last lower than 5]]="YES", Table1[[#This Row],[better or same as KNN]]="YES"), "YES", "NO")</f>
        <v>NO</v>
      </c>
      <c r="X1247" s="1" t="str">
        <f>IF(AND(Table1[[#This Row],[Last lower than 5]]="YES", Table1[[#This Row],[last and better]]="NO"), Table1[[#This Row],[knnauc]], "")</f>
        <v/>
      </c>
      <c r="Y1247" s="1" t="str">
        <f>IF(AND(Table1[[#This Row],[Last lower than 5]]="YES", Table1[[#This Row],[last and better]]="YES"), Table1[[#This Row],[auc]], "")</f>
        <v/>
      </c>
      <c r="Z1247" s="1" t="str">
        <f>IF(I1247=5, "YES", "NO")</f>
        <v>YES</v>
      </c>
      <c r="AA1247" s="1" t="str">
        <f>IF(AND(Table1[[#This Row],[5 anomalies]]="YES", Table1[[#This Row],[better or same as KNN]]="YES"), "YES", "NO")</f>
        <v>YES</v>
      </c>
      <c r="AB1247" s="1" t="str">
        <f>IF(AND(Table1[[#This Row],[5 anomalies]]="YES", Table1[[#This Row],[5 anomalies and better]]="NO"), Table1[[#This Row],[knnauc]] - Table1[[#This Row],[auc]], "")</f>
        <v/>
      </c>
      <c r="AC1247" s="1">
        <f>IF(AND(Table1[[#This Row],[5 anomalies]]="YES", Table1[[#This Row],[5 anomalies and better]]="YES"), Table1[[#This Row],[auc]] - Table1[[#This Row],[knnauc]], "")</f>
        <v>7.2892311924081965E-2</v>
      </c>
    </row>
    <row r="1248" spans="1:29" hidden="1" x14ac:dyDescent="0.25">
      <c r="A1248">
        <v>32</v>
      </c>
      <c r="B1248">
        <v>8</v>
      </c>
      <c r="C1248">
        <v>3</v>
      </c>
      <c r="D1248" t="s">
        <v>19</v>
      </c>
      <c r="E1248" t="s">
        <v>20</v>
      </c>
      <c r="F1248">
        <v>128</v>
      </c>
      <c r="G1248">
        <v>16</v>
      </c>
      <c r="H1248">
        <v>0.05</v>
      </c>
      <c r="I1248">
        <v>5</v>
      </c>
      <c r="J1248">
        <v>0.217391304347826</v>
      </c>
      <c r="K1248">
        <v>0.92311924081969399</v>
      </c>
      <c r="L1248">
        <v>0.32553399862041399</v>
      </c>
      <c r="M1248">
        <v>0.33272990401137098</v>
      </c>
      <c r="N1248">
        <v>0.88314307981478901</v>
      </c>
      <c r="O1248">
        <v>0.6</v>
      </c>
      <c r="P1248">
        <v>0.36363636363636298</v>
      </c>
      <c r="Q1248">
        <v>0.05</v>
      </c>
      <c r="R1248" t="s">
        <v>21</v>
      </c>
      <c r="S1248" t="s">
        <v>36</v>
      </c>
      <c r="T1248" t="str">
        <f>IF(Table1[[#This Row],[auc]]&gt;=Table1[[#This Row],[knnauc]], "YES", "NO")</f>
        <v>YES</v>
      </c>
      <c r="U1248" t="str">
        <f>IF(AND(I1248 &gt; I1247, K1248 &lt; K1247), "LOWER", "")</f>
        <v/>
      </c>
      <c r="V1248" t="str">
        <f>IF(AND(I1248&gt;=I1249, I1248 &lt; 5), "YES", "NO")</f>
        <v>NO</v>
      </c>
      <c r="W1248" s="1" t="str">
        <f>IF(AND(Table1[[#This Row],[Last lower than 5]]="YES", Table1[[#This Row],[better or same as KNN]]="YES"), "YES", "NO")</f>
        <v>NO</v>
      </c>
      <c r="X1248" s="1" t="str">
        <f>IF(AND(Table1[[#This Row],[Last lower than 5]]="YES", Table1[[#This Row],[last and better]]="NO"), Table1[[#This Row],[knnauc]], "")</f>
        <v/>
      </c>
      <c r="Y1248" s="1" t="str">
        <f>IF(AND(Table1[[#This Row],[Last lower than 5]]="YES", Table1[[#This Row],[last and better]]="YES"), Table1[[#This Row],[auc]], "")</f>
        <v/>
      </c>
      <c r="Z1248" s="1" t="str">
        <f>IF(I1248=5, "YES", "NO")</f>
        <v>YES</v>
      </c>
      <c r="AA1248" s="1" t="str">
        <f>IF(AND(Table1[[#This Row],[5 anomalies]]="YES", Table1[[#This Row],[better or same as KNN]]="YES"), "YES", "NO")</f>
        <v>YES</v>
      </c>
      <c r="AB1248" s="1" t="str">
        <f>IF(AND(Table1[[#This Row],[5 anomalies]]="YES", Table1[[#This Row],[5 anomalies and better]]="NO"), Table1[[#This Row],[knnauc]] - Table1[[#This Row],[auc]], "")</f>
        <v/>
      </c>
      <c r="AC1248" s="1">
        <f>IF(AND(Table1[[#This Row],[5 anomalies]]="YES", Table1[[#This Row],[5 anomalies and better]]="YES"), Table1[[#This Row],[auc]] - Table1[[#This Row],[knnauc]], "")</f>
        <v>3.9976161004904975E-2</v>
      </c>
    </row>
    <row r="1249" spans="1:29" hidden="1" x14ac:dyDescent="0.25">
      <c r="A1249">
        <v>32</v>
      </c>
      <c r="B1249">
        <v>8</v>
      </c>
      <c r="C1249">
        <v>3</v>
      </c>
      <c r="D1249" t="s">
        <v>19</v>
      </c>
      <c r="E1249" t="s">
        <v>20</v>
      </c>
      <c r="F1249">
        <v>64</v>
      </c>
      <c r="G1249">
        <v>16</v>
      </c>
      <c r="H1249">
        <v>0.05</v>
      </c>
      <c r="I1249">
        <v>5</v>
      </c>
      <c r="J1249">
        <v>0.129870129870129</v>
      </c>
      <c r="K1249">
        <v>0.91427130610186502</v>
      </c>
      <c r="L1249">
        <v>0.343197651521715</v>
      </c>
      <c r="M1249">
        <v>0.344742553279968</v>
      </c>
      <c r="N1249">
        <v>0.83269151423462995</v>
      </c>
      <c r="O1249">
        <v>0.875</v>
      </c>
      <c r="P1249">
        <v>0.21212121212121199</v>
      </c>
      <c r="Q1249">
        <v>0.05</v>
      </c>
      <c r="R1249" t="s">
        <v>21</v>
      </c>
      <c r="S1249" t="s">
        <v>36</v>
      </c>
      <c r="T1249" t="str">
        <f>IF(Table1[[#This Row],[auc]]&gt;=Table1[[#This Row],[knnauc]], "YES", "NO")</f>
        <v>YES</v>
      </c>
      <c r="U1249" t="str">
        <f>IF(AND(I1249 &gt; I1248, K1249 &lt; K1248), "LOWER", "")</f>
        <v/>
      </c>
      <c r="V1249" t="str">
        <f>IF(AND(I1249&gt;=I1250, I1249 &lt; 5), "YES", "NO")</f>
        <v>NO</v>
      </c>
      <c r="W1249" s="1" t="str">
        <f>IF(AND(Table1[[#This Row],[Last lower than 5]]="YES", Table1[[#This Row],[better or same as KNN]]="YES"), "YES", "NO")</f>
        <v>NO</v>
      </c>
      <c r="X1249" s="1" t="str">
        <f>IF(AND(Table1[[#This Row],[Last lower than 5]]="YES", Table1[[#This Row],[last and better]]="NO"), Table1[[#This Row],[knnauc]], "")</f>
        <v/>
      </c>
      <c r="Y1249" s="1" t="str">
        <f>IF(AND(Table1[[#This Row],[Last lower than 5]]="YES", Table1[[#This Row],[last and better]]="YES"), Table1[[#This Row],[auc]], "")</f>
        <v/>
      </c>
      <c r="Z1249" s="1" t="str">
        <f>IF(I1249=5, "YES", "NO")</f>
        <v>YES</v>
      </c>
      <c r="AA1249" s="1" t="str">
        <f>IF(AND(Table1[[#This Row],[5 anomalies]]="YES", Table1[[#This Row],[better or same as KNN]]="YES"), "YES", "NO")</f>
        <v>YES</v>
      </c>
      <c r="AB1249" s="1" t="str">
        <f>IF(AND(Table1[[#This Row],[5 anomalies]]="YES", Table1[[#This Row],[5 anomalies and better]]="NO"), Table1[[#This Row],[knnauc]] - Table1[[#This Row],[auc]], "")</f>
        <v/>
      </c>
      <c r="AC1249" s="1">
        <f>IF(AND(Table1[[#This Row],[5 anomalies]]="YES", Table1[[#This Row],[5 anomalies and better]]="YES"), Table1[[#This Row],[auc]] - Table1[[#This Row],[knnauc]], "")</f>
        <v>8.1579791867235074E-2</v>
      </c>
    </row>
    <row r="1250" spans="1:29" x14ac:dyDescent="0.25">
      <c r="A1250">
        <v>32</v>
      </c>
      <c r="B1250">
        <v>8</v>
      </c>
      <c r="C1250">
        <v>3</v>
      </c>
      <c r="D1250" t="s">
        <v>19</v>
      </c>
      <c r="E1250" t="s">
        <v>20</v>
      </c>
      <c r="F1250">
        <v>64</v>
      </c>
      <c r="G1250">
        <v>32</v>
      </c>
      <c r="H1250">
        <v>0.05</v>
      </c>
      <c r="I1250">
        <v>5</v>
      </c>
      <c r="J1250">
        <v>0.1</v>
      </c>
      <c r="K1250">
        <v>0.96671709531013605</v>
      </c>
      <c r="L1250">
        <v>0.305323162701507</v>
      </c>
      <c r="M1250">
        <v>0.31284458741742599</v>
      </c>
      <c r="N1250">
        <v>0.49773071104387201</v>
      </c>
      <c r="O1250" t="s">
        <v>23</v>
      </c>
      <c r="P1250">
        <v>0</v>
      </c>
      <c r="Q1250">
        <v>5.0000000000000001E-3</v>
      </c>
      <c r="R1250" t="s">
        <v>21</v>
      </c>
      <c r="S1250" t="s">
        <v>36</v>
      </c>
      <c r="T1250" t="str">
        <f>IF(Table1[[#This Row],[auc]]&gt;=Table1[[#This Row],[knnauc]], "YES", "NO")</f>
        <v>YES</v>
      </c>
      <c r="U1250" t="str">
        <f>IF(AND(I1250 &gt; I1249, K1250 &lt; K1249), "LOWER", "")</f>
        <v/>
      </c>
      <c r="V1250" t="str">
        <f>IF(AND(I1250&gt;=I1251, I1250 &lt; 5), "YES", "NO")</f>
        <v>NO</v>
      </c>
      <c r="W1250" s="1" t="str">
        <f>IF(AND(Table1[[#This Row],[Last lower than 5]]="YES", Table1[[#This Row],[better or same as KNN]]="YES"), "YES", "NO")</f>
        <v>NO</v>
      </c>
      <c r="X1250" s="1" t="str">
        <f>IF(AND(Table1[[#This Row],[Last lower than 5]]="YES", Table1[[#This Row],[last and better]]="NO"), Table1[[#This Row],[knnauc]], "")</f>
        <v/>
      </c>
      <c r="Y1250" s="1" t="str">
        <f>IF(AND(Table1[[#This Row],[Last lower than 5]]="YES", Table1[[#This Row],[last and better]]="YES"), Table1[[#This Row],[auc]], "")</f>
        <v/>
      </c>
      <c r="Z1250" s="1" t="str">
        <f>IF(I1250=5, "YES", "NO")</f>
        <v>YES</v>
      </c>
      <c r="AA1250" s="1" t="str">
        <f>IF(AND(Table1[[#This Row],[5 anomalies]]="YES", Table1[[#This Row],[better or same as KNN]]="YES"), "YES", "NO")</f>
        <v>YES</v>
      </c>
      <c r="AB1250" s="1" t="str">
        <f>IF(AND(Table1[[#This Row],[5 anomalies]]="YES", Table1[[#This Row],[5 anomalies and better]]="NO"), Table1[[#This Row],[knnauc]] - Table1[[#This Row],[auc]], "")</f>
        <v/>
      </c>
      <c r="AC1250" s="1">
        <f>IF(AND(Table1[[#This Row],[5 anomalies]]="YES", Table1[[#This Row],[5 anomalies and better]]="YES"), Table1[[#This Row],[auc]] - Table1[[#This Row],[knnauc]], "")</f>
        <v>0.46898638426626404</v>
      </c>
    </row>
    <row r="1251" spans="1:29" hidden="1" x14ac:dyDescent="0.25">
      <c r="A1251">
        <v>32</v>
      </c>
      <c r="B1251">
        <v>8</v>
      </c>
      <c r="C1251">
        <v>3</v>
      </c>
      <c r="D1251" t="s">
        <v>19</v>
      </c>
      <c r="E1251" t="s">
        <v>20</v>
      </c>
      <c r="F1251">
        <v>128</v>
      </c>
      <c r="G1251">
        <v>32</v>
      </c>
      <c r="H1251">
        <v>0.05</v>
      </c>
      <c r="I1251">
        <v>5</v>
      </c>
      <c r="J1251">
        <v>0.1</v>
      </c>
      <c r="K1251">
        <v>0.93148908580073397</v>
      </c>
      <c r="L1251">
        <v>0.313280298872948</v>
      </c>
      <c r="M1251">
        <v>0.31348792719045399</v>
      </c>
      <c r="N1251">
        <v>0.56645774800086401</v>
      </c>
      <c r="O1251" t="s">
        <v>23</v>
      </c>
      <c r="P1251">
        <v>0</v>
      </c>
      <c r="Q1251">
        <v>0.01</v>
      </c>
      <c r="R1251" t="s">
        <v>21</v>
      </c>
      <c r="S1251" t="s">
        <v>36</v>
      </c>
      <c r="T1251" t="str">
        <f>IF(Table1[[#This Row],[auc]]&gt;=Table1[[#This Row],[knnauc]], "YES", "NO")</f>
        <v>YES</v>
      </c>
      <c r="U1251" t="str">
        <f>IF(AND(I1251 &gt; I1250, K1251 &lt; K1250), "LOWER", "")</f>
        <v/>
      </c>
      <c r="V1251" t="str">
        <f>IF(AND(I1251&gt;=I1252, I1251 &lt; 5), "YES", "NO")</f>
        <v>NO</v>
      </c>
      <c r="W1251" s="1" t="str">
        <f>IF(AND(Table1[[#This Row],[Last lower than 5]]="YES", Table1[[#This Row],[better or same as KNN]]="YES"), "YES", "NO")</f>
        <v>NO</v>
      </c>
      <c r="X1251" s="1" t="str">
        <f>IF(AND(Table1[[#This Row],[Last lower than 5]]="YES", Table1[[#This Row],[last and better]]="NO"), Table1[[#This Row],[knnauc]], "")</f>
        <v/>
      </c>
      <c r="Y1251" s="1" t="str">
        <f>IF(AND(Table1[[#This Row],[Last lower than 5]]="YES", Table1[[#This Row],[last and better]]="YES"), Table1[[#This Row],[auc]], "")</f>
        <v/>
      </c>
      <c r="Z1251" s="1" t="str">
        <f>IF(I1251=5, "YES", "NO")</f>
        <v>YES</v>
      </c>
      <c r="AA1251" s="1" t="str">
        <f>IF(AND(Table1[[#This Row],[5 anomalies]]="YES", Table1[[#This Row],[better or same as KNN]]="YES"), "YES", "NO")</f>
        <v>YES</v>
      </c>
      <c r="AB1251" s="1" t="str">
        <f>IF(AND(Table1[[#This Row],[5 anomalies]]="YES", Table1[[#This Row],[5 anomalies and better]]="NO"), Table1[[#This Row],[knnauc]] - Table1[[#This Row],[auc]], "")</f>
        <v/>
      </c>
      <c r="AC1251" s="1">
        <f>IF(AND(Table1[[#This Row],[5 anomalies]]="YES", Table1[[#This Row],[5 anomalies and better]]="YES"), Table1[[#This Row],[auc]] - Table1[[#This Row],[knnauc]], "")</f>
        <v>0.36503133779986996</v>
      </c>
    </row>
    <row r="1252" spans="1:29" x14ac:dyDescent="0.25">
      <c r="A1252">
        <v>32</v>
      </c>
      <c r="B1252">
        <v>8</v>
      </c>
      <c r="C1252">
        <v>3</v>
      </c>
      <c r="D1252" t="s">
        <v>19</v>
      </c>
      <c r="E1252" t="s">
        <v>20</v>
      </c>
      <c r="F1252">
        <v>32</v>
      </c>
      <c r="G1252">
        <v>32</v>
      </c>
      <c r="H1252">
        <v>0.05</v>
      </c>
      <c r="I1252">
        <v>5</v>
      </c>
      <c r="J1252">
        <v>0</v>
      </c>
      <c r="K1252">
        <v>0.93292990418557697</v>
      </c>
      <c r="L1252">
        <v>0.32389552162567198</v>
      </c>
      <c r="M1252">
        <v>0.32312357053149099</v>
      </c>
      <c r="N1252">
        <v>0.49773071104387201</v>
      </c>
      <c r="O1252" t="s">
        <v>23</v>
      </c>
      <c r="P1252">
        <v>0</v>
      </c>
      <c r="Q1252">
        <v>5.0000000000000001E-3</v>
      </c>
      <c r="R1252" t="s">
        <v>21</v>
      </c>
      <c r="S1252" t="s">
        <v>36</v>
      </c>
      <c r="T1252" t="str">
        <f>IF(Table1[[#This Row],[auc]]&gt;=Table1[[#This Row],[knnauc]], "YES", "NO")</f>
        <v>YES</v>
      </c>
      <c r="U1252" t="str">
        <f>IF(AND(I1252 &gt; I1251, K1252 &lt; K1251), "LOWER", "")</f>
        <v/>
      </c>
      <c r="V1252" t="str">
        <f>IF(AND(I1252&gt;=I1253, I1252 &lt; 5), "YES", "NO")</f>
        <v>NO</v>
      </c>
      <c r="W1252" s="1" t="str">
        <f>IF(AND(Table1[[#This Row],[Last lower than 5]]="YES", Table1[[#This Row],[better or same as KNN]]="YES"), "YES", "NO")</f>
        <v>NO</v>
      </c>
      <c r="X1252" s="1" t="str">
        <f>IF(AND(Table1[[#This Row],[Last lower than 5]]="YES", Table1[[#This Row],[last and better]]="NO"), Table1[[#This Row],[knnauc]], "")</f>
        <v/>
      </c>
      <c r="Y1252" s="1" t="str">
        <f>IF(AND(Table1[[#This Row],[Last lower than 5]]="YES", Table1[[#This Row],[last and better]]="YES"), Table1[[#This Row],[auc]], "")</f>
        <v/>
      </c>
      <c r="Z1252" s="1" t="str">
        <f>IF(I1252=5, "YES", "NO")</f>
        <v>YES</v>
      </c>
      <c r="AA1252" s="1" t="str">
        <f>IF(AND(Table1[[#This Row],[5 anomalies]]="YES", Table1[[#This Row],[better or same as KNN]]="YES"), "YES", "NO")</f>
        <v>YES</v>
      </c>
      <c r="AB1252" s="1" t="str">
        <f>IF(AND(Table1[[#This Row],[5 anomalies]]="YES", Table1[[#This Row],[5 anomalies and better]]="NO"), Table1[[#This Row],[knnauc]] - Table1[[#This Row],[auc]], "")</f>
        <v/>
      </c>
      <c r="AC1252" s="1">
        <f>IF(AND(Table1[[#This Row],[5 anomalies]]="YES", Table1[[#This Row],[5 anomalies and better]]="YES"), Table1[[#This Row],[auc]] - Table1[[#This Row],[knnauc]], "")</f>
        <v>0.43519919314170497</v>
      </c>
    </row>
    <row r="1253" spans="1:29" hidden="1" x14ac:dyDescent="0.25">
      <c r="A1253">
        <v>32</v>
      </c>
      <c r="B1253">
        <v>8</v>
      </c>
      <c r="C1253">
        <v>3</v>
      </c>
      <c r="D1253" t="s">
        <v>19</v>
      </c>
      <c r="E1253" t="s">
        <v>20</v>
      </c>
      <c r="F1253">
        <v>32</v>
      </c>
      <c r="G1253">
        <v>32</v>
      </c>
      <c r="H1253">
        <v>0.05</v>
      </c>
      <c r="I1253">
        <v>3</v>
      </c>
      <c r="J1253">
        <v>5.5555555555555497E-2</v>
      </c>
      <c r="K1253">
        <v>0.89431597147179498</v>
      </c>
      <c r="L1253">
        <v>0.308811554401549</v>
      </c>
      <c r="M1253">
        <v>0.314392943958064</v>
      </c>
      <c r="N1253">
        <v>0.85562999783877203</v>
      </c>
      <c r="O1253" t="s">
        <v>23</v>
      </c>
      <c r="P1253">
        <v>0</v>
      </c>
      <c r="Q1253">
        <v>0.01</v>
      </c>
      <c r="R1253" t="s">
        <v>21</v>
      </c>
      <c r="S1253" t="s">
        <v>36</v>
      </c>
      <c r="T1253" t="str">
        <f>IF(Table1[[#This Row],[auc]]&gt;=Table1[[#This Row],[knnauc]], "YES", "NO")</f>
        <v>YES</v>
      </c>
      <c r="U1253" t="str">
        <f>IF(AND(I1253 &gt; I1252, K1253 &lt; K1252), "LOWER", "")</f>
        <v/>
      </c>
      <c r="V1253" t="str">
        <f>IF(AND(I1253&gt;=I1254, I1253 &lt; 5), "YES", "NO")</f>
        <v>NO</v>
      </c>
      <c r="W1253" s="1" t="str">
        <f>IF(AND(Table1[[#This Row],[Last lower than 5]]="YES", Table1[[#This Row],[better or same as KNN]]="YES"), "YES", "NO")</f>
        <v>NO</v>
      </c>
      <c r="X1253" s="1" t="str">
        <f>IF(AND(Table1[[#This Row],[Last lower than 5]]="YES", Table1[[#This Row],[last and better]]="NO"), Table1[[#This Row],[knnauc]], "")</f>
        <v/>
      </c>
      <c r="Y1253" s="1" t="str">
        <f>IF(AND(Table1[[#This Row],[Last lower than 5]]="YES", Table1[[#This Row],[last and better]]="YES"), Table1[[#This Row],[auc]], "")</f>
        <v/>
      </c>
      <c r="Z1253" s="1" t="str">
        <f>IF(I1253=5, "YES", "NO")</f>
        <v>NO</v>
      </c>
      <c r="AA1253" s="1" t="str">
        <f>IF(AND(Table1[[#This Row],[5 anomalies]]="YES", Table1[[#This Row],[better or same as KNN]]="YES"), "YES", "NO")</f>
        <v>NO</v>
      </c>
      <c r="AB1253" s="1" t="str">
        <f>IF(AND(Table1[[#This Row],[5 anomalies]]="YES", Table1[[#This Row],[5 anomalies and better]]="NO"), Table1[[#This Row],[knnauc]] - Table1[[#This Row],[auc]], "")</f>
        <v/>
      </c>
      <c r="AC1253" s="1" t="str">
        <f>IF(AND(Table1[[#This Row],[5 anomalies]]="YES", Table1[[#This Row],[5 anomalies and better]]="YES"), Table1[[#This Row],[auc]] - Table1[[#This Row],[knnauc]], "")</f>
        <v/>
      </c>
    </row>
    <row r="1254" spans="1:29" hidden="1" x14ac:dyDescent="0.25">
      <c r="A1254">
        <v>32</v>
      </c>
      <c r="B1254">
        <v>8</v>
      </c>
      <c r="C1254">
        <v>3</v>
      </c>
      <c r="D1254" t="s">
        <v>19</v>
      </c>
      <c r="E1254" t="s">
        <v>20</v>
      </c>
      <c r="F1254">
        <v>32</v>
      </c>
      <c r="G1254">
        <v>16</v>
      </c>
      <c r="H1254">
        <v>0.05</v>
      </c>
      <c r="I1254">
        <v>5</v>
      </c>
      <c r="J1254">
        <v>0.19565217391304299</v>
      </c>
      <c r="K1254">
        <v>0.93302159262824902</v>
      </c>
      <c r="L1254">
        <v>0.32338066277538302</v>
      </c>
      <c r="M1254">
        <v>0.32393995134183901</v>
      </c>
      <c r="N1254">
        <v>0.93127951221748495</v>
      </c>
      <c r="O1254">
        <v>0.76923076923076905</v>
      </c>
      <c r="P1254">
        <v>0.30303030303030298</v>
      </c>
      <c r="Q1254">
        <v>0.05</v>
      </c>
      <c r="R1254" t="s">
        <v>21</v>
      </c>
      <c r="S1254" t="s">
        <v>36</v>
      </c>
      <c r="T1254" t="str">
        <f>IF(Table1[[#This Row],[auc]]&gt;=Table1[[#This Row],[knnauc]], "YES", "NO")</f>
        <v>YES</v>
      </c>
      <c r="U1254" t="str">
        <f>IF(AND(I1254 &gt; I1253, K1254 &lt; K1253), "LOWER", "")</f>
        <v/>
      </c>
      <c r="V1254" t="str">
        <f>IF(AND(I1254&gt;=I1255, I1254 &lt; 5), "YES", "NO")</f>
        <v>NO</v>
      </c>
      <c r="W1254" s="1" t="str">
        <f>IF(AND(Table1[[#This Row],[Last lower than 5]]="YES", Table1[[#This Row],[better or same as KNN]]="YES"), "YES", "NO")</f>
        <v>NO</v>
      </c>
      <c r="X1254" s="1" t="str">
        <f>IF(AND(Table1[[#This Row],[Last lower than 5]]="YES", Table1[[#This Row],[last and better]]="NO"), Table1[[#This Row],[knnauc]], "")</f>
        <v/>
      </c>
      <c r="Y1254" s="1" t="str">
        <f>IF(AND(Table1[[#This Row],[Last lower than 5]]="YES", Table1[[#This Row],[last and better]]="YES"), Table1[[#This Row],[auc]], "")</f>
        <v/>
      </c>
      <c r="Z1254" s="1" t="str">
        <f>IF(I1254=5, "YES", "NO")</f>
        <v>YES</v>
      </c>
      <c r="AA1254" s="1" t="str">
        <f>IF(AND(Table1[[#This Row],[5 anomalies]]="YES", Table1[[#This Row],[better or same as KNN]]="YES"), "YES", "NO")</f>
        <v>YES</v>
      </c>
      <c r="AB1254" s="1" t="str">
        <f>IF(AND(Table1[[#This Row],[5 anomalies]]="YES", Table1[[#This Row],[5 anomalies and better]]="NO"), Table1[[#This Row],[knnauc]] - Table1[[#This Row],[auc]], "")</f>
        <v/>
      </c>
      <c r="AC1254" s="1">
        <f>IF(AND(Table1[[#This Row],[5 anomalies]]="YES", Table1[[#This Row],[5 anomalies and better]]="YES"), Table1[[#This Row],[auc]] - Table1[[#This Row],[knnauc]], "")</f>
        <v>1.7420804107640686E-3</v>
      </c>
    </row>
    <row r="1255" spans="1:29" x14ac:dyDescent="0.25">
      <c r="A1255">
        <v>32</v>
      </c>
      <c r="B1255">
        <v>8</v>
      </c>
      <c r="C1255">
        <v>3</v>
      </c>
      <c r="D1255" t="s">
        <v>19</v>
      </c>
      <c r="E1255" t="s">
        <v>20</v>
      </c>
      <c r="F1255">
        <v>32</v>
      </c>
      <c r="G1255">
        <v>16</v>
      </c>
      <c r="H1255">
        <v>0.05</v>
      </c>
      <c r="I1255">
        <v>2</v>
      </c>
      <c r="J1255">
        <v>0.16666666666666599</v>
      </c>
      <c r="K1255">
        <v>0.93998991427130596</v>
      </c>
      <c r="L1255">
        <v>0.303786331121838</v>
      </c>
      <c r="M1255">
        <v>0.30549095683070898</v>
      </c>
      <c r="N1255">
        <v>0.496217851739788</v>
      </c>
      <c r="O1255" t="s">
        <v>23</v>
      </c>
      <c r="P1255">
        <v>0</v>
      </c>
      <c r="Q1255">
        <v>5.0000000000000001E-3</v>
      </c>
      <c r="R1255" t="s">
        <v>21</v>
      </c>
      <c r="S1255" t="s">
        <v>36</v>
      </c>
      <c r="T1255" t="str">
        <f>IF(Table1[[#This Row],[auc]]&gt;=Table1[[#This Row],[knnauc]], "YES", "NO")</f>
        <v>YES</v>
      </c>
      <c r="U1255" t="str">
        <f>IF(AND(I1255 &gt; I1254, K1255 &lt; K1254), "LOWER", "")</f>
        <v/>
      </c>
      <c r="V1255" t="str">
        <f>IF(AND(I1255&gt;=I1256, I1255 &lt; 5), "YES", "NO")</f>
        <v>NO</v>
      </c>
      <c r="W1255" s="1" t="str">
        <f>IF(AND(Table1[[#This Row],[Last lower than 5]]="YES", Table1[[#This Row],[better or same as KNN]]="YES"), "YES", "NO")</f>
        <v>NO</v>
      </c>
      <c r="X1255" s="1" t="str">
        <f>IF(AND(Table1[[#This Row],[Last lower than 5]]="YES", Table1[[#This Row],[last and better]]="NO"), Table1[[#This Row],[knnauc]], "")</f>
        <v/>
      </c>
      <c r="Y1255" s="1" t="str">
        <f>IF(AND(Table1[[#This Row],[Last lower than 5]]="YES", Table1[[#This Row],[last and better]]="YES"), Table1[[#This Row],[auc]], "")</f>
        <v/>
      </c>
      <c r="Z1255" s="1" t="str">
        <f>IF(I1255=5, "YES", "NO")</f>
        <v>NO</v>
      </c>
      <c r="AA1255" s="1" t="str">
        <f>IF(AND(Table1[[#This Row],[5 anomalies]]="YES", Table1[[#This Row],[better or same as KNN]]="YES"), "YES", "NO")</f>
        <v>NO</v>
      </c>
      <c r="AB1255" s="1" t="str">
        <f>IF(AND(Table1[[#This Row],[5 anomalies]]="YES", Table1[[#This Row],[5 anomalies and better]]="NO"), Table1[[#This Row],[knnauc]] - Table1[[#This Row],[auc]], "")</f>
        <v/>
      </c>
      <c r="AC1255" s="1" t="str">
        <f>IF(AND(Table1[[#This Row],[5 anomalies]]="YES", Table1[[#This Row],[5 anomalies and better]]="YES"), Table1[[#This Row],[auc]] - Table1[[#This Row],[knnauc]], "")</f>
        <v/>
      </c>
    </row>
    <row r="1256" spans="1:29" x14ac:dyDescent="0.25">
      <c r="A1256">
        <v>32</v>
      </c>
      <c r="B1256">
        <v>8</v>
      </c>
      <c r="C1256">
        <v>3</v>
      </c>
      <c r="D1256" t="s">
        <v>19</v>
      </c>
      <c r="E1256" t="s">
        <v>20</v>
      </c>
      <c r="F1256">
        <v>32</v>
      </c>
      <c r="G1256">
        <v>16</v>
      </c>
      <c r="H1256">
        <v>0.05</v>
      </c>
      <c r="I1256">
        <v>4</v>
      </c>
      <c r="J1256">
        <v>0.17391304347826</v>
      </c>
      <c r="K1256">
        <v>0.96217851739788196</v>
      </c>
      <c r="L1256">
        <v>0.303786331121838</v>
      </c>
      <c r="M1256">
        <v>0.30549095683070898</v>
      </c>
      <c r="N1256">
        <v>0.496217851739788</v>
      </c>
      <c r="O1256" t="s">
        <v>23</v>
      </c>
      <c r="P1256">
        <v>0</v>
      </c>
      <c r="Q1256">
        <v>5.0000000000000001E-3</v>
      </c>
      <c r="R1256" t="s">
        <v>21</v>
      </c>
      <c r="S1256" t="s">
        <v>36</v>
      </c>
      <c r="T1256" t="str">
        <f>IF(Table1[[#This Row],[auc]]&gt;=Table1[[#This Row],[knnauc]], "YES", "NO")</f>
        <v>YES</v>
      </c>
      <c r="U1256" t="str">
        <f>IF(AND(I1256 &gt; I1255, K1256 &lt; K1255), "LOWER", "")</f>
        <v/>
      </c>
      <c r="V1256" t="str">
        <f>IF(AND(I1256&gt;=I1257, I1256 &lt; 5), "YES", "NO")</f>
        <v>NO</v>
      </c>
      <c r="W1256" s="1" t="str">
        <f>IF(AND(Table1[[#This Row],[Last lower than 5]]="YES", Table1[[#This Row],[better or same as KNN]]="YES"), "YES", "NO")</f>
        <v>NO</v>
      </c>
      <c r="X1256" s="1" t="str">
        <f>IF(AND(Table1[[#This Row],[Last lower than 5]]="YES", Table1[[#This Row],[last and better]]="NO"), Table1[[#This Row],[knnauc]], "")</f>
        <v/>
      </c>
      <c r="Y1256" s="1" t="str">
        <f>IF(AND(Table1[[#This Row],[Last lower than 5]]="YES", Table1[[#This Row],[last and better]]="YES"), Table1[[#This Row],[auc]], "")</f>
        <v/>
      </c>
      <c r="Z1256" s="1" t="str">
        <f>IF(I1256=5, "YES", "NO")</f>
        <v>NO</v>
      </c>
      <c r="AA1256" s="1" t="str">
        <f>IF(AND(Table1[[#This Row],[5 anomalies]]="YES", Table1[[#This Row],[better or same as KNN]]="YES"), "YES", "NO")</f>
        <v>NO</v>
      </c>
      <c r="AB1256" s="1" t="str">
        <f>IF(AND(Table1[[#This Row],[5 anomalies]]="YES", Table1[[#This Row],[5 anomalies and better]]="NO"), Table1[[#This Row],[knnauc]] - Table1[[#This Row],[auc]], "")</f>
        <v/>
      </c>
      <c r="AC1256" s="1" t="str">
        <f>IF(AND(Table1[[#This Row],[5 anomalies]]="YES", Table1[[#This Row],[5 anomalies and better]]="YES"), Table1[[#This Row],[auc]] - Table1[[#This Row],[knnauc]], "")</f>
        <v/>
      </c>
    </row>
    <row r="1257" spans="1:29" x14ac:dyDescent="0.25">
      <c r="A1257">
        <v>32</v>
      </c>
      <c r="B1257">
        <v>8</v>
      </c>
      <c r="C1257">
        <v>3</v>
      </c>
      <c r="D1257" t="s">
        <v>19</v>
      </c>
      <c r="E1257" t="s">
        <v>20</v>
      </c>
      <c r="F1257">
        <v>32</v>
      </c>
      <c r="G1257">
        <v>16</v>
      </c>
      <c r="H1257">
        <v>0.05</v>
      </c>
      <c r="I1257">
        <v>5</v>
      </c>
      <c r="J1257">
        <v>0.148148148148148</v>
      </c>
      <c r="K1257">
        <v>0.97125567322239004</v>
      </c>
      <c r="L1257">
        <v>0.303786331121838</v>
      </c>
      <c r="M1257">
        <v>0.30549095683070898</v>
      </c>
      <c r="N1257">
        <v>0.496217851739788</v>
      </c>
      <c r="O1257" t="s">
        <v>23</v>
      </c>
      <c r="P1257">
        <v>0</v>
      </c>
      <c r="Q1257">
        <v>5.0000000000000001E-3</v>
      </c>
      <c r="R1257" t="s">
        <v>21</v>
      </c>
      <c r="S1257" t="s">
        <v>36</v>
      </c>
      <c r="T1257" t="str">
        <f>IF(Table1[[#This Row],[auc]]&gt;=Table1[[#This Row],[knnauc]], "YES", "NO")</f>
        <v>YES</v>
      </c>
      <c r="U1257" t="str">
        <f>IF(AND(I1257 &gt; I1256, K1257 &lt; K1256), "LOWER", "")</f>
        <v/>
      </c>
      <c r="V1257" t="str">
        <f>IF(AND(I1257&gt;=I1258, I1257 &lt; 5), "YES", "NO")</f>
        <v>NO</v>
      </c>
      <c r="W1257" s="1" t="str">
        <f>IF(AND(Table1[[#This Row],[Last lower than 5]]="YES", Table1[[#This Row],[better or same as KNN]]="YES"), "YES", "NO")</f>
        <v>NO</v>
      </c>
      <c r="X1257" s="1" t="str">
        <f>IF(AND(Table1[[#This Row],[Last lower than 5]]="YES", Table1[[#This Row],[last and better]]="NO"), Table1[[#This Row],[knnauc]], "")</f>
        <v/>
      </c>
      <c r="Y1257" s="1" t="str">
        <f>IF(AND(Table1[[#This Row],[Last lower than 5]]="YES", Table1[[#This Row],[last and better]]="YES"), Table1[[#This Row],[auc]], "")</f>
        <v/>
      </c>
      <c r="Z1257" s="1" t="str">
        <f>IF(I1257=5, "YES", "NO")</f>
        <v>YES</v>
      </c>
      <c r="AA1257" s="1" t="str">
        <f>IF(AND(Table1[[#This Row],[5 anomalies]]="YES", Table1[[#This Row],[better or same as KNN]]="YES"), "YES", "NO")</f>
        <v>YES</v>
      </c>
      <c r="AB1257" s="1" t="str">
        <f>IF(AND(Table1[[#This Row],[5 anomalies]]="YES", Table1[[#This Row],[5 anomalies and better]]="NO"), Table1[[#This Row],[knnauc]] - Table1[[#This Row],[auc]], "")</f>
        <v/>
      </c>
      <c r="AC1257" s="1">
        <f>IF(AND(Table1[[#This Row],[5 anomalies]]="YES", Table1[[#This Row],[5 anomalies and better]]="YES"), Table1[[#This Row],[auc]] - Table1[[#This Row],[knnauc]], "")</f>
        <v>0.47503782148260204</v>
      </c>
    </row>
    <row r="1258" spans="1:29" hidden="1" x14ac:dyDescent="0.25">
      <c r="A1258">
        <v>32</v>
      </c>
      <c r="B1258">
        <v>8</v>
      </c>
      <c r="C1258">
        <v>3</v>
      </c>
      <c r="D1258" t="s">
        <v>19</v>
      </c>
      <c r="E1258" t="s">
        <v>20</v>
      </c>
      <c r="F1258">
        <v>32</v>
      </c>
      <c r="G1258">
        <v>16</v>
      </c>
      <c r="H1258">
        <v>0.05</v>
      </c>
      <c r="I1258">
        <v>4</v>
      </c>
      <c r="J1258">
        <v>0.238095238095238</v>
      </c>
      <c r="K1258">
        <v>0.94445645126431799</v>
      </c>
      <c r="L1258">
        <v>0.30995164498999001</v>
      </c>
      <c r="M1258">
        <v>0.315576786086955</v>
      </c>
      <c r="N1258">
        <v>0.78074346228657798</v>
      </c>
      <c r="O1258">
        <v>0.5</v>
      </c>
      <c r="P1258">
        <v>0.14285714285714199</v>
      </c>
      <c r="Q1258">
        <v>0.01</v>
      </c>
      <c r="R1258" t="s">
        <v>21</v>
      </c>
      <c r="S1258" t="s">
        <v>36</v>
      </c>
      <c r="T1258" t="str">
        <f>IF(Table1[[#This Row],[auc]]&gt;=Table1[[#This Row],[knnauc]], "YES", "NO")</f>
        <v>YES</v>
      </c>
      <c r="U1258" t="str">
        <f>IF(AND(I1258 &gt; I1257, K1258 &lt; K1257), "LOWER", "")</f>
        <v/>
      </c>
      <c r="V1258" t="str">
        <f>IF(AND(I1258&gt;=I1259, I1258 &lt; 5), "YES", "NO")</f>
        <v>NO</v>
      </c>
      <c r="W1258" s="1" t="str">
        <f>IF(AND(Table1[[#This Row],[Last lower than 5]]="YES", Table1[[#This Row],[better or same as KNN]]="YES"), "YES", "NO")</f>
        <v>NO</v>
      </c>
      <c r="X1258" s="1" t="str">
        <f>IF(AND(Table1[[#This Row],[Last lower than 5]]="YES", Table1[[#This Row],[last and better]]="NO"), Table1[[#This Row],[knnauc]], "")</f>
        <v/>
      </c>
      <c r="Y1258" s="1" t="str">
        <f>IF(AND(Table1[[#This Row],[Last lower than 5]]="YES", Table1[[#This Row],[last and better]]="YES"), Table1[[#This Row],[auc]], "")</f>
        <v/>
      </c>
      <c r="Z1258" s="1" t="str">
        <f>IF(I1258=5, "YES", "NO")</f>
        <v>NO</v>
      </c>
      <c r="AA1258" s="1" t="str">
        <f>IF(AND(Table1[[#This Row],[5 anomalies]]="YES", Table1[[#This Row],[better or same as KNN]]="YES"), "YES", "NO")</f>
        <v>NO</v>
      </c>
      <c r="AB1258" s="1" t="str">
        <f>IF(AND(Table1[[#This Row],[5 anomalies]]="YES", Table1[[#This Row],[5 anomalies and better]]="NO"), Table1[[#This Row],[knnauc]] - Table1[[#This Row],[auc]], "")</f>
        <v/>
      </c>
      <c r="AC1258" s="1" t="str">
        <f>IF(AND(Table1[[#This Row],[5 anomalies]]="YES", Table1[[#This Row],[5 anomalies and better]]="YES"), Table1[[#This Row],[auc]] - Table1[[#This Row],[knnauc]], "")</f>
        <v/>
      </c>
    </row>
    <row r="1259" spans="1:29" hidden="1" x14ac:dyDescent="0.25">
      <c r="A1259">
        <v>32</v>
      </c>
      <c r="B1259">
        <v>8</v>
      </c>
      <c r="C1259">
        <v>3</v>
      </c>
      <c r="D1259" t="s">
        <v>19</v>
      </c>
      <c r="E1259" t="s">
        <v>20</v>
      </c>
      <c r="F1259">
        <v>128</v>
      </c>
      <c r="G1259">
        <v>16</v>
      </c>
      <c r="H1259">
        <v>0.05</v>
      </c>
      <c r="I1259">
        <v>5</v>
      </c>
      <c r="J1259">
        <v>0.375</v>
      </c>
      <c r="K1259">
        <v>0.97147179598011602</v>
      </c>
      <c r="L1259">
        <v>0.30767914834260901</v>
      </c>
      <c r="M1259">
        <v>0.309597446422815</v>
      </c>
      <c r="N1259">
        <v>0.70715366328074303</v>
      </c>
      <c r="O1259">
        <v>0.33333333333333298</v>
      </c>
      <c r="P1259">
        <v>0.14285714285714199</v>
      </c>
      <c r="Q1259">
        <v>0.01</v>
      </c>
      <c r="R1259" t="s">
        <v>21</v>
      </c>
      <c r="S1259" t="s">
        <v>36</v>
      </c>
      <c r="T1259" t="str">
        <f>IF(Table1[[#This Row],[auc]]&gt;=Table1[[#This Row],[knnauc]], "YES", "NO")</f>
        <v>YES</v>
      </c>
      <c r="U1259" t="str">
        <f>IF(AND(I1259 &gt; I1258, K1259 &lt; K1258), "LOWER", "")</f>
        <v/>
      </c>
      <c r="V1259" t="str">
        <f>IF(AND(I1259&gt;=I1260, I1259 &lt; 5), "YES", "NO")</f>
        <v>NO</v>
      </c>
      <c r="W1259" s="1" t="str">
        <f>IF(AND(Table1[[#This Row],[Last lower than 5]]="YES", Table1[[#This Row],[better or same as KNN]]="YES"), "YES", "NO")</f>
        <v>NO</v>
      </c>
      <c r="X1259" s="1" t="str">
        <f>IF(AND(Table1[[#This Row],[Last lower than 5]]="YES", Table1[[#This Row],[last and better]]="NO"), Table1[[#This Row],[knnauc]], "")</f>
        <v/>
      </c>
      <c r="Y1259" s="1" t="str">
        <f>IF(AND(Table1[[#This Row],[Last lower than 5]]="YES", Table1[[#This Row],[last and better]]="YES"), Table1[[#This Row],[auc]], "")</f>
        <v/>
      </c>
      <c r="Z1259" s="1" t="str">
        <f>IF(I1259=5, "YES", "NO")</f>
        <v>YES</v>
      </c>
      <c r="AA1259" s="1" t="str">
        <f>IF(AND(Table1[[#This Row],[5 anomalies]]="YES", Table1[[#This Row],[better or same as KNN]]="YES"), "YES", "NO")</f>
        <v>YES</v>
      </c>
      <c r="AB1259" s="1" t="str">
        <f>IF(AND(Table1[[#This Row],[5 anomalies]]="YES", Table1[[#This Row],[5 anomalies and better]]="NO"), Table1[[#This Row],[knnauc]] - Table1[[#This Row],[auc]], "")</f>
        <v/>
      </c>
      <c r="AC1259" s="1">
        <f>IF(AND(Table1[[#This Row],[5 anomalies]]="YES", Table1[[#This Row],[5 anomalies and better]]="YES"), Table1[[#This Row],[auc]] - Table1[[#This Row],[knnauc]], "")</f>
        <v>0.26431813269937299</v>
      </c>
    </row>
    <row r="1260" spans="1:29" x14ac:dyDescent="0.25">
      <c r="A1260">
        <v>32</v>
      </c>
      <c r="B1260">
        <v>8</v>
      </c>
      <c r="C1260">
        <v>3</v>
      </c>
      <c r="D1260" t="s">
        <v>19</v>
      </c>
      <c r="E1260" t="s">
        <v>20</v>
      </c>
      <c r="F1260">
        <v>32</v>
      </c>
      <c r="G1260">
        <v>32</v>
      </c>
      <c r="H1260">
        <v>0.05</v>
      </c>
      <c r="I1260">
        <v>2</v>
      </c>
      <c r="J1260">
        <v>0.18181818181818099</v>
      </c>
      <c r="K1260">
        <v>0.91427130610186502</v>
      </c>
      <c r="L1260">
        <v>0.32389552162567198</v>
      </c>
      <c r="M1260">
        <v>0.32312357053149099</v>
      </c>
      <c r="N1260">
        <v>0.49773071104387201</v>
      </c>
      <c r="O1260" t="s">
        <v>23</v>
      </c>
      <c r="P1260">
        <v>0</v>
      </c>
      <c r="Q1260">
        <v>5.0000000000000001E-3</v>
      </c>
      <c r="R1260" t="s">
        <v>21</v>
      </c>
      <c r="S1260" t="s">
        <v>36</v>
      </c>
      <c r="T1260" t="str">
        <f>IF(Table1[[#This Row],[auc]]&gt;=Table1[[#This Row],[knnauc]], "YES", "NO")</f>
        <v>YES</v>
      </c>
      <c r="U1260" t="str">
        <f>IF(AND(I1260 &gt; I1259, K1260 &lt; K1259), "LOWER", "")</f>
        <v/>
      </c>
      <c r="V1260" t="str">
        <f>IF(AND(I1260&gt;=I1261, I1260 &lt; 5), "YES", "NO")</f>
        <v>NO</v>
      </c>
      <c r="W1260" s="1" t="str">
        <f>IF(AND(Table1[[#This Row],[Last lower than 5]]="YES", Table1[[#This Row],[better or same as KNN]]="YES"), "YES", "NO")</f>
        <v>NO</v>
      </c>
      <c r="X1260" s="1" t="str">
        <f>IF(AND(Table1[[#This Row],[Last lower than 5]]="YES", Table1[[#This Row],[last and better]]="NO"), Table1[[#This Row],[knnauc]], "")</f>
        <v/>
      </c>
      <c r="Y1260" s="1" t="str">
        <f>IF(AND(Table1[[#This Row],[Last lower than 5]]="YES", Table1[[#This Row],[last and better]]="YES"), Table1[[#This Row],[auc]], "")</f>
        <v/>
      </c>
      <c r="Z1260" s="1" t="str">
        <f>IF(I1260=5, "YES", "NO")</f>
        <v>NO</v>
      </c>
      <c r="AA1260" s="1" t="str">
        <f>IF(AND(Table1[[#This Row],[5 anomalies]]="YES", Table1[[#This Row],[better or same as KNN]]="YES"), "YES", "NO")</f>
        <v>NO</v>
      </c>
      <c r="AB1260" s="1" t="str">
        <f>IF(AND(Table1[[#This Row],[5 anomalies]]="YES", Table1[[#This Row],[5 anomalies and better]]="NO"), Table1[[#This Row],[knnauc]] - Table1[[#This Row],[auc]], "")</f>
        <v/>
      </c>
      <c r="AC1260" s="1" t="str">
        <f>IF(AND(Table1[[#This Row],[5 anomalies]]="YES", Table1[[#This Row],[5 anomalies and better]]="YES"), Table1[[#This Row],[auc]] - Table1[[#This Row],[knnauc]], "")</f>
        <v/>
      </c>
    </row>
    <row r="1261" spans="1:29" x14ac:dyDescent="0.25">
      <c r="A1261">
        <v>32</v>
      </c>
      <c r="B1261">
        <v>8</v>
      </c>
      <c r="C1261">
        <v>3</v>
      </c>
      <c r="D1261" t="s">
        <v>19</v>
      </c>
      <c r="E1261" t="s">
        <v>20</v>
      </c>
      <c r="F1261">
        <v>32</v>
      </c>
      <c r="G1261">
        <v>32</v>
      </c>
      <c r="H1261">
        <v>0.05</v>
      </c>
      <c r="I1261">
        <v>4</v>
      </c>
      <c r="J1261">
        <v>0</v>
      </c>
      <c r="K1261">
        <v>0.94402420574886503</v>
      </c>
      <c r="L1261">
        <v>0.32389552162567198</v>
      </c>
      <c r="M1261">
        <v>0.32312357053149099</v>
      </c>
      <c r="N1261">
        <v>0.49773071104387201</v>
      </c>
      <c r="O1261" t="s">
        <v>23</v>
      </c>
      <c r="P1261">
        <v>0</v>
      </c>
      <c r="Q1261">
        <v>5.0000000000000001E-3</v>
      </c>
      <c r="R1261" t="s">
        <v>21</v>
      </c>
      <c r="S1261" t="s">
        <v>36</v>
      </c>
      <c r="T1261" t="str">
        <f>IF(Table1[[#This Row],[auc]]&gt;=Table1[[#This Row],[knnauc]], "YES", "NO")</f>
        <v>YES</v>
      </c>
      <c r="U1261" t="str">
        <f>IF(AND(I1261 &gt; I1260, K1261 &lt; K1260), "LOWER", "")</f>
        <v/>
      </c>
      <c r="V1261" t="str">
        <f>IF(AND(I1261&gt;=I1262, I1261 &lt; 5), "YES", "NO")</f>
        <v>YES</v>
      </c>
      <c r="W1261" s="1" t="str">
        <f>IF(AND(Table1[[#This Row],[Last lower than 5]]="YES", Table1[[#This Row],[better or same as KNN]]="YES"), "YES", "NO")</f>
        <v>YES</v>
      </c>
      <c r="X1261" s="1" t="str">
        <f>IF(AND(Table1[[#This Row],[Last lower than 5]]="YES", Table1[[#This Row],[last and better]]="NO"), Table1[[#This Row],[knnauc]], "")</f>
        <v/>
      </c>
      <c r="Y1261" s="1">
        <f>IF(AND(Table1[[#This Row],[Last lower than 5]]="YES", Table1[[#This Row],[last and better]]="YES"), Table1[[#This Row],[auc]], "")</f>
        <v>0.94402420574886503</v>
      </c>
      <c r="Z1261" s="1" t="str">
        <f>IF(I1261=5, "YES", "NO")</f>
        <v>NO</v>
      </c>
      <c r="AA1261" s="1" t="str">
        <f>IF(AND(Table1[[#This Row],[5 anomalies]]="YES", Table1[[#This Row],[better or same as KNN]]="YES"), "YES", "NO")</f>
        <v>NO</v>
      </c>
      <c r="AB1261" s="1" t="str">
        <f>IF(AND(Table1[[#This Row],[5 anomalies]]="YES", Table1[[#This Row],[5 anomalies and better]]="NO"), Table1[[#This Row],[knnauc]] - Table1[[#This Row],[auc]], "")</f>
        <v/>
      </c>
      <c r="AC1261" s="1" t="str">
        <f>IF(AND(Table1[[#This Row],[5 anomalies]]="YES", Table1[[#This Row],[5 anomalies and better]]="YES"), Table1[[#This Row],[auc]] - Table1[[#This Row],[knnauc]], "")</f>
        <v/>
      </c>
    </row>
    <row r="1262" spans="1:29" x14ac:dyDescent="0.25">
      <c r="A1262">
        <v>32</v>
      </c>
      <c r="B1262">
        <v>8</v>
      </c>
      <c r="C1262">
        <v>3</v>
      </c>
      <c r="D1262" t="s">
        <v>19</v>
      </c>
      <c r="E1262" t="s">
        <v>20</v>
      </c>
      <c r="F1262">
        <v>32</v>
      </c>
      <c r="G1262">
        <v>16</v>
      </c>
      <c r="H1262">
        <v>0.05</v>
      </c>
      <c r="I1262">
        <v>1</v>
      </c>
      <c r="J1262">
        <v>0.25</v>
      </c>
      <c r="K1262">
        <v>0.96167423096318705</v>
      </c>
      <c r="L1262">
        <v>0.303786331121838</v>
      </c>
      <c r="M1262">
        <v>0.30549095683070898</v>
      </c>
      <c r="N1262">
        <v>0.496217851739788</v>
      </c>
      <c r="O1262" t="s">
        <v>23</v>
      </c>
      <c r="P1262">
        <v>0</v>
      </c>
      <c r="Q1262">
        <v>5.0000000000000001E-3</v>
      </c>
      <c r="R1262" t="s">
        <v>21</v>
      </c>
      <c r="S1262" t="s">
        <v>36</v>
      </c>
      <c r="T1262" t="str">
        <f>IF(Table1[[#This Row],[auc]]&gt;=Table1[[#This Row],[knnauc]], "YES", "NO")</f>
        <v>YES</v>
      </c>
      <c r="U1262" t="str">
        <f>IF(AND(I1262 &gt; I1261, K1262 &lt; K1261), "LOWER", "")</f>
        <v/>
      </c>
      <c r="V1262" t="str">
        <f>IF(AND(I1262&gt;=I1263, I1262 &lt; 5), "YES", "NO")</f>
        <v>NO</v>
      </c>
      <c r="W1262" s="1" t="str">
        <f>IF(AND(Table1[[#This Row],[Last lower than 5]]="YES", Table1[[#This Row],[better or same as KNN]]="YES"), "YES", "NO")</f>
        <v>NO</v>
      </c>
      <c r="X1262" s="1" t="str">
        <f>IF(AND(Table1[[#This Row],[Last lower than 5]]="YES", Table1[[#This Row],[last and better]]="NO"), Table1[[#This Row],[knnauc]], "")</f>
        <v/>
      </c>
      <c r="Y1262" s="1" t="str">
        <f>IF(AND(Table1[[#This Row],[Last lower than 5]]="YES", Table1[[#This Row],[last and better]]="YES"), Table1[[#This Row],[auc]], "")</f>
        <v/>
      </c>
      <c r="Z1262" s="1" t="str">
        <f>IF(I1262=5, "YES", "NO")</f>
        <v>NO</v>
      </c>
      <c r="AA1262" s="1" t="str">
        <f>IF(AND(Table1[[#This Row],[5 anomalies]]="YES", Table1[[#This Row],[better or same as KNN]]="YES"), "YES", "NO")</f>
        <v>NO</v>
      </c>
      <c r="AB1262" s="1" t="str">
        <f>IF(AND(Table1[[#This Row],[5 anomalies]]="YES", Table1[[#This Row],[5 anomalies and better]]="NO"), Table1[[#This Row],[knnauc]] - Table1[[#This Row],[auc]], "")</f>
        <v/>
      </c>
      <c r="AC1262" s="1" t="str">
        <f>IF(AND(Table1[[#This Row],[5 anomalies]]="YES", Table1[[#This Row],[5 anomalies and better]]="YES"), Table1[[#This Row],[auc]] - Table1[[#This Row],[knnauc]], "")</f>
        <v/>
      </c>
    </row>
    <row r="1263" spans="1:29" hidden="1" x14ac:dyDescent="0.25">
      <c r="A1263">
        <v>32</v>
      </c>
      <c r="B1263">
        <v>8</v>
      </c>
      <c r="C1263">
        <v>3</v>
      </c>
      <c r="D1263" t="s">
        <v>19</v>
      </c>
      <c r="E1263" t="s">
        <v>20</v>
      </c>
      <c r="F1263">
        <v>32</v>
      </c>
      <c r="G1263">
        <v>32</v>
      </c>
      <c r="H1263">
        <v>0.05</v>
      </c>
      <c r="I1263">
        <v>4</v>
      </c>
      <c r="J1263">
        <v>0.133333333333333</v>
      </c>
      <c r="K1263">
        <v>0.85196900930637698</v>
      </c>
      <c r="L1263">
        <v>0.32146478332103101</v>
      </c>
      <c r="M1263">
        <v>0.32561001565988301</v>
      </c>
      <c r="N1263">
        <v>0.90157245679182096</v>
      </c>
      <c r="O1263">
        <v>0.85714285714285698</v>
      </c>
      <c r="P1263">
        <v>0.18181818181818099</v>
      </c>
      <c r="Q1263">
        <v>0.05</v>
      </c>
      <c r="R1263" t="s">
        <v>21</v>
      </c>
      <c r="S1263" t="s">
        <v>36</v>
      </c>
      <c r="T1263" t="str">
        <f>IF(Table1[[#This Row],[auc]]&gt;=Table1[[#This Row],[knnauc]], "YES", "NO")</f>
        <v>NO</v>
      </c>
      <c r="U1263" t="str">
        <f>IF(AND(I1263 &gt; I1262, K1263 &lt; K1262), "LOWER", "")</f>
        <v>LOWER</v>
      </c>
      <c r="V1263" t="str">
        <f>IF(AND(I1263&gt;=I1264, I1263 &lt; 5), "YES", "NO")</f>
        <v>YES</v>
      </c>
      <c r="W1263" s="1" t="str">
        <f>IF(AND(Table1[[#This Row],[Last lower than 5]]="YES", Table1[[#This Row],[better or same as KNN]]="YES"), "YES", "NO")</f>
        <v>NO</v>
      </c>
      <c r="X1263" s="1">
        <f>IF(AND(Table1[[#This Row],[Last lower than 5]]="YES", Table1[[#This Row],[last and better]]="NO"), Table1[[#This Row],[knnauc]], "")</f>
        <v>0.90157245679182096</v>
      </c>
      <c r="Y1263" s="1" t="str">
        <f>IF(AND(Table1[[#This Row],[Last lower than 5]]="YES", Table1[[#This Row],[last and better]]="YES"), Table1[[#This Row],[auc]], "")</f>
        <v/>
      </c>
      <c r="Z1263" s="1" t="str">
        <f>IF(I1263=5, "YES", "NO")</f>
        <v>NO</v>
      </c>
      <c r="AA1263" s="1" t="str">
        <f>IF(AND(Table1[[#This Row],[5 anomalies]]="YES", Table1[[#This Row],[better or same as KNN]]="YES"), "YES", "NO")</f>
        <v>NO</v>
      </c>
      <c r="AB1263" s="1" t="str">
        <f>IF(AND(Table1[[#This Row],[5 anomalies]]="YES", Table1[[#This Row],[5 anomalies and better]]="NO"), Table1[[#This Row],[knnauc]] - Table1[[#This Row],[auc]], "")</f>
        <v/>
      </c>
      <c r="AC1263" s="1" t="str">
        <f>IF(AND(Table1[[#This Row],[5 anomalies]]="YES", Table1[[#This Row],[5 anomalies and better]]="YES"), Table1[[#This Row],[auc]] - Table1[[#This Row],[knnauc]], "")</f>
        <v/>
      </c>
    </row>
    <row r="1264" spans="1:29" x14ac:dyDescent="0.25">
      <c r="A1264">
        <v>32</v>
      </c>
      <c r="B1264">
        <v>8</v>
      </c>
      <c r="C1264">
        <v>3</v>
      </c>
      <c r="D1264" t="s">
        <v>19</v>
      </c>
      <c r="E1264" t="s">
        <v>20</v>
      </c>
      <c r="F1264">
        <v>32</v>
      </c>
      <c r="G1264">
        <v>16</v>
      </c>
      <c r="H1264">
        <v>0.05</v>
      </c>
      <c r="I1264">
        <v>3</v>
      </c>
      <c r="J1264">
        <v>9.0909090909090898E-2</v>
      </c>
      <c r="K1264">
        <v>0.97629853756933904</v>
      </c>
      <c r="L1264">
        <v>0.303786331121838</v>
      </c>
      <c r="M1264">
        <v>0.30549095683070898</v>
      </c>
      <c r="N1264">
        <v>0.496217851739788</v>
      </c>
      <c r="O1264" t="s">
        <v>23</v>
      </c>
      <c r="P1264">
        <v>0</v>
      </c>
      <c r="Q1264">
        <v>5.0000000000000001E-3</v>
      </c>
      <c r="R1264" t="s">
        <v>21</v>
      </c>
      <c r="S1264" t="s">
        <v>36</v>
      </c>
      <c r="T1264" t="str">
        <f>IF(Table1[[#This Row],[auc]]&gt;=Table1[[#This Row],[knnauc]], "YES", "NO")</f>
        <v>YES</v>
      </c>
      <c r="U1264" t="str">
        <f>IF(AND(I1264 &gt; I1263, K1264 &lt; K1263), "LOWER", "")</f>
        <v/>
      </c>
      <c r="V1264" t="str">
        <f>IF(AND(I1264&gt;=I1265, I1264 &lt; 5), "YES", "NO")</f>
        <v>YES</v>
      </c>
      <c r="W1264" s="1" t="str">
        <f>IF(AND(Table1[[#This Row],[Last lower than 5]]="YES", Table1[[#This Row],[better or same as KNN]]="YES"), "YES", "NO")</f>
        <v>YES</v>
      </c>
      <c r="X1264" s="1" t="str">
        <f>IF(AND(Table1[[#This Row],[Last lower than 5]]="YES", Table1[[#This Row],[last and better]]="NO"), Table1[[#This Row],[knnauc]], "")</f>
        <v/>
      </c>
      <c r="Y1264" s="1">
        <f>IF(AND(Table1[[#This Row],[Last lower than 5]]="YES", Table1[[#This Row],[last and better]]="YES"), Table1[[#This Row],[auc]], "")</f>
        <v>0.97629853756933904</v>
      </c>
      <c r="Z1264" s="1" t="str">
        <f>IF(I1264=5, "YES", "NO")</f>
        <v>NO</v>
      </c>
      <c r="AA1264" s="1" t="str">
        <f>IF(AND(Table1[[#This Row],[5 anomalies]]="YES", Table1[[#This Row],[better or same as KNN]]="YES"), "YES", "NO")</f>
        <v>NO</v>
      </c>
      <c r="AB1264" s="1" t="str">
        <f>IF(AND(Table1[[#This Row],[5 anomalies]]="YES", Table1[[#This Row],[5 anomalies and better]]="NO"), Table1[[#This Row],[knnauc]] - Table1[[#This Row],[auc]], "")</f>
        <v/>
      </c>
      <c r="AC1264" s="1" t="str">
        <f>IF(AND(Table1[[#This Row],[5 anomalies]]="YES", Table1[[#This Row],[5 anomalies and better]]="YES"), Table1[[#This Row],[auc]] - Table1[[#This Row],[knnauc]], "")</f>
        <v/>
      </c>
    </row>
    <row r="1265" spans="1:29" hidden="1" x14ac:dyDescent="0.25">
      <c r="A1265">
        <v>32</v>
      </c>
      <c r="B1265">
        <v>8</v>
      </c>
      <c r="C1265">
        <v>3</v>
      </c>
      <c r="D1265" t="s">
        <v>19</v>
      </c>
      <c r="E1265" t="s">
        <v>20</v>
      </c>
      <c r="F1265">
        <v>32</v>
      </c>
      <c r="G1265">
        <v>32</v>
      </c>
      <c r="H1265">
        <v>0.05</v>
      </c>
      <c r="I1265">
        <v>3</v>
      </c>
      <c r="J1265">
        <v>0.21052631578947301</v>
      </c>
      <c r="K1265">
        <v>0.87104020538211102</v>
      </c>
      <c r="L1265">
        <v>0.32146478332103101</v>
      </c>
      <c r="M1265">
        <v>0.32561001565988301</v>
      </c>
      <c r="N1265">
        <v>0.90157245679182096</v>
      </c>
      <c r="O1265">
        <v>0.85714285714285698</v>
      </c>
      <c r="P1265">
        <v>0.18181818181818099</v>
      </c>
      <c r="Q1265">
        <v>0.05</v>
      </c>
      <c r="R1265" t="s">
        <v>21</v>
      </c>
      <c r="S1265" t="s">
        <v>36</v>
      </c>
      <c r="T1265" t="str">
        <f>IF(Table1[[#This Row],[auc]]&gt;=Table1[[#This Row],[knnauc]], "YES", "NO")</f>
        <v>NO</v>
      </c>
      <c r="U1265" t="str">
        <f>IF(AND(I1265 &gt; I1264, K1265 &lt; K1264), "LOWER", "")</f>
        <v/>
      </c>
      <c r="V1265" t="str">
        <f>IF(AND(I1265&gt;=I1266, I1265 &lt; 5), "YES", "NO")</f>
        <v>YES</v>
      </c>
      <c r="W1265" s="1" t="str">
        <f>IF(AND(Table1[[#This Row],[Last lower than 5]]="YES", Table1[[#This Row],[better or same as KNN]]="YES"), "YES", "NO")</f>
        <v>NO</v>
      </c>
      <c r="X1265" s="1">
        <f>IF(AND(Table1[[#This Row],[Last lower than 5]]="YES", Table1[[#This Row],[last and better]]="NO"), Table1[[#This Row],[knnauc]], "")</f>
        <v>0.90157245679182096</v>
      </c>
      <c r="Y1265" s="1" t="str">
        <f>IF(AND(Table1[[#This Row],[Last lower than 5]]="YES", Table1[[#This Row],[last and better]]="YES"), Table1[[#This Row],[auc]], "")</f>
        <v/>
      </c>
      <c r="Z1265" s="1" t="str">
        <f>IF(I1265=5, "YES", "NO")</f>
        <v>NO</v>
      </c>
      <c r="AA1265" s="1" t="str">
        <f>IF(AND(Table1[[#This Row],[5 anomalies]]="YES", Table1[[#This Row],[better or same as KNN]]="YES"), "YES", "NO")</f>
        <v>NO</v>
      </c>
      <c r="AB1265" s="1" t="str">
        <f>IF(AND(Table1[[#This Row],[5 anomalies]]="YES", Table1[[#This Row],[5 anomalies and better]]="NO"), Table1[[#This Row],[knnauc]] - Table1[[#This Row],[auc]], "")</f>
        <v/>
      </c>
      <c r="AC1265" s="1" t="str">
        <f>IF(AND(Table1[[#This Row],[5 anomalies]]="YES", Table1[[#This Row],[5 anomalies and better]]="YES"), Table1[[#This Row],[auc]] - Table1[[#This Row],[knnauc]], "")</f>
        <v/>
      </c>
    </row>
    <row r="1266" spans="1:29" hidden="1" x14ac:dyDescent="0.25">
      <c r="A1266">
        <v>32</v>
      </c>
      <c r="B1266">
        <v>8</v>
      </c>
      <c r="C1266">
        <v>3</v>
      </c>
      <c r="D1266" t="s">
        <v>19</v>
      </c>
      <c r="E1266" t="s">
        <v>20</v>
      </c>
      <c r="F1266">
        <v>32</v>
      </c>
      <c r="G1266">
        <v>16</v>
      </c>
      <c r="H1266">
        <v>0.05</v>
      </c>
      <c r="I1266">
        <v>1</v>
      </c>
      <c r="J1266">
        <v>0</v>
      </c>
      <c r="K1266">
        <v>0.90058353144586101</v>
      </c>
      <c r="L1266">
        <v>0.30995164498999001</v>
      </c>
      <c r="M1266">
        <v>0.315576786086955</v>
      </c>
      <c r="N1266">
        <v>0.78074346228657798</v>
      </c>
      <c r="O1266">
        <v>0.5</v>
      </c>
      <c r="P1266">
        <v>0.14285714285714199</v>
      </c>
      <c r="Q1266">
        <v>0.01</v>
      </c>
      <c r="R1266" t="s">
        <v>21</v>
      </c>
      <c r="S1266" t="s">
        <v>36</v>
      </c>
      <c r="T1266" t="str">
        <f>IF(Table1[[#This Row],[auc]]&gt;=Table1[[#This Row],[knnauc]], "YES", "NO")</f>
        <v>YES</v>
      </c>
      <c r="U1266" t="str">
        <f>IF(AND(I1266 &gt; I1265, K1266 &lt; K1265), "LOWER", "")</f>
        <v/>
      </c>
      <c r="V1266" t="str">
        <f>IF(AND(I1266&gt;=I1267, I1266 &lt; 5), "YES", "NO")</f>
        <v>NO</v>
      </c>
      <c r="W1266" s="1" t="str">
        <f>IF(AND(Table1[[#This Row],[Last lower than 5]]="YES", Table1[[#This Row],[better or same as KNN]]="YES"), "YES", "NO")</f>
        <v>NO</v>
      </c>
      <c r="X1266" s="1" t="str">
        <f>IF(AND(Table1[[#This Row],[Last lower than 5]]="YES", Table1[[#This Row],[last and better]]="NO"), Table1[[#This Row],[knnauc]], "")</f>
        <v/>
      </c>
      <c r="Y1266" s="1" t="str">
        <f>IF(AND(Table1[[#This Row],[Last lower than 5]]="YES", Table1[[#This Row],[last and better]]="YES"), Table1[[#This Row],[auc]], "")</f>
        <v/>
      </c>
      <c r="Z1266" s="1" t="str">
        <f>IF(I1266=5, "YES", "NO")</f>
        <v>NO</v>
      </c>
      <c r="AA1266" s="1" t="str">
        <f>IF(AND(Table1[[#This Row],[5 anomalies]]="YES", Table1[[#This Row],[better or same as KNN]]="YES"), "YES", "NO")</f>
        <v>NO</v>
      </c>
      <c r="AB1266" s="1" t="str">
        <f>IF(AND(Table1[[#This Row],[5 anomalies]]="YES", Table1[[#This Row],[5 anomalies and better]]="NO"), Table1[[#This Row],[knnauc]] - Table1[[#This Row],[auc]], "")</f>
        <v/>
      </c>
      <c r="AC1266" s="1" t="str">
        <f>IF(AND(Table1[[#This Row],[5 anomalies]]="YES", Table1[[#This Row],[5 anomalies and better]]="YES"), Table1[[#This Row],[auc]] - Table1[[#This Row],[knnauc]], "")</f>
        <v/>
      </c>
    </row>
    <row r="1267" spans="1:29" hidden="1" x14ac:dyDescent="0.25">
      <c r="A1267">
        <v>32</v>
      </c>
      <c r="B1267">
        <v>8</v>
      </c>
      <c r="C1267">
        <v>3</v>
      </c>
      <c r="D1267" t="s">
        <v>19</v>
      </c>
      <c r="E1267" t="s">
        <v>20</v>
      </c>
      <c r="F1267">
        <v>32</v>
      </c>
      <c r="G1267">
        <v>16</v>
      </c>
      <c r="H1267">
        <v>0.05</v>
      </c>
      <c r="I1267">
        <v>2</v>
      </c>
      <c r="J1267">
        <v>6.8965517241379296E-2</v>
      </c>
      <c r="K1267">
        <v>0.93862113680570503</v>
      </c>
      <c r="L1267">
        <v>0.30995164498999001</v>
      </c>
      <c r="M1267">
        <v>0.315576786086955</v>
      </c>
      <c r="N1267">
        <v>0.78074346228657798</v>
      </c>
      <c r="O1267">
        <v>0.5</v>
      </c>
      <c r="P1267">
        <v>0.14285714285714199</v>
      </c>
      <c r="Q1267">
        <v>0.01</v>
      </c>
      <c r="R1267" t="s">
        <v>21</v>
      </c>
      <c r="S1267" t="s">
        <v>36</v>
      </c>
      <c r="T1267" t="str">
        <f>IF(Table1[[#This Row],[auc]]&gt;=Table1[[#This Row],[knnauc]], "YES", "NO")</f>
        <v>YES</v>
      </c>
      <c r="U1267" t="str">
        <f>IF(AND(I1267 &gt; I1266, K1267 &lt; K1266), "LOWER", "")</f>
        <v/>
      </c>
      <c r="V1267" t="str">
        <f>IF(AND(I1267&gt;=I1268, I1267 &lt; 5), "YES", "NO")</f>
        <v>NO</v>
      </c>
      <c r="W1267" s="1" t="str">
        <f>IF(AND(Table1[[#This Row],[Last lower than 5]]="YES", Table1[[#This Row],[better or same as KNN]]="YES"), "YES", "NO")</f>
        <v>NO</v>
      </c>
      <c r="X1267" s="1" t="str">
        <f>IF(AND(Table1[[#This Row],[Last lower than 5]]="YES", Table1[[#This Row],[last and better]]="NO"), Table1[[#This Row],[knnauc]], "")</f>
        <v/>
      </c>
      <c r="Y1267" s="1" t="str">
        <f>IF(AND(Table1[[#This Row],[Last lower than 5]]="YES", Table1[[#This Row],[last and better]]="YES"), Table1[[#This Row],[auc]], "")</f>
        <v/>
      </c>
      <c r="Z1267" s="1" t="str">
        <f>IF(I1267=5, "YES", "NO")</f>
        <v>NO</v>
      </c>
      <c r="AA1267" s="1" t="str">
        <f>IF(AND(Table1[[#This Row],[5 anomalies]]="YES", Table1[[#This Row],[better or same as KNN]]="YES"), "YES", "NO")</f>
        <v>NO</v>
      </c>
      <c r="AB1267" s="1" t="str">
        <f>IF(AND(Table1[[#This Row],[5 anomalies]]="YES", Table1[[#This Row],[5 anomalies and better]]="NO"), Table1[[#This Row],[knnauc]] - Table1[[#This Row],[auc]], "")</f>
        <v/>
      </c>
      <c r="AC1267" s="1" t="str">
        <f>IF(AND(Table1[[#This Row],[5 anomalies]]="YES", Table1[[#This Row],[5 anomalies and better]]="YES"), Table1[[#This Row],[auc]] - Table1[[#This Row],[knnauc]], "")</f>
        <v/>
      </c>
    </row>
    <row r="1268" spans="1:29" hidden="1" x14ac:dyDescent="0.25">
      <c r="A1268">
        <v>32</v>
      </c>
      <c r="B1268">
        <v>8</v>
      </c>
      <c r="C1268">
        <v>3</v>
      </c>
      <c r="D1268" t="s">
        <v>19</v>
      </c>
      <c r="E1268" t="s">
        <v>20</v>
      </c>
      <c r="F1268">
        <v>32</v>
      </c>
      <c r="G1268">
        <v>16</v>
      </c>
      <c r="H1268">
        <v>0.05</v>
      </c>
      <c r="I1268">
        <v>3</v>
      </c>
      <c r="J1268">
        <v>0.114285714285714</v>
      </c>
      <c r="K1268">
        <v>0.95050788848065704</v>
      </c>
      <c r="L1268">
        <v>0.30995164498999001</v>
      </c>
      <c r="M1268">
        <v>0.315576786086955</v>
      </c>
      <c r="N1268">
        <v>0.78074346228657798</v>
      </c>
      <c r="O1268">
        <v>0.5</v>
      </c>
      <c r="P1268">
        <v>0.14285714285714199</v>
      </c>
      <c r="Q1268">
        <v>0.01</v>
      </c>
      <c r="R1268" t="s">
        <v>21</v>
      </c>
      <c r="S1268" t="s">
        <v>36</v>
      </c>
      <c r="T1268" t="str">
        <f>IF(Table1[[#This Row],[auc]]&gt;=Table1[[#This Row],[knnauc]], "YES", "NO")</f>
        <v>YES</v>
      </c>
      <c r="U1268" t="str">
        <f>IF(AND(I1268 &gt; I1267, K1268 &lt; K1267), "LOWER", "")</f>
        <v/>
      </c>
      <c r="V1268" t="str">
        <f>IF(AND(I1268&gt;=I1269, I1268 &lt; 5), "YES", "NO")</f>
        <v>NO</v>
      </c>
      <c r="W1268" s="1" t="str">
        <f>IF(AND(Table1[[#This Row],[Last lower than 5]]="YES", Table1[[#This Row],[better or same as KNN]]="YES"), "YES", "NO")</f>
        <v>NO</v>
      </c>
      <c r="X1268" s="1" t="str">
        <f>IF(AND(Table1[[#This Row],[Last lower than 5]]="YES", Table1[[#This Row],[last and better]]="NO"), Table1[[#This Row],[knnauc]], "")</f>
        <v/>
      </c>
      <c r="Y1268" s="1" t="str">
        <f>IF(AND(Table1[[#This Row],[Last lower than 5]]="YES", Table1[[#This Row],[last and better]]="YES"), Table1[[#This Row],[auc]], "")</f>
        <v/>
      </c>
      <c r="Z1268" s="1" t="str">
        <f>IF(I1268=5, "YES", "NO")</f>
        <v>NO</v>
      </c>
      <c r="AA1268" s="1" t="str">
        <f>IF(AND(Table1[[#This Row],[5 anomalies]]="YES", Table1[[#This Row],[better or same as KNN]]="YES"), "YES", "NO")</f>
        <v>NO</v>
      </c>
      <c r="AB1268" s="1" t="str">
        <f>IF(AND(Table1[[#This Row],[5 anomalies]]="YES", Table1[[#This Row],[5 anomalies and better]]="NO"), Table1[[#This Row],[knnauc]] - Table1[[#This Row],[auc]], "")</f>
        <v/>
      </c>
      <c r="AC1268" s="1" t="str">
        <f>IF(AND(Table1[[#This Row],[5 anomalies]]="YES", Table1[[#This Row],[5 anomalies and better]]="YES"), Table1[[#This Row],[auc]] - Table1[[#This Row],[knnauc]], "")</f>
        <v/>
      </c>
    </row>
    <row r="1269" spans="1:29" x14ac:dyDescent="0.25">
      <c r="A1269">
        <v>32</v>
      </c>
      <c r="B1269">
        <v>8</v>
      </c>
      <c r="C1269">
        <v>3</v>
      </c>
      <c r="D1269" t="s">
        <v>19</v>
      </c>
      <c r="E1269" t="s">
        <v>20</v>
      </c>
      <c r="F1269">
        <v>64</v>
      </c>
      <c r="G1269">
        <v>16</v>
      </c>
      <c r="H1269">
        <v>0.05</v>
      </c>
      <c r="I1269">
        <v>4</v>
      </c>
      <c r="J1269">
        <v>0</v>
      </c>
      <c r="K1269">
        <v>0.93696419566313605</v>
      </c>
      <c r="L1269">
        <v>0.29991922102294</v>
      </c>
      <c r="M1269">
        <v>0.30989662577729399</v>
      </c>
      <c r="N1269">
        <v>0.66565809379727603</v>
      </c>
      <c r="O1269" t="s">
        <v>23</v>
      </c>
      <c r="P1269">
        <v>0</v>
      </c>
      <c r="Q1269">
        <v>5.0000000000000001E-3</v>
      </c>
      <c r="R1269" t="s">
        <v>21</v>
      </c>
      <c r="S1269" t="s">
        <v>36</v>
      </c>
      <c r="T1269" t="str">
        <f>IF(Table1[[#This Row],[auc]]&gt;=Table1[[#This Row],[knnauc]], "YES", "NO")</f>
        <v>YES</v>
      </c>
      <c r="U1269" t="str">
        <f>IF(AND(I1269 &gt; I1268, K1269 &lt; K1268), "LOWER", "")</f>
        <v>LOWER</v>
      </c>
      <c r="V1269" t="str">
        <f>IF(AND(I1269&gt;=I1270, I1269 &lt; 5), "YES", "NO")</f>
        <v>YES</v>
      </c>
      <c r="W1269" s="1" t="str">
        <f>IF(AND(Table1[[#This Row],[Last lower than 5]]="YES", Table1[[#This Row],[better or same as KNN]]="YES"), "YES", "NO")</f>
        <v>YES</v>
      </c>
      <c r="X1269" s="1" t="str">
        <f>IF(AND(Table1[[#This Row],[Last lower than 5]]="YES", Table1[[#This Row],[last and better]]="NO"), Table1[[#This Row],[knnauc]], "")</f>
        <v/>
      </c>
      <c r="Y1269" s="1">
        <f>IF(AND(Table1[[#This Row],[Last lower than 5]]="YES", Table1[[#This Row],[last and better]]="YES"), Table1[[#This Row],[auc]], "")</f>
        <v>0.93696419566313605</v>
      </c>
      <c r="Z1269" s="1" t="str">
        <f>IF(I1269=5, "YES", "NO")</f>
        <v>NO</v>
      </c>
      <c r="AA1269" s="1" t="str">
        <f>IF(AND(Table1[[#This Row],[5 anomalies]]="YES", Table1[[#This Row],[better or same as KNN]]="YES"), "YES", "NO")</f>
        <v>NO</v>
      </c>
      <c r="AB1269" s="1" t="str">
        <f>IF(AND(Table1[[#This Row],[5 anomalies]]="YES", Table1[[#This Row],[5 anomalies and better]]="NO"), Table1[[#This Row],[knnauc]] - Table1[[#This Row],[auc]], "")</f>
        <v/>
      </c>
      <c r="AC1269" s="1" t="str">
        <f>IF(AND(Table1[[#This Row],[5 anomalies]]="YES", Table1[[#This Row],[5 anomalies and better]]="YES"), Table1[[#This Row],[auc]] - Table1[[#This Row],[knnauc]], "")</f>
        <v/>
      </c>
    </row>
    <row r="1270" spans="1:29" hidden="1" x14ac:dyDescent="0.25">
      <c r="A1270">
        <v>32</v>
      </c>
      <c r="B1270">
        <v>8</v>
      </c>
      <c r="C1270">
        <v>3</v>
      </c>
      <c r="D1270" t="s">
        <v>19</v>
      </c>
      <c r="E1270" t="s">
        <v>20</v>
      </c>
      <c r="F1270">
        <v>32</v>
      </c>
      <c r="G1270">
        <v>16</v>
      </c>
      <c r="H1270">
        <v>0.05</v>
      </c>
      <c r="I1270">
        <v>1</v>
      </c>
      <c r="J1270">
        <v>6.3492063492063405E-2</v>
      </c>
      <c r="K1270">
        <v>0.72793746848209695</v>
      </c>
      <c r="L1270">
        <v>0.32338066277538302</v>
      </c>
      <c r="M1270">
        <v>0.32393995134183901</v>
      </c>
      <c r="N1270">
        <v>0.93127951221748495</v>
      </c>
      <c r="O1270">
        <v>0.76923076923076905</v>
      </c>
      <c r="P1270">
        <v>0.30303030303030298</v>
      </c>
      <c r="Q1270">
        <v>0.05</v>
      </c>
      <c r="R1270" t="s">
        <v>21</v>
      </c>
      <c r="S1270" t="s">
        <v>36</v>
      </c>
      <c r="T1270" t="str">
        <f>IF(Table1[[#This Row],[auc]]&gt;=Table1[[#This Row],[knnauc]], "YES", "NO")</f>
        <v>NO</v>
      </c>
      <c r="U1270" t="str">
        <f>IF(AND(I1270 &gt; I1269, K1270 &lt; K1269), "LOWER", "")</f>
        <v/>
      </c>
      <c r="V1270" t="str">
        <f>IF(AND(I1270&gt;=I1271, I1270 &lt; 5), "YES", "NO")</f>
        <v>NO</v>
      </c>
      <c r="W1270" s="1" t="str">
        <f>IF(AND(Table1[[#This Row],[Last lower than 5]]="YES", Table1[[#This Row],[better or same as KNN]]="YES"), "YES", "NO")</f>
        <v>NO</v>
      </c>
      <c r="X1270" s="1" t="str">
        <f>IF(AND(Table1[[#This Row],[Last lower than 5]]="YES", Table1[[#This Row],[last and better]]="NO"), Table1[[#This Row],[knnauc]], "")</f>
        <v/>
      </c>
      <c r="Y1270" s="1" t="str">
        <f>IF(AND(Table1[[#This Row],[Last lower than 5]]="YES", Table1[[#This Row],[last and better]]="YES"), Table1[[#This Row],[auc]], "")</f>
        <v/>
      </c>
      <c r="Z1270" s="1" t="str">
        <f>IF(I1270=5, "YES", "NO")</f>
        <v>NO</v>
      </c>
      <c r="AA1270" s="1" t="str">
        <f>IF(AND(Table1[[#This Row],[5 anomalies]]="YES", Table1[[#This Row],[better or same as KNN]]="YES"), "YES", "NO")</f>
        <v>NO</v>
      </c>
      <c r="AB1270" s="1" t="str">
        <f>IF(AND(Table1[[#This Row],[5 anomalies]]="YES", Table1[[#This Row],[5 anomalies and better]]="NO"), Table1[[#This Row],[knnauc]] - Table1[[#This Row],[auc]], "")</f>
        <v/>
      </c>
      <c r="AC1270" s="1" t="str">
        <f>IF(AND(Table1[[#This Row],[5 anomalies]]="YES", Table1[[#This Row],[5 anomalies and better]]="YES"), Table1[[#This Row],[auc]] - Table1[[#This Row],[knnauc]], "")</f>
        <v/>
      </c>
    </row>
    <row r="1271" spans="1:29" hidden="1" x14ac:dyDescent="0.25">
      <c r="A1271">
        <v>32</v>
      </c>
      <c r="B1271">
        <v>8</v>
      </c>
      <c r="C1271">
        <v>3</v>
      </c>
      <c r="D1271" t="s">
        <v>19</v>
      </c>
      <c r="E1271" t="s">
        <v>20</v>
      </c>
      <c r="F1271">
        <v>32</v>
      </c>
      <c r="G1271">
        <v>16</v>
      </c>
      <c r="H1271">
        <v>0.05</v>
      </c>
      <c r="I1271">
        <v>2</v>
      </c>
      <c r="J1271">
        <v>0.114285714285714</v>
      </c>
      <c r="K1271">
        <v>0.86925228075001104</v>
      </c>
      <c r="L1271">
        <v>0.32338066277538302</v>
      </c>
      <c r="M1271">
        <v>0.32393995134183901</v>
      </c>
      <c r="N1271">
        <v>0.93127951221748495</v>
      </c>
      <c r="O1271">
        <v>0.76923076923076905</v>
      </c>
      <c r="P1271">
        <v>0.30303030303030298</v>
      </c>
      <c r="Q1271">
        <v>0.05</v>
      </c>
      <c r="R1271" t="s">
        <v>21</v>
      </c>
      <c r="S1271" t="s">
        <v>36</v>
      </c>
      <c r="T1271" t="str">
        <f>IF(Table1[[#This Row],[auc]]&gt;=Table1[[#This Row],[knnauc]], "YES", "NO")</f>
        <v>NO</v>
      </c>
      <c r="U1271" t="str">
        <f>IF(AND(I1271 &gt; I1270, K1271 &lt; K1270), "LOWER", "")</f>
        <v/>
      </c>
      <c r="V1271" t="str">
        <f>IF(AND(I1271&gt;=I1272, I1271 &lt; 5), "YES", "NO")</f>
        <v>NO</v>
      </c>
      <c r="W1271" s="1" t="str">
        <f>IF(AND(Table1[[#This Row],[Last lower than 5]]="YES", Table1[[#This Row],[better or same as KNN]]="YES"), "YES", "NO")</f>
        <v>NO</v>
      </c>
      <c r="X1271" s="1" t="str">
        <f>IF(AND(Table1[[#This Row],[Last lower than 5]]="YES", Table1[[#This Row],[last and better]]="NO"), Table1[[#This Row],[knnauc]], "")</f>
        <v/>
      </c>
      <c r="Y1271" s="1" t="str">
        <f>IF(AND(Table1[[#This Row],[Last lower than 5]]="YES", Table1[[#This Row],[last and better]]="YES"), Table1[[#This Row],[auc]], "")</f>
        <v/>
      </c>
      <c r="Z1271" s="1" t="str">
        <f>IF(I1271=5, "YES", "NO")</f>
        <v>NO</v>
      </c>
      <c r="AA1271" s="1" t="str">
        <f>IF(AND(Table1[[#This Row],[5 anomalies]]="YES", Table1[[#This Row],[better or same as KNN]]="YES"), "YES", "NO")</f>
        <v>NO</v>
      </c>
      <c r="AB1271" s="1" t="str">
        <f>IF(AND(Table1[[#This Row],[5 anomalies]]="YES", Table1[[#This Row],[5 anomalies and better]]="NO"), Table1[[#This Row],[knnauc]] - Table1[[#This Row],[auc]], "")</f>
        <v/>
      </c>
      <c r="AC1271" s="1" t="str">
        <f>IF(AND(Table1[[#This Row],[5 anomalies]]="YES", Table1[[#This Row],[5 anomalies and better]]="YES"), Table1[[#This Row],[auc]] - Table1[[#This Row],[knnauc]], "")</f>
        <v/>
      </c>
    </row>
    <row r="1272" spans="1:29" hidden="1" x14ac:dyDescent="0.25">
      <c r="A1272">
        <v>32</v>
      </c>
      <c r="B1272">
        <v>8</v>
      </c>
      <c r="C1272">
        <v>3</v>
      </c>
      <c r="D1272" t="s">
        <v>19</v>
      </c>
      <c r="E1272" t="s">
        <v>20</v>
      </c>
      <c r="F1272">
        <v>32</v>
      </c>
      <c r="G1272">
        <v>16</v>
      </c>
      <c r="H1272">
        <v>0.05</v>
      </c>
      <c r="I1272">
        <v>3</v>
      </c>
      <c r="J1272">
        <v>0.13698630136986301</v>
      </c>
      <c r="K1272">
        <v>0.89277036629532802</v>
      </c>
      <c r="L1272">
        <v>0.32338066277538302</v>
      </c>
      <c r="M1272">
        <v>0.32393995134183901</v>
      </c>
      <c r="N1272">
        <v>0.93127951221748495</v>
      </c>
      <c r="O1272">
        <v>0.76923076923076905</v>
      </c>
      <c r="P1272">
        <v>0.30303030303030298</v>
      </c>
      <c r="Q1272">
        <v>0.05</v>
      </c>
      <c r="R1272" t="s">
        <v>21</v>
      </c>
      <c r="S1272" t="s">
        <v>36</v>
      </c>
      <c r="T1272" t="str">
        <f>IF(Table1[[#This Row],[auc]]&gt;=Table1[[#This Row],[knnauc]], "YES", "NO")</f>
        <v>NO</v>
      </c>
      <c r="U1272" t="str">
        <f>IF(AND(I1272 &gt; I1271, K1272 &lt; K1271), "LOWER", "")</f>
        <v/>
      </c>
      <c r="V1272" t="str">
        <f>IF(AND(I1272&gt;=I1273, I1272 &lt; 5), "YES", "NO")</f>
        <v>NO</v>
      </c>
      <c r="W1272" s="1" t="str">
        <f>IF(AND(Table1[[#This Row],[Last lower than 5]]="YES", Table1[[#This Row],[better or same as KNN]]="YES"), "YES", "NO")</f>
        <v>NO</v>
      </c>
      <c r="X1272" s="1" t="str">
        <f>IF(AND(Table1[[#This Row],[Last lower than 5]]="YES", Table1[[#This Row],[last and better]]="NO"), Table1[[#This Row],[knnauc]], "")</f>
        <v/>
      </c>
      <c r="Y1272" s="1" t="str">
        <f>IF(AND(Table1[[#This Row],[Last lower than 5]]="YES", Table1[[#This Row],[last and better]]="YES"), Table1[[#This Row],[auc]], "")</f>
        <v/>
      </c>
      <c r="Z1272" s="1" t="str">
        <f>IF(I1272=5, "YES", "NO")</f>
        <v>NO</v>
      </c>
      <c r="AA1272" s="1" t="str">
        <f>IF(AND(Table1[[#This Row],[5 anomalies]]="YES", Table1[[#This Row],[better or same as KNN]]="YES"), "YES", "NO")</f>
        <v>NO</v>
      </c>
      <c r="AB1272" s="1" t="str">
        <f>IF(AND(Table1[[#This Row],[5 anomalies]]="YES", Table1[[#This Row],[5 anomalies and better]]="NO"), Table1[[#This Row],[knnauc]] - Table1[[#This Row],[auc]], "")</f>
        <v/>
      </c>
      <c r="AC1272" s="1" t="str">
        <f>IF(AND(Table1[[#This Row],[5 anomalies]]="YES", Table1[[#This Row],[5 anomalies and better]]="YES"), Table1[[#This Row],[auc]] - Table1[[#This Row],[knnauc]], "")</f>
        <v/>
      </c>
    </row>
    <row r="1273" spans="1:29" hidden="1" x14ac:dyDescent="0.25">
      <c r="A1273">
        <v>32</v>
      </c>
      <c r="B1273">
        <v>8</v>
      </c>
      <c r="C1273">
        <v>3</v>
      </c>
      <c r="D1273" t="s">
        <v>19</v>
      </c>
      <c r="E1273" t="s">
        <v>20</v>
      </c>
      <c r="F1273">
        <v>32</v>
      </c>
      <c r="G1273">
        <v>16</v>
      </c>
      <c r="H1273">
        <v>0.05</v>
      </c>
      <c r="I1273">
        <v>4</v>
      </c>
      <c r="J1273">
        <v>0.119047619047619</v>
      </c>
      <c r="K1273">
        <v>0.90221427589052405</v>
      </c>
      <c r="L1273">
        <v>0.32338066277538302</v>
      </c>
      <c r="M1273">
        <v>0.32393995134183901</v>
      </c>
      <c r="N1273">
        <v>0.93127951221748495</v>
      </c>
      <c r="O1273">
        <v>0.76923076923076905</v>
      </c>
      <c r="P1273">
        <v>0.30303030303030298</v>
      </c>
      <c r="Q1273">
        <v>0.05</v>
      </c>
      <c r="R1273" t="s">
        <v>21</v>
      </c>
      <c r="S1273" t="s">
        <v>36</v>
      </c>
      <c r="T1273" t="str">
        <f>IF(Table1[[#This Row],[auc]]&gt;=Table1[[#This Row],[knnauc]], "YES", "NO")</f>
        <v>NO</v>
      </c>
      <c r="U1273" t="str">
        <f>IF(AND(I1273 &gt; I1272, K1273 &lt; K1272), "LOWER", "")</f>
        <v/>
      </c>
      <c r="V1273" t="str">
        <f>IF(AND(I1273&gt;=I1274, I1273 &lt; 5), "YES", "NO")</f>
        <v>YES</v>
      </c>
      <c r="W1273" s="1" t="str">
        <f>IF(AND(Table1[[#This Row],[Last lower than 5]]="YES", Table1[[#This Row],[better or same as KNN]]="YES"), "YES", "NO")</f>
        <v>NO</v>
      </c>
      <c r="X1273" s="1">
        <f>IF(AND(Table1[[#This Row],[Last lower than 5]]="YES", Table1[[#This Row],[last and better]]="NO"), Table1[[#This Row],[knnauc]], "")</f>
        <v>0.93127951221748495</v>
      </c>
      <c r="Y1273" s="1" t="str">
        <f>IF(AND(Table1[[#This Row],[Last lower than 5]]="YES", Table1[[#This Row],[last and better]]="YES"), Table1[[#This Row],[auc]], "")</f>
        <v/>
      </c>
      <c r="Z1273" s="1" t="str">
        <f>IF(I1273=5, "YES", "NO")</f>
        <v>NO</v>
      </c>
      <c r="AA1273" s="1" t="str">
        <f>IF(AND(Table1[[#This Row],[5 anomalies]]="YES", Table1[[#This Row],[better or same as KNN]]="YES"), "YES", "NO")</f>
        <v>NO</v>
      </c>
      <c r="AB1273" s="1" t="str">
        <f>IF(AND(Table1[[#This Row],[5 anomalies]]="YES", Table1[[#This Row],[5 anomalies and better]]="NO"), Table1[[#This Row],[knnauc]] - Table1[[#This Row],[auc]], "")</f>
        <v/>
      </c>
      <c r="AC1273" s="1" t="str">
        <f>IF(AND(Table1[[#This Row],[5 anomalies]]="YES", Table1[[#This Row],[5 anomalies and better]]="YES"), Table1[[#This Row],[auc]] - Table1[[#This Row],[knnauc]], "")</f>
        <v/>
      </c>
    </row>
    <row r="1274" spans="1:29" x14ac:dyDescent="0.25">
      <c r="A1274">
        <v>32</v>
      </c>
      <c r="B1274">
        <v>8</v>
      </c>
      <c r="C1274">
        <v>3</v>
      </c>
      <c r="D1274" t="s">
        <v>19</v>
      </c>
      <c r="E1274" t="s">
        <v>20</v>
      </c>
      <c r="F1274">
        <v>32</v>
      </c>
      <c r="G1274">
        <v>32</v>
      </c>
      <c r="H1274">
        <v>0.05</v>
      </c>
      <c r="I1274">
        <v>1</v>
      </c>
      <c r="J1274">
        <v>0.18181818181818099</v>
      </c>
      <c r="K1274">
        <v>0.93898134140191603</v>
      </c>
      <c r="L1274">
        <v>0.32389552162567198</v>
      </c>
      <c r="M1274">
        <v>0.32312357053149099</v>
      </c>
      <c r="N1274">
        <v>0.49773071104387201</v>
      </c>
      <c r="O1274" t="s">
        <v>23</v>
      </c>
      <c r="P1274">
        <v>0</v>
      </c>
      <c r="Q1274">
        <v>5.0000000000000001E-3</v>
      </c>
      <c r="R1274" t="s">
        <v>21</v>
      </c>
      <c r="S1274" t="s">
        <v>36</v>
      </c>
      <c r="T1274" t="str">
        <f>IF(Table1[[#This Row],[auc]]&gt;=Table1[[#This Row],[knnauc]], "YES", "NO")</f>
        <v>YES</v>
      </c>
      <c r="U1274" t="str">
        <f>IF(AND(I1274 &gt; I1273, K1274 &lt; K1273), "LOWER", "")</f>
        <v/>
      </c>
      <c r="V1274" t="str">
        <f>IF(AND(I1274&gt;=I1275, I1274 &lt; 5), "YES", "NO")</f>
        <v>NO</v>
      </c>
      <c r="W1274" s="1" t="str">
        <f>IF(AND(Table1[[#This Row],[Last lower than 5]]="YES", Table1[[#This Row],[better or same as KNN]]="YES"), "YES", "NO")</f>
        <v>NO</v>
      </c>
      <c r="X1274" s="1" t="str">
        <f>IF(AND(Table1[[#This Row],[Last lower than 5]]="YES", Table1[[#This Row],[last and better]]="NO"), Table1[[#This Row],[knnauc]], "")</f>
        <v/>
      </c>
      <c r="Y1274" s="1" t="str">
        <f>IF(AND(Table1[[#This Row],[Last lower than 5]]="YES", Table1[[#This Row],[last and better]]="YES"), Table1[[#This Row],[auc]], "")</f>
        <v/>
      </c>
      <c r="Z1274" s="1" t="str">
        <f>IF(I1274=5, "YES", "NO")</f>
        <v>NO</v>
      </c>
      <c r="AA1274" s="1" t="str">
        <f>IF(AND(Table1[[#This Row],[5 anomalies]]="YES", Table1[[#This Row],[better or same as KNN]]="YES"), "YES", "NO")</f>
        <v>NO</v>
      </c>
      <c r="AB1274" s="1" t="str">
        <f>IF(AND(Table1[[#This Row],[5 anomalies]]="YES", Table1[[#This Row],[5 anomalies and better]]="NO"), Table1[[#This Row],[knnauc]] - Table1[[#This Row],[auc]], "")</f>
        <v/>
      </c>
      <c r="AC1274" s="1" t="str">
        <f>IF(AND(Table1[[#This Row],[5 anomalies]]="YES", Table1[[#This Row],[5 anomalies and better]]="YES"), Table1[[#This Row],[auc]] - Table1[[#This Row],[knnauc]], "")</f>
        <v/>
      </c>
    </row>
    <row r="1275" spans="1:29" x14ac:dyDescent="0.25">
      <c r="A1275">
        <v>32</v>
      </c>
      <c r="B1275">
        <v>8</v>
      </c>
      <c r="C1275">
        <v>3</v>
      </c>
      <c r="D1275" t="s">
        <v>19</v>
      </c>
      <c r="E1275" t="s">
        <v>20</v>
      </c>
      <c r="F1275">
        <v>64</v>
      </c>
      <c r="G1275">
        <v>32</v>
      </c>
      <c r="H1275">
        <v>0.05</v>
      </c>
      <c r="I1275">
        <v>4</v>
      </c>
      <c r="J1275">
        <v>0</v>
      </c>
      <c r="K1275">
        <v>0.87594553706505296</v>
      </c>
      <c r="L1275">
        <v>0.305323162701507</v>
      </c>
      <c r="M1275">
        <v>0.31284458741742599</v>
      </c>
      <c r="N1275">
        <v>0.49773071104387201</v>
      </c>
      <c r="O1275" t="s">
        <v>23</v>
      </c>
      <c r="P1275">
        <v>0</v>
      </c>
      <c r="Q1275">
        <v>5.0000000000000001E-3</v>
      </c>
      <c r="R1275" t="s">
        <v>21</v>
      </c>
      <c r="S1275" t="s">
        <v>36</v>
      </c>
      <c r="T1275" t="str">
        <f>IF(Table1[[#This Row],[auc]]&gt;=Table1[[#This Row],[knnauc]], "YES", "NO")</f>
        <v>YES</v>
      </c>
      <c r="U1275" t="str">
        <f>IF(AND(I1275 &gt; I1274, K1275 &lt; K1274), "LOWER", "")</f>
        <v>LOWER</v>
      </c>
      <c r="V1275" t="str">
        <f>IF(AND(I1275&gt;=I1276, I1275 &lt; 5), "YES", "NO")</f>
        <v>YES</v>
      </c>
      <c r="W1275" s="1" t="str">
        <f>IF(AND(Table1[[#This Row],[Last lower than 5]]="YES", Table1[[#This Row],[better or same as KNN]]="YES"), "YES", "NO")</f>
        <v>YES</v>
      </c>
      <c r="X1275" s="1" t="str">
        <f>IF(AND(Table1[[#This Row],[Last lower than 5]]="YES", Table1[[#This Row],[last and better]]="NO"), Table1[[#This Row],[knnauc]], "")</f>
        <v/>
      </c>
      <c r="Y1275" s="1">
        <f>IF(AND(Table1[[#This Row],[Last lower than 5]]="YES", Table1[[#This Row],[last and better]]="YES"), Table1[[#This Row],[auc]], "")</f>
        <v>0.87594553706505296</v>
      </c>
      <c r="Z1275" s="1" t="str">
        <f>IF(I1275=5, "YES", "NO")</f>
        <v>NO</v>
      </c>
      <c r="AA1275" s="1" t="str">
        <f>IF(AND(Table1[[#This Row],[5 anomalies]]="YES", Table1[[#This Row],[better or same as KNN]]="YES"), "YES", "NO")</f>
        <v>NO</v>
      </c>
      <c r="AB1275" s="1" t="str">
        <f>IF(AND(Table1[[#This Row],[5 anomalies]]="YES", Table1[[#This Row],[5 anomalies and better]]="NO"), Table1[[#This Row],[knnauc]] - Table1[[#This Row],[auc]], "")</f>
        <v/>
      </c>
      <c r="AC1275" s="1" t="str">
        <f>IF(AND(Table1[[#This Row],[5 anomalies]]="YES", Table1[[#This Row],[5 anomalies and better]]="YES"), Table1[[#This Row],[auc]] - Table1[[#This Row],[knnauc]], "")</f>
        <v/>
      </c>
    </row>
    <row r="1276" spans="1:29" x14ac:dyDescent="0.25">
      <c r="A1276">
        <v>32</v>
      </c>
      <c r="B1276">
        <v>8</v>
      </c>
      <c r="C1276">
        <v>3</v>
      </c>
      <c r="D1276" t="s">
        <v>19</v>
      </c>
      <c r="E1276" t="s">
        <v>20</v>
      </c>
      <c r="F1276">
        <v>32</v>
      </c>
      <c r="G1276">
        <v>32</v>
      </c>
      <c r="H1276">
        <v>0.05</v>
      </c>
      <c r="I1276">
        <v>3</v>
      </c>
      <c r="J1276">
        <v>0</v>
      </c>
      <c r="K1276">
        <v>0.95209278870398295</v>
      </c>
      <c r="L1276">
        <v>0.32389552162567198</v>
      </c>
      <c r="M1276">
        <v>0.32312357053149099</v>
      </c>
      <c r="N1276">
        <v>0.49773071104387201</v>
      </c>
      <c r="O1276" t="s">
        <v>23</v>
      </c>
      <c r="P1276">
        <v>0</v>
      </c>
      <c r="Q1276">
        <v>5.0000000000000001E-3</v>
      </c>
      <c r="R1276" t="s">
        <v>21</v>
      </c>
      <c r="S1276" t="s">
        <v>36</v>
      </c>
      <c r="T1276" t="str">
        <f>IF(Table1[[#This Row],[auc]]&gt;=Table1[[#This Row],[knnauc]], "YES", "NO")</f>
        <v>YES</v>
      </c>
      <c r="U1276" t="str">
        <f>IF(AND(I1276 &gt; I1275, K1276 &lt; K1275), "LOWER", "")</f>
        <v/>
      </c>
      <c r="V1276" t="str">
        <f>IF(AND(I1276&gt;=I1277, I1276 &lt; 5), "YES", "NO")</f>
        <v>YES</v>
      </c>
      <c r="W1276" s="1" t="str">
        <f>IF(AND(Table1[[#This Row],[Last lower than 5]]="YES", Table1[[#This Row],[better or same as KNN]]="YES"), "YES", "NO")</f>
        <v>YES</v>
      </c>
      <c r="X1276" s="1" t="str">
        <f>IF(AND(Table1[[#This Row],[Last lower than 5]]="YES", Table1[[#This Row],[last and better]]="NO"), Table1[[#This Row],[knnauc]], "")</f>
        <v/>
      </c>
      <c r="Y1276" s="1">
        <f>IF(AND(Table1[[#This Row],[Last lower than 5]]="YES", Table1[[#This Row],[last and better]]="YES"), Table1[[#This Row],[auc]], "")</f>
        <v>0.95209278870398295</v>
      </c>
      <c r="Z1276" s="1" t="str">
        <f>IF(I1276=5, "YES", "NO")</f>
        <v>NO</v>
      </c>
      <c r="AA1276" s="1" t="str">
        <f>IF(AND(Table1[[#This Row],[5 anomalies]]="YES", Table1[[#This Row],[better or same as KNN]]="YES"), "YES", "NO")</f>
        <v>NO</v>
      </c>
      <c r="AB1276" s="1" t="str">
        <f>IF(AND(Table1[[#This Row],[5 anomalies]]="YES", Table1[[#This Row],[5 anomalies and better]]="NO"), Table1[[#This Row],[knnauc]] - Table1[[#This Row],[auc]], "")</f>
        <v/>
      </c>
      <c r="AC1276" s="1" t="str">
        <f>IF(AND(Table1[[#This Row],[5 anomalies]]="YES", Table1[[#This Row],[5 anomalies and better]]="YES"), Table1[[#This Row],[auc]] - Table1[[#This Row],[knnauc]], "")</f>
        <v/>
      </c>
    </row>
    <row r="1277" spans="1:29" x14ac:dyDescent="0.25">
      <c r="A1277">
        <v>32</v>
      </c>
      <c r="B1277">
        <v>8</v>
      </c>
      <c r="C1277">
        <v>3</v>
      </c>
      <c r="D1277" t="s">
        <v>19</v>
      </c>
      <c r="E1277" t="s">
        <v>20</v>
      </c>
      <c r="F1277">
        <v>64</v>
      </c>
      <c r="G1277">
        <v>32</v>
      </c>
      <c r="H1277">
        <v>0.05</v>
      </c>
      <c r="I1277">
        <v>3</v>
      </c>
      <c r="J1277">
        <v>0</v>
      </c>
      <c r="K1277">
        <v>0.90317700453857697</v>
      </c>
      <c r="L1277">
        <v>0.305323162701507</v>
      </c>
      <c r="M1277">
        <v>0.31284458741742599</v>
      </c>
      <c r="N1277">
        <v>0.49773071104387201</v>
      </c>
      <c r="O1277" t="s">
        <v>23</v>
      </c>
      <c r="P1277">
        <v>0</v>
      </c>
      <c r="Q1277">
        <v>5.0000000000000001E-3</v>
      </c>
      <c r="R1277" t="s">
        <v>21</v>
      </c>
      <c r="S1277" t="s">
        <v>36</v>
      </c>
      <c r="T1277" t="str">
        <f>IF(Table1[[#This Row],[auc]]&gt;=Table1[[#This Row],[knnauc]], "YES", "NO")</f>
        <v>YES</v>
      </c>
      <c r="U1277" t="str">
        <f>IF(AND(I1277 &gt; I1276, K1277 &lt; K1276), "LOWER", "")</f>
        <v/>
      </c>
      <c r="V1277" t="str">
        <f>IF(AND(I1277&gt;=I1278, I1277 &lt; 5), "YES", "NO")</f>
        <v>YES</v>
      </c>
      <c r="W1277" s="1" t="str">
        <f>IF(AND(Table1[[#This Row],[Last lower than 5]]="YES", Table1[[#This Row],[better or same as KNN]]="YES"), "YES", "NO")</f>
        <v>YES</v>
      </c>
      <c r="X1277" s="1" t="str">
        <f>IF(AND(Table1[[#This Row],[Last lower than 5]]="YES", Table1[[#This Row],[last and better]]="NO"), Table1[[#This Row],[knnauc]], "")</f>
        <v/>
      </c>
      <c r="Y1277" s="1">
        <f>IF(AND(Table1[[#This Row],[Last lower than 5]]="YES", Table1[[#This Row],[last and better]]="YES"), Table1[[#This Row],[auc]], "")</f>
        <v>0.90317700453857697</v>
      </c>
      <c r="Z1277" s="1" t="str">
        <f>IF(I1277=5, "YES", "NO")</f>
        <v>NO</v>
      </c>
      <c r="AA1277" s="1" t="str">
        <f>IF(AND(Table1[[#This Row],[5 anomalies]]="YES", Table1[[#This Row],[better or same as KNN]]="YES"), "YES", "NO")</f>
        <v>NO</v>
      </c>
      <c r="AB1277" s="1" t="str">
        <f>IF(AND(Table1[[#This Row],[5 anomalies]]="YES", Table1[[#This Row],[5 anomalies and better]]="NO"), Table1[[#This Row],[knnauc]] - Table1[[#This Row],[auc]], "")</f>
        <v/>
      </c>
      <c r="AC1277" s="1" t="str">
        <f>IF(AND(Table1[[#This Row],[5 anomalies]]="YES", Table1[[#This Row],[5 anomalies and better]]="YES"), Table1[[#This Row],[auc]] - Table1[[#This Row],[knnauc]], "")</f>
        <v/>
      </c>
    </row>
    <row r="1278" spans="1:29" hidden="1" x14ac:dyDescent="0.25">
      <c r="A1278">
        <v>32</v>
      </c>
      <c r="B1278">
        <v>8</v>
      </c>
      <c r="C1278">
        <v>3</v>
      </c>
      <c r="D1278" t="s">
        <v>19</v>
      </c>
      <c r="E1278" t="s">
        <v>20</v>
      </c>
      <c r="F1278">
        <v>32</v>
      </c>
      <c r="G1278">
        <v>32</v>
      </c>
      <c r="H1278">
        <v>0.05</v>
      </c>
      <c r="I1278">
        <v>1</v>
      </c>
      <c r="J1278">
        <v>6.8965517241379296E-2</v>
      </c>
      <c r="K1278">
        <v>0.88740004322455102</v>
      </c>
      <c r="L1278">
        <v>0.308811554401549</v>
      </c>
      <c r="M1278">
        <v>0.314392943958064</v>
      </c>
      <c r="N1278">
        <v>0.85562999783877203</v>
      </c>
      <c r="O1278" t="s">
        <v>23</v>
      </c>
      <c r="P1278">
        <v>0</v>
      </c>
      <c r="Q1278">
        <v>0.01</v>
      </c>
      <c r="R1278" t="s">
        <v>21</v>
      </c>
      <c r="S1278" t="s">
        <v>36</v>
      </c>
      <c r="T1278" t="str">
        <f>IF(Table1[[#This Row],[auc]]&gt;=Table1[[#This Row],[knnauc]], "YES", "NO")</f>
        <v>YES</v>
      </c>
      <c r="U1278" t="str">
        <f>IF(AND(I1278 &gt; I1277, K1278 &lt; K1277), "LOWER", "")</f>
        <v/>
      </c>
      <c r="V1278" t="str">
        <f>IF(AND(I1278&gt;=I1279, I1278 &lt; 5), "YES", "NO")</f>
        <v>NO</v>
      </c>
      <c r="W1278" s="1" t="str">
        <f>IF(AND(Table1[[#This Row],[Last lower than 5]]="YES", Table1[[#This Row],[better or same as KNN]]="YES"), "YES", "NO")</f>
        <v>NO</v>
      </c>
      <c r="X1278" s="1" t="str">
        <f>IF(AND(Table1[[#This Row],[Last lower than 5]]="YES", Table1[[#This Row],[last and better]]="NO"), Table1[[#This Row],[knnauc]], "")</f>
        <v/>
      </c>
      <c r="Y1278" s="1" t="str">
        <f>IF(AND(Table1[[#This Row],[Last lower than 5]]="YES", Table1[[#This Row],[last and better]]="YES"), Table1[[#This Row],[auc]], "")</f>
        <v/>
      </c>
      <c r="Z1278" s="1" t="str">
        <f>IF(I1278=5, "YES", "NO")</f>
        <v>NO</v>
      </c>
      <c r="AA1278" s="1" t="str">
        <f>IF(AND(Table1[[#This Row],[5 anomalies]]="YES", Table1[[#This Row],[better or same as KNN]]="YES"), "YES", "NO")</f>
        <v>NO</v>
      </c>
      <c r="AB1278" s="1" t="str">
        <f>IF(AND(Table1[[#This Row],[5 anomalies]]="YES", Table1[[#This Row],[5 anomalies and better]]="NO"), Table1[[#This Row],[knnauc]] - Table1[[#This Row],[auc]], "")</f>
        <v/>
      </c>
      <c r="AC1278" s="1" t="str">
        <f>IF(AND(Table1[[#This Row],[5 anomalies]]="YES", Table1[[#This Row],[5 anomalies and better]]="YES"), Table1[[#This Row],[auc]] - Table1[[#This Row],[knnauc]], "")</f>
        <v/>
      </c>
    </row>
    <row r="1279" spans="1:29" hidden="1" x14ac:dyDescent="0.25">
      <c r="A1279">
        <v>32</v>
      </c>
      <c r="B1279">
        <v>8</v>
      </c>
      <c r="C1279">
        <v>3</v>
      </c>
      <c r="D1279" t="s">
        <v>19</v>
      </c>
      <c r="E1279" t="s">
        <v>20</v>
      </c>
      <c r="F1279">
        <v>32</v>
      </c>
      <c r="G1279">
        <v>32</v>
      </c>
      <c r="H1279">
        <v>0.05</v>
      </c>
      <c r="I1279">
        <v>2</v>
      </c>
      <c r="J1279">
        <v>0.05</v>
      </c>
      <c r="K1279">
        <v>0.94834666090339304</v>
      </c>
      <c r="L1279">
        <v>0.308811554401549</v>
      </c>
      <c r="M1279">
        <v>0.314392943958064</v>
      </c>
      <c r="N1279">
        <v>0.85562999783877203</v>
      </c>
      <c r="O1279" t="s">
        <v>23</v>
      </c>
      <c r="P1279">
        <v>0</v>
      </c>
      <c r="Q1279">
        <v>0.01</v>
      </c>
      <c r="R1279" t="s">
        <v>21</v>
      </c>
      <c r="S1279" t="s">
        <v>36</v>
      </c>
      <c r="T1279" t="str">
        <f>IF(Table1[[#This Row],[auc]]&gt;=Table1[[#This Row],[knnauc]], "YES", "NO")</f>
        <v>YES</v>
      </c>
      <c r="U1279" t="str">
        <f>IF(AND(I1279 &gt; I1278, K1279 &lt; K1278), "LOWER", "")</f>
        <v/>
      </c>
      <c r="V1279" t="str">
        <f>IF(AND(I1279&gt;=I1280, I1279 &lt; 5), "YES", "NO")</f>
        <v>NO</v>
      </c>
      <c r="W1279" s="1" t="str">
        <f>IF(AND(Table1[[#This Row],[Last lower than 5]]="YES", Table1[[#This Row],[better or same as KNN]]="YES"), "YES", "NO")</f>
        <v>NO</v>
      </c>
      <c r="X1279" s="1" t="str">
        <f>IF(AND(Table1[[#This Row],[Last lower than 5]]="YES", Table1[[#This Row],[last and better]]="NO"), Table1[[#This Row],[knnauc]], "")</f>
        <v/>
      </c>
      <c r="Y1279" s="1" t="str">
        <f>IF(AND(Table1[[#This Row],[Last lower than 5]]="YES", Table1[[#This Row],[last and better]]="YES"), Table1[[#This Row],[auc]], "")</f>
        <v/>
      </c>
      <c r="Z1279" s="1" t="str">
        <f>IF(I1279=5, "YES", "NO")</f>
        <v>NO</v>
      </c>
      <c r="AA1279" s="1" t="str">
        <f>IF(AND(Table1[[#This Row],[5 anomalies]]="YES", Table1[[#This Row],[better or same as KNN]]="YES"), "YES", "NO")</f>
        <v>NO</v>
      </c>
      <c r="AB1279" s="1" t="str">
        <f>IF(AND(Table1[[#This Row],[5 anomalies]]="YES", Table1[[#This Row],[5 anomalies and better]]="NO"), Table1[[#This Row],[knnauc]] - Table1[[#This Row],[auc]], "")</f>
        <v/>
      </c>
      <c r="AC1279" s="1" t="str">
        <f>IF(AND(Table1[[#This Row],[5 anomalies]]="YES", Table1[[#This Row],[5 anomalies and better]]="YES"), Table1[[#This Row],[auc]] - Table1[[#This Row],[knnauc]], "")</f>
        <v/>
      </c>
    </row>
    <row r="1280" spans="1:29" x14ac:dyDescent="0.25">
      <c r="A1280">
        <v>32</v>
      </c>
      <c r="B1280">
        <v>8</v>
      </c>
      <c r="C1280">
        <v>3</v>
      </c>
      <c r="D1280" t="s">
        <v>19</v>
      </c>
      <c r="E1280" t="s">
        <v>20</v>
      </c>
      <c r="F1280">
        <v>128</v>
      </c>
      <c r="G1280">
        <v>16</v>
      </c>
      <c r="H1280">
        <v>0.05</v>
      </c>
      <c r="I1280">
        <v>4</v>
      </c>
      <c r="J1280">
        <v>0</v>
      </c>
      <c r="K1280">
        <v>0.86989409984871402</v>
      </c>
      <c r="L1280">
        <v>0.30564909408436702</v>
      </c>
      <c r="M1280">
        <v>0.30561508037878599</v>
      </c>
      <c r="N1280">
        <v>0.496217851739788</v>
      </c>
      <c r="O1280" t="s">
        <v>23</v>
      </c>
      <c r="P1280">
        <v>0</v>
      </c>
      <c r="Q1280">
        <v>5.0000000000000001E-3</v>
      </c>
      <c r="R1280" t="s">
        <v>21</v>
      </c>
      <c r="S1280" t="s">
        <v>36</v>
      </c>
      <c r="T1280" t="str">
        <f>IF(Table1[[#This Row],[auc]]&gt;=Table1[[#This Row],[knnauc]], "YES", "NO")</f>
        <v>YES</v>
      </c>
      <c r="U1280" t="str">
        <f>IF(AND(I1280 &gt; I1279, K1280 &lt; K1279), "LOWER", "")</f>
        <v>LOWER</v>
      </c>
      <c r="V1280" t="str">
        <f>IF(AND(I1280&gt;=I1281, I1280 &lt; 5), "YES", "NO")</f>
        <v>YES</v>
      </c>
      <c r="W1280" s="1" t="str">
        <f>IF(AND(Table1[[#This Row],[Last lower than 5]]="YES", Table1[[#This Row],[better or same as KNN]]="YES"), "YES", "NO")</f>
        <v>YES</v>
      </c>
      <c r="X1280" s="1" t="str">
        <f>IF(AND(Table1[[#This Row],[Last lower than 5]]="YES", Table1[[#This Row],[last and better]]="NO"), Table1[[#This Row],[knnauc]], "")</f>
        <v/>
      </c>
      <c r="Y1280" s="1">
        <f>IF(AND(Table1[[#This Row],[Last lower than 5]]="YES", Table1[[#This Row],[last and better]]="YES"), Table1[[#This Row],[auc]], "")</f>
        <v>0.86989409984871402</v>
      </c>
      <c r="Z1280" s="1" t="str">
        <f>IF(I1280=5, "YES", "NO")</f>
        <v>NO</v>
      </c>
      <c r="AA1280" s="1" t="str">
        <f>IF(AND(Table1[[#This Row],[5 anomalies]]="YES", Table1[[#This Row],[better or same as KNN]]="YES"), "YES", "NO")</f>
        <v>NO</v>
      </c>
      <c r="AB1280" s="1" t="str">
        <f>IF(AND(Table1[[#This Row],[5 anomalies]]="YES", Table1[[#This Row],[5 anomalies and better]]="NO"), Table1[[#This Row],[knnauc]] - Table1[[#This Row],[auc]], "")</f>
        <v/>
      </c>
      <c r="AC1280" s="1" t="str">
        <f>IF(AND(Table1[[#This Row],[5 anomalies]]="YES", Table1[[#This Row],[5 anomalies and better]]="YES"), Table1[[#This Row],[auc]] - Table1[[#This Row],[knnauc]], "")</f>
        <v/>
      </c>
    </row>
    <row r="1281" spans="1:29" hidden="1" x14ac:dyDescent="0.25">
      <c r="A1281">
        <v>32</v>
      </c>
      <c r="B1281">
        <v>8</v>
      </c>
      <c r="C1281">
        <v>3</v>
      </c>
      <c r="D1281" t="s">
        <v>19</v>
      </c>
      <c r="E1281" t="s">
        <v>20</v>
      </c>
      <c r="F1281">
        <v>32</v>
      </c>
      <c r="G1281">
        <v>32</v>
      </c>
      <c r="H1281">
        <v>0.05</v>
      </c>
      <c r="I1281">
        <v>4</v>
      </c>
      <c r="J1281">
        <v>0.13043478260869501</v>
      </c>
      <c r="K1281">
        <v>0.93105684028528102</v>
      </c>
      <c r="L1281">
        <v>0.308811554401549</v>
      </c>
      <c r="M1281">
        <v>0.314392943958064</v>
      </c>
      <c r="N1281">
        <v>0.85562999783877203</v>
      </c>
      <c r="O1281" t="s">
        <v>23</v>
      </c>
      <c r="P1281">
        <v>0</v>
      </c>
      <c r="Q1281">
        <v>0.01</v>
      </c>
      <c r="R1281" t="s">
        <v>21</v>
      </c>
      <c r="S1281" t="s">
        <v>36</v>
      </c>
      <c r="T1281" t="str">
        <f>IF(Table1[[#This Row],[auc]]&gt;=Table1[[#This Row],[knnauc]], "YES", "NO")</f>
        <v>YES</v>
      </c>
      <c r="U1281" t="str">
        <f>IF(AND(I1281 &gt; I1280, K1281 &lt; K1280), "LOWER", "")</f>
        <v/>
      </c>
      <c r="V1281" t="str">
        <f>IF(AND(I1281&gt;=I1282, I1281 &lt; 5), "YES", "NO")</f>
        <v>YES</v>
      </c>
      <c r="W1281" s="1" t="str">
        <f>IF(AND(Table1[[#This Row],[Last lower than 5]]="YES", Table1[[#This Row],[better or same as KNN]]="YES"), "YES", "NO")</f>
        <v>YES</v>
      </c>
      <c r="X1281" s="1" t="str">
        <f>IF(AND(Table1[[#This Row],[Last lower than 5]]="YES", Table1[[#This Row],[last and better]]="NO"), Table1[[#This Row],[knnauc]], "")</f>
        <v/>
      </c>
      <c r="Y1281" s="1">
        <f>IF(AND(Table1[[#This Row],[Last lower than 5]]="YES", Table1[[#This Row],[last and better]]="YES"), Table1[[#This Row],[auc]], "")</f>
        <v>0.93105684028528102</v>
      </c>
      <c r="Z1281" s="1" t="str">
        <f>IF(I1281=5, "YES", "NO")</f>
        <v>NO</v>
      </c>
      <c r="AA1281" s="1" t="str">
        <f>IF(AND(Table1[[#This Row],[5 anomalies]]="YES", Table1[[#This Row],[better or same as KNN]]="YES"), "YES", "NO")</f>
        <v>NO</v>
      </c>
      <c r="AB1281" s="1" t="str">
        <f>IF(AND(Table1[[#This Row],[5 anomalies]]="YES", Table1[[#This Row],[5 anomalies and better]]="NO"), Table1[[#This Row],[knnauc]] - Table1[[#This Row],[auc]], "")</f>
        <v/>
      </c>
      <c r="AC1281" s="1" t="str">
        <f>IF(AND(Table1[[#This Row],[5 anomalies]]="YES", Table1[[#This Row],[5 anomalies and better]]="YES"), Table1[[#This Row],[auc]] - Table1[[#This Row],[knnauc]], "")</f>
        <v/>
      </c>
    </row>
    <row r="1282" spans="1:29" hidden="1" x14ac:dyDescent="0.25">
      <c r="A1282">
        <v>32</v>
      </c>
      <c r="B1282">
        <v>8</v>
      </c>
      <c r="C1282">
        <v>3</v>
      </c>
      <c r="D1282" t="s">
        <v>19</v>
      </c>
      <c r="E1282" t="s">
        <v>20</v>
      </c>
      <c r="F1282">
        <v>32</v>
      </c>
      <c r="G1282">
        <v>32</v>
      </c>
      <c r="H1282">
        <v>0.05</v>
      </c>
      <c r="I1282">
        <v>1</v>
      </c>
      <c r="J1282">
        <v>0.14285714285714199</v>
      </c>
      <c r="K1282">
        <v>0.88337230092146801</v>
      </c>
      <c r="L1282">
        <v>0.32146478332103101</v>
      </c>
      <c r="M1282">
        <v>0.32561001565988301</v>
      </c>
      <c r="N1282">
        <v>0.90157245679182096</v>
      </c>
      <c r="O1282">
        <v>0.85714285714285698</v>
      </c>
      <c r="P1282">
        <v>0.18181818181818099</v>
      </c>
      <c r="Q1282">
        <v>0.05</v>
      </c>
      <c r="R1282" t="s">
        <v>21</v>
      </c>
      <c r="S1282" t="s">
        <v>36</v>
      </c>
      <c r="T1282" t="str">
        <f>IF(Table1[[#This Row],[auc]]&gt;=Table1[[#This Row],[knnauc]], "YES", "NO")</f>
        <v>NO</v>
      </c>
      <c r="U1282" t="str">
        <f>IF(AND(I1282 &gt; I1281, K1282 &lt; K1281), "LOWER", "")</f>
        <v/>
      </c>
      <c r="V1282" t="str">
        <f>IF(AND(I1282&gt;=I1283, I1282 &lt; 5), "YES", "NO")</f>
        <v>NO</v>
      </c>
      <c r="W1282" s="1" t="str">
        <f>IF(AND(Table1[[#This Row],[Last lower than 5]]="YES", Table1[[#This Row],[better or same as KNN]]="YES"), "YES", "NO")</f>
        <v>NO</v>
      </c>
      <c r="X1282" s="1" t="str">
        <f>IF(AND(Table1[[#This Row],[Last lower than 5]]="YES", Table1[[#This Row],[last and better]]="NO"), Table1[[#This Row],[knnauc]], "")</f>
        <v/>
      </c>
      <c r="Y1282" s="1" t="str">
        <f>IF(AND(Table1[[#This Row],[Last lower than 5]]="YES", Table1[[#This Row],[last and better]]="YES"), Table1[[#This Row],[auc]], "")</f>
        <v/>
      </c>
      <c r="Z1282" s="1" t="str">
        <f>IF(I1282=5, "YES", "NO")</f>
        <v>NO</v>
      </c>
      <c r="AA1282" s="1" t="str">
        <f>IF(AND(Table1[[#This Row],[5 anomalies]]="YES", Table1[[#This Row],[better or same as KNN]]="YES"), "YES", "NO")</f>
        <v>NO</v>
      </c>
      <c r="AB1282" s="1" t="str">
        <f>IF(AND(Table1[[#This Row],[5 anomalies]]="YES", Table1[[#This Row],[5 anomalies and better]]="NO"), Table1[[#This Row],[knnauc]] - Table1[[#This Row],[auc]], "")</f>
        <v/>
      </c>
      <c r="AC1282" s="1" t="str">
        <f>IF(AND(Table1[[#This Row],[5 anomalies]]="YES", Table1[[#This Row],[5 anomalies and better]]="YES"), Table1[[#This Row],[auc]] - Table1[[#This Row],[knnauc]], "")</f>
        <v/>
      </c>
    </row>
    <row r="1283" spans="1:29" hidden="1" x14ac:dyDescent="0.25">
      <c r="A1283">
        <v>32</v>
      </c>
      <c r="B1283">
        <v>8</v>
      </c>
      <c r="C1283">
        <v>3</v>
      </c>
      <c r="D1283" t="s">
        <v>19</v>
      </c>
      <c r="E1283" t="s">
        <v>20</v>
      </c>
      <c r="F1283">
        <v>32</v>
      </c>
      <c r="G1283">
        <v>32</v>
      </c>
      <c r="H1283">
        <v>0.05</v>
      </c>
      <c r="I1283">
        <v>2</v>
      </c>
      <c r="J1283">
        <v>0.31034482758620602</v>
      </c>
      <c r="K1283">
        <v>0.94659148214367494</v>
      </c>
      <c r="L1283">
        <v>0.32146478332103101</v>
      </c>
      <c r="M1283">
        <v>0.32561001565988301</v>
      </c>
      <c r="N1283">
        <v>0.90157245679182096</v>
      </c>
      <c r="O1283">
        <v>0.85714285714285698</v>
      </c>
      <c r="P1283">
        <v>0.18181818181818099</v>
      </c>
      <c r="Q1283">
        <v>0.05</v>
      </c>
      <c r="R1283" t="s">
        <v>21</v>
      </c>
      <c r="S1283" t="s">
        <v>36</v>
      </c>
      <c r="T1283" t="str">
        <f>IF(Table1[[#This Row],[auc]]&gt;=Table1[[#This Row],[knnauc]], "YES", "NO")</f>
        <v>YES</v>
      </c>
      <c r="U1283" t="str">
        <f>IF(AND(I1283 &gt; I1282, K1283 &lt; K1282), "LOWER", "")</f>
        <v/>
      </c>
      <c r="V1283" t="str">
        <f>IF(AND(I1283&gt;=I1284, I1283 &lt; 5), "YES", "NO")</f>
        <v>NO</v>
      </c>
      <c r="W1283" s="1" t="str">
        <f>IF(AND(Table1[[#This Row],[Last lower than 5]]="YES", Table1[[#This Row],[better or same as KNN]]="YES"), "YES", "NO")</f>
        <v>NO</v>
      </c>
      <c r="X1283" s="1" t="str">
        <f>IF(AND(Table1[[#This Row],[Last lower than 5]]="YES", Table1[[#This Row],[last and better]]="NO"), Table1[[#This Row],[knnauc]], "")</f>
        <v/>
      </c>
      <c r="Y1283" s="1" t="str">
        <f>IF(AND(Table1[[#This Row],[Last lower than 5]]="YES", Table1[[#This Row],[last and better]]="YES"), Table1[[#This Row],[auc]], "")</f>
        <v/>
      </c>
      <c r="Z1283" s="1" t="str">
        <f>IF(I1283=5, "YES", "NO")</f>
        <v>NO</v>
      </c>
      <c r="AA1283" s="1" t="str">
        <f>IF(AND(Table1[[#This Row],[5 anomalies]]="YES", Table1[[#This Row],[better or same as KNN]]="YES"), "YES", "NO")</f>
        <v>NO</v>
      </c>
      <c r="AB1283" s="1" t="str">
        <f>IF(AND(Table1[[#This Row],[5 anomalies]]="YES", Table1[[#This Row],[5 anomalies and better]]="NO"), Table1[[#This Row],[knnauc]] - Table1[[#This Row],[auc]], "")</f>
        <v/>
      </c>
      <c r="AC1283" s="1" t="str">
        <f>IF(AND(Table1[[#This Row],[5 anomalies]]="YES", Table1[[#This Row],[5 anomalies and better]]="YES"), Table1[[#This Row],[auc]] - Table1[[#This Row],[knnauc]], "")</f>
        <v/>
      </c>
    </row>
    <row r="1284" spans="1:29" x14ac:dyDescent="0.25">
      <c r="A1284">
        <v>32</v>
      </c>
      <c r="B1284">
        <v>8</v>
      </c>
      <c r="C1284">
        <v>3</v>
      </c>
      <c r="D1284" t="s">
        <v>19</v>
      </c>
      <c r="E1284" t="s">
        <v>20</v>
      </c>
      <c r="F1284">
        <v>128</v>
      </c>
      <c r="G1284">
        <v>32</v>
      </c>
      <c r="H1284">
        <v>0.05</v>
      </c>
      <c r="I1284">
        <v>3</v>
      </c>
      <c r="J1284">
        <v>0</v>
      </c>
      <c r="K1284">
        <v>0.91427130610186502</v>
      </c>
      <c r="L1284">
        <v>0.30144453195389498</v>
      </c>
      <c r="M1284">
        <v>0.307760135057428</v>
      </c>
      <c r="N1284">
        <v>0.82980332829046899</v>
      </c>
      <c r="O1284">
        <v>0.5</v>
      </c>
      <c r="P1284">
        <v>0.33333333333333298</v>
      </c>
      <c r="Q1284">
        <v>5.0000000000000001E-3</v>
      </c>
      <c r="R1284" t="s">
        <v>21</v>
      </c>
      <c r="S1284" t="s">
        <v>36</v>
      </c>
      <c r="T1284" t="str">
        <f>IF(Table1[[#This Row],[auc]]&gt;=Table1[[#This Row],[knnauc]], "YES", "NO")</f>
        <v>YES</v>
      </c>
      <c r="U1284" t="str">
        <f>IF(AND(I1284 &gt; I1283, K1284 &lt; K1283), "LOWER", "")</f>
        <v>LOWER</v>
      </c>
      <c r="V1284" t="str">
        <f>IF(AND(I1284&gt;=I1285, I1284 &lt; 5), "YES", "NO")</f>
        <v>YES</v>
      </c>
      <c r="W1284" s="1" t="str">
        <f>IF(AND(Table1[[#This Row],[Last lower than 5]]="YES", Table1[[#This Row],[better or same as KNN]]="YES"), "YES", "NO")</f>
        <v>YES</v>
      </c>
      <c r="X1284" s="1" t="str">
        <f>IF(AND(Table1[[#This Row],[Last lower than 5]]="YES", Table1[[#This Row],[last and better]]="NO"), Table1[[#This Row],[knnauc]], "")</f>
        <v/>
      </c>
      <c r="Y1284" s="1">
        <f>IF(AND(Table1[[#This Row],[Last lower than 5]]="YES", Table1[[#This Row],[last and better]]="YES"), Table1[[#This Row],[auc]], "")</f>
        <v>0.91427130610186502</v>
      </c>
      <c r="Z1284" s="1" t="str">
        <f>IF(I1284=5, "YES", "NO")</f>
        <v>NO</v>
      </c>
      <c r="AA1284" s="1" t="str">
        <f>IF(AND(Table1[[#This Row],[5 anomalies]]="YES", Table1[[#This Row],[better or same as KNN]]="YES"), "YES", "NO")</f>
        <v>NO</v>
      </c>
      <c r="AB1284" s="1" t="str">
        <f>IF(AND(Table1[[#This Row],[5 anomalies]]="YES", Table1[[#This Row],[5 anomalies and better]]="NO"), Table1[[#This Row],[knnauc]] - Table1[[#This Row],[auc]], "")</f>
        <v/>
      </c>
      <c r="AC1284" s="1" t="str">
        <f>IF(AND(Table1[[#This Row],[5 anomalies]]="YES", Table1[[#This Row],[5 anomalies and better]]="YES"), Table1[[#This Row],[auc]] - Table1[[#This Row],[knnauc]], "")</f>
        <v/>
      </c>
    </row>
    <row r="1285" spans="1:29" hidden="1" x14ac:dyDescent="0.25">
      <c r="A1285">
        <v>32</v>
      </c>
      <c r="B1285">
        <v>8</v>
      </c>
      <c r="C1285">
        <v>3</v>
      </c>
      <c r="D1285" t="s">
        <v>19</v>
      </c>
      <c r="E1285" t="s">
        <v>20</v>
      </c>
      <c r="F1285">
        <v>128</v>
      </c>
      <c r="G1285">
        <v>16</v>
      </c>
      <c r="H1285">
        <v>0.05</v>
      </c>
      <c r="I1285">
        <v>3</v>
      </c>
      <c r="J1285">
        <v>0.146341463414634</v>
      </c>
      <c r="K1285">
        <v>0.865515976711135</v>
      </c>
      <c r="L1285">
        <v>0.32553399862041399</v>
      </c>
      <c r="M1285">
        <v>0.33272990401137098</v>
      </c>
      <c r="N1285">
        <v>0.88314307981478901</v>
      </c>
      <c r="O1285">
        <v>0.6</v>
      </c>
      <c r="P1285">
        <v>0.36363636363636298</v>
      </c>
      <c r="Q1285">
        <v>0.05</v>
      </c>
      <c r="R1285" t="s">
        <v>21</v>
      </c>
      <c r="S1285" t="s">
        <v>36</v>
      </c>
      <c r="T1285" t="str">
        <f>IF(Table1[[#This Row],[auc]]&gt;=Table1[[#This Row],[knnauc]], "YES", "NO")</f>
        <v>NO</v>
      </c>
      <c r="U1285" t="str">
        <f>IF(AND(I1285 &gt; I1284, K1285 &lt; K1284), "LOWER", "")</f>
        <v/>
      </c>
      <c r="V1285" t="str">
        <f>IF(AND(I1285&gt;=I1286, I1285 &lt; 5), "YES", "NO")</f>
        <v>YES</v>
      </c>
      <c r="W1285" s="1" t="str">
        <f>IF(AND(Table1[[#This Row],[Last lower than 5]]="YES", Table1[[#This Row],[better or same as KNN]]="YES"), "YES", "NO")</f>
        <v>NO</v>
      </c>
      <c r="X1285" s="1">
        <f>IF(AND(Table1[[#This Row],[Last lower than 5]]="YES", Table1[[#This Row],[last and better]]="NO"), Table1[[#This Row],[knnauc]], "")</f>
        <v>0.88314307981478901</v>
      </c>
      <c r="Y1285" s="1" t="str">
        <f>IF(AND(Table1[[#This Row],[Last lower than 5]]="YES", Table1[[#This Row],[last and better]]="YES"), Table1[[#This Row],[auc]], "")</f>
        <v/>
      </c>
      <c r="Z1285" s="1" t="str">
        <f>IF(I1285=5, "YES", "NO")</f>
        <v>NO</v>
      </c>
      <c r="AA1285" s="1" t="str">
        <f>IF(AND(Table1[[#This Row],[5 anomalies]]="YES", Table1[[#This Row],[better or same as KNN]]="YES"), "YES", "NO")</f>
        <v>NO</v>
      </c>
      <c r="AB1285" s="1" t="str">
        <f>IF(AND(Table1[[#This Row],[5 anomalies]]="YES", Table1[[#This Row],[5 anomalies and better]]="NO"), Table1[[#This Row],[knnauc]] - Table1[[#This Row],[auc]], "")</f>
        <v/>
      </c>
      <c r="AC1285" s="1" t="str">
        <f>IF(AND(Table1[[#This Row],[5 anomalies]]="YES", Table1[[#This Row],[5 anomalies and better]]="YES"), Table1[[#This Row],[auc]] - Table1[[#This Row],[knnauc]], "")</f>
        <v/>
      </c>
    </row>
    <row r="1286" spans="1:29" x14ac:dyDescent="0.25">
      <c r="A1286">
        <v>32</v>
      </c>
      <c r="B1286">
        <v>8</v>
      </c>
      <c r="C1286">
        <v>3</v>
      </c>
      <c r="D1286" t="s">
        <v>19</v>
      </c>
      <c r="E1286" t="s">
        <v>20</v>
      </c>
      <c r="F1286">
        <v>64</v>
      </c>
      <c r="G1286">
        <v>16</v>
      </c>
      <c r="H1286">
        <v>0.05</v>
      </c>
      <c r="I1286">
        <v>1</v>
      </c>
      <c r="J1286">
        <v>0</v>
      </c>
      <c r="K1286">
        <v>0.551689359556227</v>
      </c>
      <c r="L1286">
        <v>0.29991922102294</v>
      </c>
      <c r="M1286">
        <v>0.30989662577729399</v>
      </c>
      <c r="N1286">
        <v>0.66565809379727603</v>
      </c>
      <c r="O1286" t="s">
        <v>23</v>
      </c>
      <c r="P1286">
        <v>0</v>
      </c>
      <c r="Q1286">
        <v>5.0000000000000001E-3</v>
      </c>
      <c r="R1286" t="s">
        <v>21</v>
      </c>
      <c r="S1286" t="s">
        <v>36</v>
      </c>
      <c r="T1286" t="str">
        <f>IF(Table1[[#This Row],[auc]]&gt;=Table1[[#This Row],[knnauc]], "YES", "NO")</f>
        <v>NO</v>
      </c>
      <c r="U1286" t="str">
        <f>IF(AND(I1286 &gt; I1285, K1286 &lt; K1285), "LOWER", "")</f>
        <v/>
      </c>
      <c r="V1286" t="str">
        <f>IF(AND(I1286&gt;=I1287, I1286 &lt; 5), "YES", "NO")</f>
        <v>NO</v>
      </c>
      <c r="W1286" s="1" t="str">
        <f>IF(AND(Table1[[#This Row],[Last lower than 5]]="YES", Table1[[#This Row],[better or same as KNN]]="YES"), "YES", "NO")</f>
        <v>NO</v>
      </c>
      <c r="X1286" s="1" t="str">
        <f>IF(AND(Table1[[#This Row],[Last lower than 5]]="YES", Table1[[#This Row],[last and better]]="NO"), Table1[[#This Row],[knnauc]], "")</f>
        <v/>
      </c>
      <c r="Y1286" s="1" t="str">
        <f>IF(AND(Table1[[#This Row],[Last lower than 5]]="YES", Table1[[#This Row],[last and better]]="YES"), Table1[[#This Row],[auc]], "")</f>
        <v/>
      </c>
      <c r="Z1286" s="1" t="str">
        <f>IF(I1286=5, "YES", "NO")</f>
        <v>NO</v>
      </c>
      <c r="AA1286" s="1" t="str">
        <f>IF(AND(Table1[[#This Row],[5 anomalies]]="YES", Table1[[#This Row],[better or same as KNN]]="YES"), "YES", "NO")</f>
        <v>NO</v>
      </c>
      <c r="AB1286" s="1" t="str">
        <f>IF(AND(Table1[[#This Row],[5 anomalies]]="YES", Table1[[#This Row],[5 anomalies and better]]="NO"), Table1[[#This Row],[knnauc]] - Table1[[#This Row],[auc]], "")</f>
        <v/>
      </c>
      <c r="AC1286" s="1" t="str">
        <f>IF(AND(Table1[[#This Row],[5 anomalies]]="YES", Table1[[#This Row],[5 anomalies and better]]="YES"), Table1[[#This Row],[auc]] - Table1[[#This Row],[knnauc]], "")</f>
        <v/>
      </c>
    </row>
    <row r="1287" spans="1:29" x14ac:dyDescent="0.25">
      <c r="A1287">
        <v>32</v>
      </c>
      <c r="B1287">
        <v>8</v>
      </c>
      <c r="C1287">
        <v>3</v>
      </c>
      <c r="D1287" t="s">
        <v>19</v>
      </c>
      <c r="E1287" t="s">
        <v>20</v>
      </c>
      <c r="F1287">
        <v>64</v>
      </c>
      <c r="G1287">
        <v>16</v>
      </c>
      <c r="H1287">
        <v>0.05</v>
      </c>
      <c r="I1287">
        <v>2</v>
      </c>
      <c r="J1287">
        <v>9.0909090909090898E-2</v>
      </c>
      <c r="K1287">
        <v>0.94251134644477996</v>
      </c>
      <c r="L1287">
        <v>0.29991922102294</v>
      </c>
      <c r="M1287">
        <v>0.30989662577729399</v>
      </c>
      <c r="N1287">
        <v>0.66565809379727603</v>
      </c>
      <c r="O1287" t="s">
        <v>23</v>
      </c>
      <c r="P1287">
        <v>0</v>
      </c>
      <c r="Q1287">
        <v>5.0000000000000001E-3</v>
      </c>
      <c r="R1287" t="s">
        <v>21</v>
      </c>
      <c r="S1287" t="s">
        <v>36</v>
      </c>
      <c r="T1287" t="str">
        <f>IF(Table1[[#This Row],[auc]]&gt;=Table1[[#This Row],[knnauc]], "YES", "NO")</f>
        <v>YES</v>
      </c>
      <c r="U1287" t="str">
        <f>IF(AND(I1287 &gt; I1286, K1287 &lt; K1286), "LOWER", "")</f>
        <v/>
      </c>
      <c r="V1287" t="str">
        <f>IF(AND(I1287&gt;=I1288, I1287 &lt; 5), "YES", "NO")</f>
        <v>NO</v>
      </c>
      <c r="W1287" s="1" t="str">
        <f>IF(AND(Table1[[#This Row],[Last lower than 5]]="YES", Table1[[#This Row],[better or same as KNN]]="YES"), "YES", "NO")</f>
        <v>NO</v>
      </c>
      <c r="X1287" s="1" t="str">
        <f>IF(AND(Table1[[#This Row],[Last lower than 5]]="YES", Table1[[#This Row],[last and better]]="NO"), Table1[[#This Row],[knnauc]], "")</f>
        <v/>
      </c>
      <c r="Y1287" s="1" t="str">
        <f>IF(AND(Table1[[#This Row],[Last lower than 5]]="YES", Table1[[#This Row],[last and better]]="YES"), Table1[[#This Row],[auc]], "")</f>
        <v/>
      </c>
      <c r="Z1287" s="1" t="str">
        <f>IF(I1287=5, "YES", "NO")</f>
        <v>NO</v>
      </c>
      <c r="AA1287" s="1" t="str">
        <f>IF(AND(Table1[[#This Row],[5 anomalies]]="YES", Table1[[#This Row],[better or same as KNN]]="YES"), "YES", "NO")</f>
        <v>NO</v>
      </c>
      <c r="AB1287" s="1" t="str">
        <f>IF(AND(Table1[[#This Row],[5 anomalies]]="YES", Table1[[#This Row],[5 anomalies and better]]="NO"), Table1[[#This Row],[knnauc]] - Table1[[#This Row],[auc]], "")</f>
        <v/>
      </c>
      <c r="AC1287" s="1" t="str">
        <f>IF(AND(Table1[[#This Row],[5 anomalies]]="YES", Table1[[#This Row],[5 anomalies and better]]="YES"), Table1[[#This Row],[auc]] - Table1[[#This Row],[knnauc]], "")</f>
        <v/>
      </c>
    </row>
    <row r="1288" spans="1:29" x14ac:dyDescent="0.25">
      <c r="A1288">
        <v>32</v>
      </c>
      <c r="B1288">
        <v>8</v>
      </c>
      <c r="C1288">
        <v>3</v>
      </c>
      <c r="D1288" t="s">
        <v>19</v>
      </c>
      <c r="E1288" t="s">
        <v>20</v>
      </c>
      <c r="F1288">
        <v>64</v>
      </c>
      <c r="G1288">
        <v>16</v>
      </c>
      <c r="H1288">
        <v>0.05</v>
      </c>
      <c r="I1288">
        <v>3</v>
      </c>
      <c r="J1288">
        <v>0</v>
      </c>
      <c r="K1288">
        <v>0.955622793746848</v>
      </c>
      <c r="L1288">
        <v>0.29991922102294</v>
      </c>
      <c r="M1288">
        <v>0.30989662577729399</v>
      </c>
      <c r="N1288">
        <v>0.66565809379727603</v>
      </c>
      <c r="O1288" t="s">
        <v>23</v>
      </c>
      <c r="P1288">
        <v>0</v>
      </c>
      <c r="Q1288">
        <v>5.0000000000000001E-3</v>
      </c>
      <c r="R1288" t="s">
        <v>21</v>
      </c>
      <c r="S1288" t="s">
        <v>36</v>
      </c>
      <c r="T1288" t="str">
        <f>IF(Table1[[#This Row],[auc]]&gt;=Table1[[#This Row],[knnauc]], "YES", "NO")</f>
        <v>YES</v>
      </c>
      <c r="U1288" t="str">
        <f>IF(AND(I1288 &gt; I1287, K1288 &lt; K1287), "LOWER", "")</f>
        <v/>
      </c>
      <c r="V1288" t="str">
        <f>IF(AND(I1288&gt;=I1289, I1288 &lt; 5), "YES", "NO")</f>
        <v>YES</v>
      </c>
      <c r="W1288" s="1" t="str">
        <f>IF(AND(Table1[[#This Row],[Last lower than 5]]="YES", Table1[[#This Row],[better or same as KNN]]="YES"), "YES", "NO")</f>
        <v>YES</v>
      </c>
      <c r="X1288" s="1" t="str">
        <f>IF(AND(Table1[[#This Row],[Last lower than 5]]="YES", Table1[[#This Row],[last and better]]="NO"), Table1[[#This Row],[knnauc]], "")</f>
        <v/>
      </c>
      <c r="Y1288" s="1">
        <f>IF(AND(Table1[[#This Row],[Last lower than 5]]="YES", Table1[[#This Row],[last and better]]="YES"), Table1[[#This Row],[auc]], "")</f>
        <v>0.955622793746848</v>
      </c>
      <c r="Z1288" s="1" t="str">
        <f>IF(I1288=5, "YES", "NO")</f>
        <v>NO</v>
      </c>
      <c r="AA1288" s="1" t="str">
        <f>IF(AND(Table1[[#This Row],[5 anomalies]]="YES", Table1[[#This Row],[better or same as KNN]]="YES"), "YES", "NO")</f>
        <v>NO</v>
      </c>
      <c r="AB1288" s="1" t="str">
        <f>IF(AND(Table1[[#This Row],[5 anomalies]]="YES", Table1[[#This Row],[5 anomalies and better]]="NO"), Table1[[#This Row],[knnauc]] - Table1[[#This Row],[auc]], "")</f>
        <v/>
      </c>
      <c r="AC1288" s="1" t="str">
        <f>IF(AND(Table1[[#This Row],[5 anomalies]]="YES", Table1[[#This Row],[5 anomalies and better]]="YES"), Table1[[#This Row],[auc]] - Table1[[#This Row],[knnauc]], "")</f>
        <v/>
      </c>
    </row>
    <row r="1289" spans="1:29" x14ac:dyDescent="0.25">
      <c r="A1289">
        <v>32</v>
      </c>
      <c r="B1289">
        <v>8</v>
      </c>
      <c r="C1289">
        <v>3</v>
      </c>
      <c r="D1289" t="s">
        <v>19</v>
      </c>
      <c r="E1289" t="s">
        <v>20</v>
      </c>
      <c r="F1289">
        <v>128</v>
      </c>
      <c r="G1289">
        <v>32</v>
      </c>
      <c r="H1289">
        <v>0.05</v>
      </c>
      <c r="I1289">
        <v>2</v>
      </c>
      <c r="J1289">
        <v>0</v>
      </c>
      <c r="K1289">
        <v>0.93292990418557697</v>
      </c>
      <c r="L1289">
        <v>0.30144453195389498</v>
      </c>
      <c r="M1289">
        <v>0.307760135057428</v>
      </c>
      <c r="N1289">
        <v>0.82980332829046899</v>
      </c>
      <c r="O1289">
        <v>0.5</v>
      </c>
      <c r="P1289">
        <v>0.33333333333333298</v>
      </c>
      <c r="Q1289">
        <v>5.0000000000000001E-3</v>
      </c>
      <c r="R1289" t="s">
        <v>21</v>
      </c>
      <c r="S1289" t="s">
        <v>36</v>
      </c>
      <c r="T1289" t="str">
        <f>IF(Table1[[#This Row],[auc]]&gt;=Table1[[#This Row],[knnauc]], "YES", "NO")</f>
        <v>YES</v>
      </c>
      <c r="U1289" t="str">
        <f>IF(AND(I1289 &gt; I1288, K1289 &lt; K1288), "LOWER", "")</f>
        <v/>
      </c>
      <c r="V1289" t="str">
        <f>IF(AND(I1289&gt;=I1290, I1289 &lt; 5), "YES", "NO")</f>
        <v>YES</v>
      </c>
      <c r="W1289" s="1" t="str">
        <f>IF(AND(Table1[[#This Row],[Last lower than 5]]="YES", Table1[[#This Row],[better or same as KNN]]="YES"), "YES", "NO")</f>
        <v>YES</v>
      </c>
      <c r="X1289" s="1" t="str">
        <f>IF(AND(Table1[[#This Row],[Last lower than 5]]="YES", Table1[[#This Row],[last and better]]="NO"), Table1[[#This Row],[knnauc]], "")</f>
        <v/>
      </c>
      <c r="Y1289" s="1">
        <f>IF(AND(Table1[[#This Row],[Last lower than 5]]="YES", Table1[[#This Row],[last and better]]="YES"), Table1[[#This Row],[auc]], "")</f>
        <v>0.93292990418557697</v>
      </c>
      <c r="Z1289" s="1" t="str">
        <f>IF(I1289=5, "YES", "NO")</f>
        <v>NO</v>
      </c>
      <c r="AA1289" s="1" t="str">
        <f>IF(AND(Table1[[#This Row],[5 anomalies]]="YES", Table1[[#This Row],[better or same as KNN]]="YES"), "YES", "NO")</f>
        <v>NO</v>
      </c>
      <c r="AB1289" s="1" t="str">
        <f>IF(AND(Table1[[#This Row],[5 anomalies]]="YES", Table1[[#This Row],[5 anomalies and better]]="NO"), Table1[[#This Row],[knnauc]] - Table1[[#This Row],[auc]], "")</f>
        <v/>
      </c>
      <c r="AC1289" s="1" t="str">
        <f>IF(AND(Table1[[#This Row],[5 anomalies]]="YES", Table1[[#This Row],[5 anomalies and better]]="YES"), Table1[[#This Row],[auc]] - Table1[[#This Row],[knnauc]], "")</f>
        <v/>
      </c>
    </row>
    <row r="1290" spans="1:29" hidden="1" x14ac:dyDescent="0.25">
      <c r="A1290">
        <v>32</v>
      </c>
      <c r="B1290">
        <v>8</v>
      </c>
      <c r="C1290">
        <v>3</v>
      </c>
      <c r="D1290" t="s">
        <v>19</v>
      </c>
      <c r="E1290" t="s">
        <v>20</v>
      </c>
      <c r="F1290">
        <v>64</v>
      </c>
      <c r="G1290">
        <v>16</v>
      </c>
      <c r="H1290">
        <v>0.05</v>
      </c>
      <c r="I1290">
        <v>1</v>
      </c>
      <c r="J1290">
        <v>0</v>
      </c>
      <c r="K1290">
        <v>0.60838556299978297</v>
      </c>
      <c r="L1290">
        <v>0.33266604934440502</v>
      </c>
      <c r="M1290">
        <v>0.34084485886129401</v>
      </c>
      <c r="N1290">
        <v>0.77977090987680997</v>
      </c>
      <c r="O1290">
        <v>0</v>
      </c>
      <c r="P1290">
        <v>0</v>
      </c>
      <c r="Q1290">
        <v>0.01</v>
      </c>
      <c r="R1290" t="s">
        <v>21</v>
      </c>
      <c r="S1290" t="s">
        <v>36</v>
      </c>
      <c r="T1290" t="str">
        <f>IF(Table1[[#This Row],[auc]]&gt;=Table1[[#This Row],[knnauc]], "YES", "NO")</f>
        <v>NO</v>
      </c>
      <c r="U1290" t="str">
        <f>IF(AND(I1290 &gt; I1289, K1290 &lt; K1289), "LOWER", "")</f>
        <v/>
      </c>
      <c r="V1290" t="str">
        <f>IF(AND(I1290&gt;=I1291, I1290 &lt; 5), "YES", "NO")</f>
        <v>NO</v>
      </c>
      <c r="W1290" s="1" t="str">
        <f>IF(AND(Table1[[#This Row],[Last lower than 5]]="YES", Table1[[#This Row],[better or same as KNN]]="YES"), "YES", "NO")</f>
        <v>NO</v>
      </c>
      <c r="X1290" s="1" t="str">
        <f>IF(AND(Table1[[#This Row],[Last lower than 5]]="YES", Table1[[#This Row],[last and better]]="NO"), Table1[[#This Row],[knnauc]], "")</f>
        <v/>
      </c>
      <c r="Y1290" s="1" t="str">
        <f>IF(AND(Table1[[#This Row],[Last lower than 5]]="YES", Table1[[#This Row],[last and better]]="YES"), Table1[[#This Row],[auc]], "")</f>
        <v/>
      </c>
      <c r="Z1290" s="1" t="str">
        <f>IF(I1290=5, "YES", "NO")</f>
        <v>NO</v>
      </c>
      <c r="AA1290" s="1" t="str">
        <f>IF(AND(Table1[[#This Row],[5 anomalies]]="YES", Table1[[#This Row],[better or same as KNN]]="YES"), "YES", "NO")</f>
        <v>NO</v>
      </c>
      <c r="AB1290" s="1" t="str">
        <f>IF(AND(Table1[[#This Row],[5 anomalies]]="YES", Table1[[#This Row],[5 anomalies and better]]="NO"), Table1[[#This Row],[knnauc]] - Table1[[#This Row],[auc]], "")</f>
        <v/>
      </c>
      <c r="AC1290" s="1" t="str">
        <f>IF(AND(Table1[[#This Row],[5 anomalies]]="YES", Table1[[#This Row],[5 anomalies and better]]="YES"), Table1[[#This Row],[auc]] - Table1[[#This Row],[knnauc]], "")</f>
        <v/>
      </c>
    </row>
    <row r="1291" spans="1:29" hidden="1" x14ac:dyDescent="0.25">
      <c r="A1291">
        <v>32</v>
      </c>
      <c r="B1291">
        <v>8</v>
      </c>
      <c r="C1291">
        <v>3</v>
      </c>
      <c r="D1291" t="s">
        <v>19</v>
      </c>
      <c r="E1291" t="s">
        <v>20</v>
      </c>
      <c r="F1291">
        <v>64</v>
      </c>
      <c r="G1291">
        <v>16</v>
      </c>
      <c r="H1291">
        <v>0.05</v>
      </c>
      <c r="I1291">
        <v>2</v>
      </c>
      <c r="J1291">
        <v>0</v>
      </c>
      <c r="K1291">
        <v>0.77263885887183903</v>
      </c>
      <c r="L1291">
        <v>0.33266604934440502</v>
      </c>
      <c r="M1291">
        <v>0.34084485886129401</v>
      </c>
      <c r="N1291">
        <v>0.77977090987680997</v>
      </c>
      <c r="O1291">
        <v>0</v>
      </c>
      <c r="P1291">
        <v>0</v>
      </c>
      <c r="Q1291">
        <v>0.01</v>
      </c>
      <c r="R1291" t="s">
        <v>21</v>
      </c>
      <c r="S1291" t="s">
        <v>36</v>
      </c>
      <c r="T1291" t="str">
        <f>IF(Table1[[#This Row],[auc]]&gt;=Table1[[#This Row],[knnauc]], "YES", "NO")</f>
        <v>NO</v>
      </c>
      <c r="U1291" t="str">
        <f>IF(AND(I1291 &gt; I1290, K1291 &lt; K1290), "LOWER", "")</f>
        <v/>
      </c>
      <c r="V1291" t="str">
        <f>IF(AND(I1291&gt;=I1292, I1291 &lt; 5), "YES", "NO")</f>
        <v>NO</v>
      </c>
      <c r="W1291" s="1" t="str">
        <f>IF(AND(Table1[[#This Row],[Last lower than 5]]="YES", Table1[[#This Row],[better or same as KNN]]="YES"), "YES", "NO")</f>
        <v>NO</v>
      </c>
      <c r="X1291" s="1" t="str">
        <f>IF(AND(Table1[[#This Row],[Last lower than 5]]="YES", Table1[[#This Row],[last and better]]="NO"), Table1[[#This Row],[knnauc]], "")</f>
        <v/>
      </c>
      <c r="Y1291" s="1" t="str">
        <f>IF(AND(Table1[[#This Row],[Last lower than 5]]="YES", Table1[[#This Row],[last and better]]="YES"), Table1[[#This Row],[auc]], "")</f>
        <v/>
      </c>
      <c r="Z1291" s="1" t="str">
        <f>IF(I1291=5, "YES", "NO")</f>
        <v>NO</v>
      </c>
      <c r="AA1291" s="1" t="str">
        <f>IF(AND(Table1[[#This Row],[5 anomalies]]="YES", Table1[[#This Row],[better or same as KNN]]="YES"), "YES", "NO")</f>
        <v>NO</v>
      </c>
      <c r="AB1291" s="1" t="str">
        <f>IF(AND(Table1[[#This Row],[5 anomalies]]="YES", Table1[[#This Row],[5 anomalies and better]]="NO"), Table1[[#This Row],[knnauc]] - Table1[[#This Row],[auc]], "")</f>
        <v/>
      </c>
      <c r="AC1291" s="1" t="str">
        <f>IF(AND(Table1[[#This Row],[5 anomalies]]="YES", Table1[[#This Row],[5 anomalies and better]]="YES"), Table1[[#This Row],[auc]] - Table1[[#This Row],[knnauc]], "")</f>
        <v/>
      </c>
    </row>
    <row r="1292" spans="1:29" hidden="1" x14ac:dyDescent="0.25">
      <c r="A1292">
        <v>32</v>
      </c>
      <c r="B1292">
        <v>8</v>
      </c>
      <c r="C1292">
        <v>3</v>
      </c>
      <c r="D1292" t="s">
        <v>19</v>
      </c>
      <c r="E1292" t="s">
        <v>20</v>
      </c>
      <c r="F1292">
        <v>64</v>
      </c>
      <c r="G1292">
        <v>16</v>
      </c>
      <c r="H1292">
        <v>0.05</v>
      </c>
      <c r="I1292">
        <v>3</v>
      </c>
      <c r="J1292">
        <v>0</v>
      </c>
      <c r="K1292">
        <v>0.88156472876593905</v>
      </c>
      <c r="L1292">
        <v>0.33266604934440502</v>
      </c>
      <c r="M1292">
        <v>0.34084485886129401</v>
      </c>
      <c r="N1292">
        <v>0.77977090987680997</v>
      </c>
      <c r="O1292">
        <v>0</v>
      </c>
      <c r="P1292">
        <v>0</v>
      </c>
      <c r="Q1292">
        <v>0.01</v>
      </c>
      <c r="R1292" t="s">
        <v>21</v>
      </c>
      <c r="S1292" t="s">
        <v>36</v>
      </c>
      <c r="T1292" t="str">
        <f>IF(Table1[[#This Row],[auc]]&gt;=Table1[[#This Row],[knnauc]], "YES", "NO")</f>
        <v>YES</v>
      </c>
      <c r="U1292" t="str">
        <f>IF(AND(I1292 &gt; I1291, K1292 &lt; K1291), "LOWER", "")</f>
        <v/>
      </c>
      <c r="V1292" t="str">
        <f>IF(AND(I1292&gt;=I1293, I1292 &lt; 5), "YES", "NO")</f>
        <v>NO</v>
      </c>
      <c r="W1292" s="1" t="str">
        <f>IF(AND(Table1[[#This Row],[Last lower than 5]]="YES", Table1[[#This Row],[better or same as KNN]]="YES"), "YES", "NO")</f>
        <v>NO</v>
      </c>
      <c r="X1292" s="1" t="str">
        <f>IF(AND(Table1[[#This Row],[Last lower than 5]]="YES", Table1[[#This Row],[last and better]]="NO"), Table1[[#This Row],[knnauc]], "")</f>
        <v/>
      </c>
      <c r="Y1292" s="1" t="str">
        <f>IF(AND(Table1[[#This Row],[Last lower than 5]]="YES", Table1[[#This Row],[last and better]]="YES"), Table1[[#This Row],[auc]], "")</f>
        <v/>
      </c>
      <c r="Z1292" s="1" t="str">
        <f>IF(I1292=5, "YES", "NO")</f>
        <v>NO</v>
      </c>
      <c r="AA1292" s="1" t="str">
        <f>IF(AND(Table1[[#This Row],[5 anomalies]]="YES", Table1[[#This Row],[better or same as KNN]]="YES"), "YES", "NO")</f>
        <v>NO</v>
      </c>
      <c r="AB1292" s="1" t="str">
        <f>IF(AND(Table1[[#This Row],[5 anomalies]]="YES", Table1[[#This Row],[5 anomalies and better]]="NO"), Table1[[#This Row],[knnauc]] - Table1[[#This Row],[auc]], "")</f>
        <v/>
      </c>
      <c r="AC1292" s="1" t="str">
        <f>IF(AND(Table1[[#This Row],[5 anomalies]]="YES", Table1[[#This Row],[5 anomalies and better]]="YES"), Table1[[#This Row],[auc]] - Table1[[#This Row],[knnauc]], "")</f>
        <v/>
      </c>
    </row>
    <row r="1293" spans="1:29" hidden="1" x14ac:dyDescent="0.25">
      <c r="A1293">
        <v>32</v>
      </c>
      <c r="B1293">
        <v>8</v>
      </c>
      <c r="C1293">
        <v>3</v>
      </c>
      <c r="D1293" t="s">
        <v>19</v>
      </c>
      <c r="E1293" t="s">
        <v>20</v>
      </c>
      <c r="F1293">
        <v>64</v>
      </c>
      <c r="G1293">
        <v>16</v>
      </c>
      <c r="H1293">
        <v>0.05</v>
      </c>
      <c r="I1293">
        <v>4</v>
      </c>
      <c r="J1293">
        <v>0</v>
      </c>
      <c r="K1293">
        <v>0.914847633455802</v>
      </c>
      <c r="L1293">
        <v>0.33266604934440502</v>
      </c>
      <c r="M1293">
        <v>0.34084485886129401</v>
      </c>
      <c r="N1293">
        <v>0.77977090987680997</v>
      </c>
      <c r="O1293">
        <v>0</v>
      </c>
      <c r="P1293">
        <v>0</v>
      </c>
      <c r="Q1293">
        <v>0.01</v>
      </c>
      <c r="R1293" t="s">
        <v>21</v>
      </c>
      <c r="S1293" t="s">
        <v>36</v>
      </c>
      <c r="T1293" t="str">
        <f>IF(Table1[[#This Row],[auc]]&gt;=Table1[[#This Row],[knnauc]], "YES", "NO")</f>
        <v>YES</v>
      </c>
      <c r="U1293" t="str">
        <f>IF(AND(I1293 &gt; I1292, K1293 &lt; K1292), "LOWER", "")</f>
        <v/>
      </c>
      <c r="V1293" t="str">
        <f>IF(AND(I1293&gt;=I1294, I1293 &lt; 5), "YES", "NO")</f>
        <v>YES</v>
      </c>
      <c r="W1293" s="1" t="str">
        <f>IF(AND(Table1[[#This Row],[Last lower than 5]]="YES", Table1[[#This Row],[better or same as KNN]]="YES"), "YES", "NO")</f>
        <v>YES</v>
      </c>
      <c r="X1293" s="1" t="str">
        <f>IF(AND(Table1[[#This Row],[Last lower than 5]]="YES", Table1[[#This Row],[last and better]]="NO"), Table1[[#This Row],[knnauc]], "")</f>
        <v/>
      </c>
      <c r="Y1293" s="1">
        <f>IF(AND(Table1[[#This Row],[Last lower than 5]]="YES", Table1[[#This Row],[last and better]]="YES"), Table1[[#This Row],[auc]], "")</f>
        <v>0.914847633455802</v>
      </c>
      <c r="Z1293" s="1" t="str">
        <f>IF(I1293=5, "YES", "NO")</f>
        <v>NO</v>
      </c>
      <c r="AA1293" s="1" t="str">
        <f>IF(AND(Table1[[#This Row],[5 anomalies]]="YES", Table1[[#This Row],[better or same as KNN]]="YES"), "YES", "NO")</f>
        <v>NO</v>
      </c>
      <c r="AB1293" s="1" t="str">
        <f>IF(AND(Table1[[#This Row],[5 anomalies]]="YES", Table1[[#This Row],[5 anomalies and better]]="NO"), Table1[[#This Row],[knnauc]] - Table1[[#This Row],[auc]], "")</f>
        <v/>
      </c>
      <c r="AC1293" s="1" t="str">
        <f>IF(AND(Table1[[#This Row],[5 anomalies]]="YES", Table1[[#This Row],[5 anomalies and better]]="YES"), Table1[[#This Row],[auc]] - Table1[[#This Row],[knnauc]], "")</f>
        <v/>
      </c>
    </row>
    <row r="1294" spans="1:29" hidden="1" x14ac:dyDescent="0.25">
      <c r="A1294">
        <v>32</v>
      </c>
      <c r="B1294">
        <v>8</v>
      </c>
      <c r="C1294">
        <v>3</v>
      </c>
      <c r="D1294" t="s">
        <v>19</v>
      </c>
      <c r="E1294" t="s">
        <v>20</v>
      </c>
      <c r="F1294">
        <v>64</v>
      </c>
      <c r="G1294">
        <v>16</v>
      </c>
      <c r="H1294">
        <v>0.05</v>
      </c>
      <c r="I1294">
        <v>1</v>
      </c>
      <c r="J1294">
        <v>0</v>
      </c>
      <c r="K1294">
        <v>0.77733461697152995</v>
      </c>
      <c r="L1294">
        <v>0.343197651521715</v>
      </c>
      <c r="M1294">
        <v>0.344742553279968</v>
      </c>
      <c r="N1294">
        <v>0.83269151423462995</v>
      </c>
      <c r="O1294">
        <v>0.875</v>
      </c>
      <c r="P1294">
        <v>0.21212121212121199</v>
      </c>
      <c r="Q1294">
        <v>0.05</v>
      </c>
      <c r="R1294" t="s">
        <v>21</v>
      </c>
      <c r="S1294" t="s">
        <v>36</v>
      </c>
      <c r="T1294" t="str">
        <f>IF(Table1[[#This Row],[auc]]&gt;=Table1[[#This Row],[knnauc]], "YES", "NO")</f>
        <v>NO</v>
      </c>
      <c r="U1294" t="str">
        <f>IF(AND(I1294 &gt; I1293, K1294 &lt; K1293), "LOWER", "")</f>
        <v/>
      </c>
      <c r="V1294" t="str">
        <f>IF(AND(I1294&gt;=I1295, I1294 &lt; 5), "YES", "NO")</f>
        <v>NO</v>
      </c>
      <c r="W1294" s="1" t="str">
        <f>IF(AND(Table1[[#This Row],[Last lower than 5]]="YES", Table1[[#This Row],[better or same as KNN]]="YES"), "YES", "NO")</f>
        <v>NO</v>
      </c>
      <c r="X1294" s="1" t="str">
        <f>IF(AND(Table1[[#This Row],[Last lower than 5]]="YES", Table1[[#This Row],[last and better]]="NO"), Table1[[#This Row],[knnauc]], "")</f>
        <v/>
      </c>
      <c r="Y1294" s="1" t="str">
        <f>IF(AND(Table1[[#This Row],[Last lower than 5]]="YES", Table1[[#This Row],[last and better]]="YES"), Table1[[#This Row],[auc]], "")</f>
        <v/>
      </c>
      <c r="Z1294" s="1" t="str">
        <f>IF(I1294=5, "YES", "NO")</f>
        <v>NO</v>
      </c>
      <c r="AA1294" s="1" t="str">
        <f>IF(AND(Table1[[#This Row],[5 anomalies]]="YES", Table1[[#This Row],[better or same as KNN]]="YES"), "YES", "NO")</f>
        <v>NO</v>
      </c>
      <c r="AB1294" s="1" t="str">
        <f>IF(AND(Table1[[#This Row],[5 anomalies]]="YES", Table1[[#This Row],[5 anomalies and better]]="NO"), Table1[[#This Row],[knnauc]] - Table1[[#This Row],[auc]], "")</f>
        <v/>
      </c>
      <c r="AC1294" s="1" t="str">
        <f>IF(AND(Table1[[#This Row],[5 anomalies]]="YES", Table1[[#This Row],[5 anomalies and better]]="YES"), Table1[[#This Row],[auc]] - Table1[[#This Row],[knnauc]], "")</f>
        <v/>
      </c>
    </row>
    <row r="1295" spans="1:29" hidden="1" x14ac:dyDescent="0.25">
      <c r="A1295">
        <v>32</v>
      </c>
      <c r="B1295">
        <v>8</v>
      </c>
      <c r="C1295">
        <v>3</v>
      </c>
      <c r="D1295" t="s">
        <v>19</v>
      </c>
      <c r="E1295" t="s">
        <v>20</v>
      </c>
      <c r="F1295">
        <v>64</v>
      </c>
      <c r="G1295">
        <v>16</v>
      </c>
      <c r="H1295">
        <v>0.05</v>
      </c>
      <c r="I1295">
        <v>2</v>
      </c>
      <c r="J1295">
        <v>8.8888888888888795E-2</v>
      </c>
      <c r="K1295">
        <v>0.82978040617980098</v>
      </c>
      <c r="L1295">
        <v>0.343197651521715</v>
      </c>
      <c r="M1295">
        <v>0.344742553279968</v>
      </c>
      <c r="N1295">
        <v>0.83269151423462995</v>
      </c>
      <c r="O1295">
        <v>0.875</v>
      </c>
      <c r="P1295">
        <v>0.21212121212121199</v>
      </c>
      <c r="Q1295">
        <v>0.05</v>
      </c>
      <c r="R1295" t="s">
        <v>21</v>
      </c>
      <c r="S1295" t="s">
        <v>36</v>
      </c>
      <c r="T1295" t="str">
        <f>IF(Table1[[#This Row],[auc]]&gt;=Table1[[#This Row],[knnauc]], "YES", "NO")</f>
        <v>NO</v>
      </c>
      <c r="U1295" t="str">
        <f>IF(AND(I1295 &gt; I1294, K1295 &lt; K1294), "LOWER", "")</f>
        <v/>
      </c>
      <c r="V1295" t="str">
        <f>IF(AND(I1295&gt;=I1296, I1295 &lt; 5), "YES", "NO")</f>
        <v>NO</v>
      </c>
      <c r="W1295" s="1" t="str">
        <f>IF(AND(Table1[[#This Row],[Last lower than 5]]="YES", Table1[[#This Row],[better or same as KNN]]="YES"), "YES", "NO")</f>
        <v>NO</v>
      </c>
      <c r="X1295" s="1" t="str">
        <f>IF(AND(Table1[[#This Row],[Last lower than 5]]="YES", Table1[[#This Row],[last and better]]="NO"), Table1[[#This Row],[knnauc]], "")</f>
        <v/>
      </c>
      <c r="Y1295" s="1" t="str">
        <f>IF(AND(Table1[[#This Row],[Last lower than 5]]="YES", Table1[[#This Row],[last and better]]="YES"), Table1[[#This Row],[auc]], "")</f>
        <v/>
      </c>
      <c r="Z1295" s="1" t="str">
        <f>IF(I1295=5, "YES", "NO")</f>
        <v>NO</v>
      </c>
      <c r="AA1295" s="1" t="str">
        <f>IF(AND(Table1[[#This Row],[5 anomalies]]="YES", Table1[[#This Row],[better or same as KNN]]="YES"), "YES", "NO")</f>
        <v>NO</v>
      </c>
      <c r="AB1295" s="1" t="str">
        <f>IF(AND(Table1[[#This Row],[5 anomalies]]="YES", Table1[[#This Row],[5 anomalies and better]]="NO"), Table1[[#This Row],[knnauc]] - Table1[[#This Row],[auc]], "")</f>
        <v/>
      </c>
      <c r="AC1295" s="1" t="str">
        <f>IF(AND(Table1[[#This Row],[5 anomalies]]="YES", Table1[[#This Row],[5 anomalies and better]]="YES"), Table1[[#This Row],[auc]] - Table1[[#This Row],[knnauc]], "")</f>
        <v/>
      </c>
    </row>
    <row r="1296" spans="1:29" hidden="1" x14ac:dyDescent="0.25">
      <c r="A1296">
        <v>32</v>
      </c>
      <c r="B1296">
        <v>8</v>
      </c>
      <c r="C1296">
        <v>3</v>
      </c>
      <c r="D1296" t="s">
        <v>19</v>
      </c>
      <c r="E1296" t="s">
        <v>20</v>
      </c>
      <c r="F1296">
        <v>64</v>
      </c>
      <c r="G1296">
        <v>16</v>
      </c>
      <c r="H1296">
        <v>0.05</v>
      </c>
      <c r="I1296">
        <v>3</v>
      </c>
      <c r="J1296">
        <v>9.8360655737704902E-2</v>
      </c>
      <c r="K1296">
        <v>0.85485719525053805</v>
      </c>
      <c r="L1296">
        <v>0.343197651521715</v>
      </c>
      <c r="M1296">
        <v>0.344742553279968</v>
      </c>
      <c r="N1296">
        <v>0.83269151423462995</v>
      </c>
      <c r="O1296">
        <v>0.875</v>
      </c>
      <c r="P1296">
        <v>0.21212121212121199</v>
      </c>
      <c r="Q1296">
        <v>0.05</v>
      </c>
      <c r="R1296" t="s">
        <v>21</v>
      </c>
      <c r="S1296" t="s">
        <v>36</v>
      </c>
      <c r="T1296" t="str">
        <f>IF(Table1[[#This Row],[auc]]&gt;=Table1[[#This Row],[knnauc]], "YES", "NO")</f>
        <v>YES</v>
      </c>
      <c r="U1296" t="str">
        <f>IF(AND(I1296 &gt; I1295, K1296 &lt; K1295), "LOWER", "")</f>
        <v/>
      </c>
      <c r="V1296" t="str">
        <f>IF(AND(I1296&gt;=I1297, I1296 &lt; 5), "YES", "NO")</f>
        <v>NO</v>
      </c>
      <c r="W1296" s="1" t="str">
        <f>IF(AND(Table1[[#This Row],[Last lower than 5]]="YES", Table1[[#This Row],[better or same as KNN]]="YES"), "YES", "NO")</f>
        <v>NO</v>
      </c>
      <c r="X1296" s="1" t="str">
        <f>IF(AND(Table1[[#This Row],[Last lower than 5]]="YES", Table1[[#This Row],[last and better]]="NO"), Table1[[#This Row],[knnauc]], "")</f>
        <v/>
      </c>
      <c r="Y1296" s="1" t="str">
        <f>IF(AND(Table1[[#This Row],[Last lower than 5]]="YES", Table1[[#This Row],[last and better]]="YES"), Table1[[#This Row],[auc]], "")</f>
        <v/>
      </c>
      <c r="Z1296" s="1" t="str">
        <f>IF(I1296=5, "YES", "NO")</f>
        <v>NO</v>
      </c>
      <c r="AA1296" s="1" t="str">
        <f>IF(AND(Table1[[#This Row],[5 anomalies]]="YES", Table1[[#This Row],[better or same as KNN]]="YES"), "YES", "NO")</f>
        <v>NO</v>
      </c>
      <c r="AB1296" s="1" t="str">
        <f>IF(AND(Table1[[#This Row],[5 anomalies]]="YES", Table1[[#This Row],[5 anomalies and better]]="NO"), Table1[[#This Row],[knnauc]] - Table1[[#This Row],[auc]], "")</f>
        <v/>
      </c>
      <c r="AC1296" s="1" t="str">
        <f>IF(AND(Table1[[#This Row],[5 anomalies]]="YES", Table1[[#This Row],[5 anomalies and better]]="YES"), Table1[[#This Row],[auc]] - Table1[[#This Row],[knnauc]], "")</f>
        <v/>
      </c>
    </row>
    <row r="1297" spans="1:29" hidden="1" x14ac:dyDescent="0.25">
      <c r="A1297">
        <v>32</v>
      </c>
      <c r="B1297">
        <v>8</v>
      </c>
      <c r="C1297">
        <v>3</v>
      </c>
      <c r="D1297" t="s">
        <v>19</v>
      </c>
      <c r="E1297" t="s">
        <v>20</v>
      </c>
      <c r="F1297">
        <v>64</v>
      </c>
      <c r="G1297">
        <v>16</v>
      </c>
      <c r="H1297">
        <v>0.05</v>
      </c>
      <c r="I1297">
        <v>4</v>
      </c>
      <c r="J1297">
        <v>0.115942028985507</v>
      </c>
      <c r="K1297">
        <v>0.89464997937010005</v>
      </c>
      <c r="L1297">
        <v>0.343197651521715</v>
      </c>
      <c r="M1297">
        <v>0.344742553279968</v>
      </c>
      <c r="N1297">
        <v>0.83269151423462995</v>
      </c>
      <c r="O1297">
        <v>0.875</v>
      </c>
      <c r="P1297">
        <v>0.21212121212121199</v>
      </c>
      <c r="Q1297">
        <v>0.05</v>
      </c>
      <c r="R1297" t="s">
        <v>21</v>
      </c>
      <c r="S1297" t="s">
        <v>36</v>
      </c>
      <c r="T1297" t="str">
        <f>IF(Table1[[#This Row],[auc]]&gt;=Table1[[#This Row],[knnauc]], "YES", "NO")</f>
        <v>YES</v>
      </c>
      <c r="U1297" t="str">
        <f>IF(AND(I1297 &gt; I1296, K1297 &lt; K1296), "LOWER", "")</f>
        <v/>
      </c>
      <c r="V1297" t="str">
        <f>IF(AND(I1297&gt;=I1298, I1297 &lt; 5), "YES", "NO")</f>
        <v>YES</v>
      </c>
      <c r="W1297" s="1" t="str">
        <f>IF(AND(Table1[[#This Row],[Last lower than 5]]="YES", Table1[[#This Row],[better or same as KNN]]="YES"), "YES", "NO")</f>
        <v>YES</v>
      </c>
      <c r="X1297" s="1" t="str">
        <f>IF(AND(Table1[[#This Row],[Last lower than 5]]="YES", Table1[[#This Row],[last and better]]="NO"), Table1[[#This Row],[knnauc]], "")</f>
        <v/>
      </c>
      <c r="Y1297" s="1">
        <f>IF(AND(Table1[[#This Row],[Last lower than 5]]="YES", Table1[[#This Row],[last and better]]="YES"), Table1[[#This Row],[auc]], "")</f>
        <v>0.89464997937010005</v>
      </c>
      <c r="Z1297" s="1" t="str">
        <f>IF(I1297=5, "YES", "NO")</f>
        <v>NO</v>
      </c>
      <c r="AA1297" s="1" t="str">
        <f>IF(AND(Table1[[#This Row],[5 anomalies]]="YES", Table1[[#This Row],[better or same as KNN]]="YES"), "YES", "NO")</f>
        <v>NO</v>
      </c>
      <c r="AB1297" s="1" t="str">
        <f>IF(AND(Table1[[#This Row],[5 anomalies]]="YES", Table1[[#This Row],[5 anomalies and better]]="NO"), Table1[[#This Row],[knnauc]] - Table1[[#This Row],[auc]], "")</f>
        <v/>
      </c>
      <c r="AC1297" s="1" t="str">
        <f>IF(AND(Table1[[#This Row],[5 anomalies]]="YES", Table1[[#This Row],[5 anomalies and better]]="YES"), Table1[[#This Row],[auc]] - Table1[[#This Row],[knnauc]], "")</f>
        <v/>
      </c>
    </row>
    <row r="1298" spans="1:29" x14ac:dyDescent="0.25">
      <c r="A1298">
        <v>32</v>
      </c>
      <c r="B1298">
        <v>8</v>
      </c>
      <c r="C1298">
        <v>3</v>
      </c>
      <c r="D1298" t="s">
        <v>19</v>
      </c>
      <c r="E1298" t="s">
        <v>20</v>
      </c>
      <c r="F1298">
        <v>64</v>
      </c>
      <c r="G1298">
        <v>32</v>
      </c>
      <c r="H1298">
        <v>0.05</v>
      </c>
      <c r="I1298">
        <v>1</v>
      </c>
      <c r="J1298">
        <v>0</v>
      </c>
      <c r="K1298">
        <v>0.89914271306101801</v>
      </c>
      <c r="L1298">
        <v>0.305323162701507</v>
      </c>
      <c r="M1298">
        <v>0.31284458741742599</v>
      </c>
      <c r="N1298">
        <v>0.49773071104387201</v>
      </c>
      <c r="O1298" t="s">
        <v>23</v>
      </c>
      <c r="P1298">
        <v>0</v>
      </c>
      <c r="Q1298">
        <v>5.0000000000000001E-3</v>
      </c>
      <c r="R1298" t="s">
        <v>21</v>
      </c>
      <c r="S1298" t="s">
        <v>36</v>
      </c>
      <c r="T1298" t="str">
        <f>IF(Table1[[#This Row],[auc]]&gt;=Table1[[#This Row],[knnauc]], "YES", "NO")</f>
        <v>YES</v>
      </c>
      <c r="U1298" t="str">
        <f>IF(AND(I1298 &gt; I1297, K1298 &lt; K1297), "LOWER", "")</f>
        <v/>
      </c>
      <c r="V1298" t="str">
        <f>IF(AND(I1298&gt;=I1299, I1298 &lt; 5), "YES", "NO")</f>
        <v>NO</v>
      </c>
      <c r="W1298" s="1" t="str">
        <f>IF(AND(Table1[[#This Row],[Last lower than 5]]="YES", Table1[[#This Row],[better or same as KNN]]="YES"), "YES", "NO")</f>
        <v>NO</v>
      </c>
      <c r="X1298" s="1" t="str">
        <f>IF(AND(Table1[[#This Row],[Last lower than 5]]="YES", Table1[[#This Row],[last and better]]="NO"), Table1[[#This Row],[knnauc]], "")</f>
        <v/>
      </c>
      <c r="Y1298" s="1" t="str">
        <f>IF(AND(Table1[[#This Row],[Last lower than 5]]="YES", Table1[[#This Row],[last and better]]="YES"), Table1[[#This Row],[auc]], "")</f>
        <v/>
      </c>
      <c r="Z1298" s="1" t="str">
        <f>IF(I1298=5, "YES", "NO")</f>
        <v>NO</v>
      </c>
      <c r="AA1298" s="1" t="str">
        <f>IF(AND(Table1[[#This Row],[5 anomalies]]="YES", Table1[[#This Row],[better or same as KNN]]="YES"), "YES", "NO")</f>
        <v>NO</v>
      </c>
      <c r="AB1298" s="1" t="str">
        <f>IF(AND(Table1[[#This Row],[5 anomalies]]="YES", Table1[[#This Row],[5 anomalies and better]]="NO"), Table1[[#This Row],[knnauc]] - Table1[[#This Row],[auc]], "")</f>
        <v/>
      </c>
      <c r="AC1298" s="1" t="str">
        <f>IF(AND(Table1[[#This Row],[5 anomalies]]="YES", Table1[[#This Row],[5 anomalies and better]]="YES"), Table1[[#This Row],[auc]] - Table1[[#This Row],[knnauc]], "")</f>
        <v/>
      </c>
    </row>
    <row r="1299" spans="1:29" x14ac:dyDescent="0.25">
      <c r="A1299">
        <v>32</v>
      </c>
      <c r="B1299">
        <v>8</v>
      </c>
      <c r="C1299">
        <v>3</v>
      </c>
      <c r="D1299" t="s">
        <v>19</v>
      </c>
      <c r="E1299" t="s">
        <v>20</v>
      </c>
      <c r="F1299">
        <v>64</v>
      </c>
      <c r="G1299">
        <v>32</v>
      </c>
      <c r="H1299">
        <v>0.05</v>
      </c>
      <c r="I1299">
        <v>2</v>
      </c>
      <c r="J1299">
        <v>0.11764705882352899</v>
      </c>
      <c r="K1299">
        <v>0.92334846192637399</v>
      </c>
      <c r="L1299">
        <v>0.305323162701507</v>
      </c>
      <c r="M1299">
        <v>0.31284458741742599</v>
      </c>
      <c r="N1299">
        <v>0.49773071104387201</v>
      </c>
      <c r="O1299" t="s">
        <v>23</v>
      </c>
      <c r="P1299">
        <v>0</v>
      </c>
      <c r="Q1299">
        <v>5.0000000000000001E-3</v>
      </c>
      <c r="R1299" t="s">
        <v>21</v>
      </c>
      <c r="S1299" t="s">
        <v>36</v>
      </c>
      <c r="T1299" t="str">
        <f>IF(Table1[[#This Row],[auc]]&gt;=Table1[[#This Row],[knnauc]], "YES", "NO")</f>
        <v>YES</v>
      </c>
      <c r="U1299" t="str">
        <f>IF(AND(I1299 &gt; I1298, K1299 &lt; K1298), "LOWER", "")</f>
        <v/>
      </c>
      <c r="V1299" t="str">
        <f>IF(AND(I1299&gt;=I1300, I1299 &lt; 5), "YES", "NO")</f>
        <v>NO</v>
      </c>
      <c r="W1299" s="1" t="str">
        <f>IF(AND(Table1[[#This Row],[Last lower than 5]]="YES", Table1[[#This Row],[better or same as KNN]]="YES"), "YES", "NO")</f>
        <v>NO</v>
      </c>
      <c r="X1299" s="1" t="str">
        <f>IF(AND(Table1[[#This Row],[Last lower than 5]]="YES", Table1[[#This Row],[last and better]]="NO"), Table1[[#This Row],[knnauc]], "")</f>
        <v/>
      </c>
      <c r="Y1299" s="1" t="str">
        <f>IF(AND(Table1[[#This Row],[Last lower than 5]]="YES", Table1[[#This Row],[last and better]]="YES"), Table1[[#This Row],[auc]], "")</f>
        <v/>
      </c>
      <c r="Z1299" s="1" t="str">
        <f>IF(I1299=5, "YES", "NO")</f>
        <v>NO</v>
      </c>
      <c r="AA1299" s="1" t="str">
        <f>IF(AND(Table1[[#This Row],[5 anomalies]]="YES", Table1[[#This Row],[better or same as KNN]]="YES"), "YES", "NO")</f>
        <v>NO</v>
      </c>
      <c r="AB1299" s="1" t="str">
        <f>IF(AND(Table1[[#This Row],[5 anomalies]]="YES", Table1[[#This Row],[5 anomalies and better]]="NO"), Table1[[#This Row],[knnauc]] - Table1[[#This Row],[auc]], "")</f>
        <v/>
      </c>
      <c r="AC1299" s="1" t="str">
        <f>IF(AND(Table1[[#This Row],[5 anomalies]]="YES", Table1[[#This Row],[5 anomalies and better]]="YES"), Table1[[#This Row],[auc]] - Table1[[#This Row],[knnauc]], "")</f>
        <v/>
      </c>
    </row>
    <row r="1300" spans="1:29" x14ac:dyDescent="0.25">
      <c r="A1300">
        <v>32</v>
      </c>
      <c r="B1300">
        <v>8</v>
      </c>
      <c r="C1300">
        <v>3</v>
      </c>
      <c r="D1300" t="s">
        <v>19</v>
      </c>
      <c r="E1300" t="s">
        <v>20</v>
      </c>
      <c r="F1300">
        <v>512</v>
      </c>
      <c r="G1300">
        <v>16</v>
      </c>
      <c r="H1300">
        <v>0.05</v>
      </c>
      <c r="I1300">
        <v>4</v>
      </c>
      <c r="J1300">
        <v>0</v>
      </c>
      <c r="K1300">
        <v>0.800554715078164</v>
      </c>
      <c r="L1300">
        <v>0.31686572423259501</v>
      </c>
      <c r="M1300">
        <v>0.31513678704968401</v>
      </c>
      <c r="N1300">
        <v>0.662632375189107</v>
      </c>
      <c r="O1300" t="s">
        <v>23</v>
      </c>
      <c r="P1300">
        <v>0</v>
      </c>
      <c r="Q1300">
        <v>5.0000000000000001E-3</v>
      </c>
      <c r="R1300" t="s">
        <v>21</v>
      </c>
      <c r="S1300" t="s">
        <v>36</v>
      </c>
      <c r="T1300" t="str">
        <f>IF(Table1[[#This Row],[auc]]&gt;=Table1[[#This Row],[knnauc]], "YES", "NO")</f>
        <v>YES</v>
      </c>
      <c r="U1300" t="str">
        <f>IF(AND(I1300 &gt; I1299, K1300 &lt; K1299), "LOWER", "")</f>
        <v>LOWER</v>
      </c>
      <c r="V1300" t="str">
        <f>IF(AND(I1300&gt;=I1301, I1300 &lt; 5), "YES", "NO")</f>
        <v>YES</v>
      </c>
      <c r="W1300" s="1" t="str">
        <f>IF(AND(Table1[[#This Row],[Last lower than 5]]="YES", Table1[[#This Row],[better or same as KNN]]="YES"), "YES", "NO")</f>
        <v>YES</v>
      </c>
      <c r="X1300" s="1" t="str">
        <f>IF(AND(Table1[[#This Row],[Last lower than 5]]="YES", Table1[[#This Row],[last and better]]="NO"), Table1[[#This Row],[knnauc]], "")</f>
        <v/>
      </c>
      <c r="Y1300" s="1">
        <f>IF(AND(Table1[[#This Row],[Last lower than 5]]="YES", Table1[[#This Row],[last and better]]="YES"), Table1[[#This Row],[auc]], "")</f>
        <v>0.800554715078164</v>
      </c>
      <c r="Z1300" s="1" t="str">
        <f>IF(I1300=5, "YES", "NO")</f>
        <v>NO</v>
      </c>
      <c r="AA1300" s="1" t="str">
        <f>IF(AND(Table1[[#This Row],[5 anomalies]]="YES", Table1[[#This Row],[better or same as KNN]]="YES"), "YES", "NO")</f>
        <v>NO</v>
      </c>
      <c r="AB1300" s="1" t="str">
        <f>IF(AND(Table1[[#This Row],[5 anomalies]]="YES", Table1[[#This Row],[5 anomalies and better]]="NO"), Table1[[#This Row],[knnauc]] - Table1[[#This Row],[auc]], "")</f>
        <v/>
      </c>
      <c r="AC1300" s="1" t="str">
        <f>IF(AND(Table1[[#This Row],[5 anomalies]]="YES", Table1[[#This Row],[5 anomalies and better]]="YES"), Table1[[#This Row],[auc]] - Table1[[#This Row],[knnauc]], "")</f>
        <v/>
      </c>
    </row>
    <row r="1301" spans="1:29" hidden="1" x14ac:dyDescent="0.25">
      <c r="A1301">
        <v>32</v>
      </c>
      <c r="B1301">
        <v>8</v>
      </c>
      <c r="C1301">
        <v>3</v>
      </c>
      <c r="D1301" t="s">
        <v>19</v>
      </c>
      <c r="E1301" t="s">
        <v>20</v>
      </c>
      <c r="F1301">
        <v>128</v>
      </c>
      <c r="G1301">
        <v>32</v>
      </c>
      <c r="H1301">
        <v>0.05</v>
      </c>
      <c r="I1301">
        <v>3</v>
      </c>
      <c r="J1301">
        <v>0.18181818181818099</v>
      </c>
      <c r="K1301">
        <v>0.87745839636913703</v>
      </c>
      <c r="L1301">
        <v>0.313280298872948</v>
      </c>
      <c r="M1301">
        <v>0.31348792719045399</v>
      </c>
      <c r="N1301">
        <v>0.56645774800086401</v>
      </c>
      <c r="O1301" t="s">
        <v>23</v>
      </c>
      <c r="P1301">
        <v>0</v>
      </c>
      <c r="Q1301">
        <v>0.01</v>
      </c>
      <c r="R1301" t="s">
        <v>21</v>
      </c>
      <c r="S1301" t="s">
        <v>36</v>
      </c>
      <c r="T1301" t="str">
        <f>IF(Table1[[#This Row],[auc]]&gt;=Table1[[#This Row],[knnauc]], "YES", "NO")</f>
        <v>YES</v>
      </c>
      <c r="U1301" t="str">
        <f>IF(AND(I1301 &gt; I1300, K1301 &lt; K1300), "LOWER", "")</f>
        <v/>
      </c>
      <c r="V1301" t="str">
        <f>IF(AND(I1301&gt;=I1302, I1301 &lt; 5), "YES", "NO")</f>
        <v>YES</v>
      </c>
      <c r="W1301" s="1" t="str">
        <f>IF(AND(Table1[[#This Row],[Last lower than 5]]="YES", Table1[[#This Row],[better or same as KNN]]="YES"), "YES", "NO")</f>
        <v>YES</v>
      </c>
      <c r="X1301" s="1" t="str">
        <f>IF(AND(Table1[[#This Row],[Last lower than 5]]="YES", Table1[[#This Row],[last and better]]="NO"), Table1[[#This Row],[knnauc]], "")</f>
        <v/>
      </c>
      <c r="Y1301" s="1">
        <f>IF(AND(Table1[[#This Row],[Last lower than 5]]="YES", Table1[[#This Row],[last and better]]="YES"), Table1[[#This Row],[auc]], "")</f>
        <v>0.87745839636913703</v>
      </c>
      <c r="Z1301" s="1" t="str">
        <f>IF(I1301=5, "YES", "NO")</f>
        <v>NO</v>
      </c>
      <c r="AA1301" s="1" t="str">
        <f>IF(AND(Table1[[#This Row],[5 anomalies]]="YES", Table1[[#This Row],[better or same as KNN]]="YES"), "YES", "NO")</f>
        <v>NO</v>
      </c>
      <c r="AB1301" s="1" t="str">
        <f>IF(AND(Table1[[#This Row],[5 anomalies]]="YES", Table1[[#This Row],[5 anomalies and better]]="NO"), Table1[[#This Row],[knnauc]] - Table1[[#This Row],[auc]], "")</f>
        <v/>
      </c>
      <c r="AC1301" s="1" t="str">
        <f>IF(AND(Table1[[#This Row],[5 anomalies]]="YES", Table1[[#This Row],[5 anomalies and better]]="YES"), Table1[[#This Row],[auc]] - Table1[[#This Row],[knnauc]], "")</f>
        <v/>
      </c>
    </row>
    <row r="1302" spans="1:29" hidden="1" x14ac:dyDescent="0.25">
      <c r="A1302">
        <v>32</v>
      </c>
      <c r="B1302">
        <v>8</v>
      </c>
      <c r="C1302">
        <v>3</v>
      </c>
      <c r="D1302" t="s">
        <v>19</v>
      </c>
      <c r="E1302" t="s">
        <v>20</v>
      </c>
      <c r="F1302">
        <v>64</v>
      </c>
      <c r="G1302">
        <v>32</v>
      </c>
      <c r="H1302">
        <v>0.05</v>
      </c>
      <c r="I1302">
        <v>1</v>
      </c>
      <c r="J1302">
        <v>0</v>
      </c>
      <c r="K1302">
        <v>0.848281824076075</v>
      </c>
      <c r="L1302">
        <v>0.30646690023471101</v>
      </c>
      <c r="M1302">
        <v>0.309722480368532</v>
      </c>
      <c r="N1302">
        <v>0.63550896909444499</v>
      </c>
      <c r="O1302">
        <v>0.5</v>
      </c>
      <c r="P1302">
        <v>0.14285714285714199</v>
      </c>
      <c r="Q1302">
        <v>0.01</v>
      </c>
      <c r="R1302" t="s">
        <v>21</v>
      </c>
      <c r="S1302" t="s">
        <v>36</v>
      </c>
      <c r="T1302" t="str">
        <f>IF(Table1[[#This Row],[auc]]&gt;=Table1[[#This Row],[knnauc]], "YES", "NO")</f>
        <v>YES</v>
      </c>
      <c r="U1302" t="str">
        <f>IF(AND(I1302 &gt; I1301, K1302 &lt; K1301), "LOWER", "")</f>
        <v/>
      </c>
      <c r="V1302" t="str">
        <f>IF(AND(I1302&gt;=I1303, I1302 &lt; 5), "YES", "NO")</f>
        <v>NO</v>
      </c>
      <c r="W1302" s="1" t="str">
        <f>IF(AND(Table1[[#This Row],[Last lower than 5]]="YES", Table1[[#This Row],[better or same as KNN]]="YES"), "YES", "NO")</f>
        <v>NO</v>
      </c>
      <c r="X1302" s="1" t="str">
        <f>IF(AND(Table1[[#This Row],[Last lower than 5]]="YES", Table1[[#This Row],[last and better]]="NO"), Table1[[#This Row],[knnauc]], "")</f>
        <v/>
      </c>
      <c r="Y1302" s="1" t="str">
        <f>IF(AND(Table1[[#This Row],[Last lower than 5]]="YES", Table1[[#This Row],[last and better]]="YES"), Table1[[#This Row],[auc]], "")</f>
        <v/>
      </c>
      <c r="Z1302" s="1" t="str">
        <f>IF(I1302=5, "YES", "NO")</f>
        <v>NO</v>
      </c>
      <c r="AA1302" s="1" t="str">
        <f>IF(AND(Table1[[#This Row],[5 anomalies]]="YES", Table1[[#This Row],[better or same as KNN]]="YES"), "YES", "NO")</f>
        <v>NO</v>
      </c>
      <c r="AB1302" s="1" t="str">
        <f>IF(AND(Table1[[#This Row],[5 anomalies]]="YES", Table1[[#This Row],[5 anomalies and better]]="NO"), Table1[[#This Row],[knnauc]] - Table1[[#This Row],[auc]], "")</f>
        <v/>
      </c>
      <c r="AC1302" s="1" t="str">
        <f>IF(AND(Table1[[#This Row],[5 anomalies]]="YES", Table1[[#This Row],[5 anomalies and better]]="YES"), Table1[[#This Row],[auc]] - Table1[[#This Row],[knnauc]], "")</f>
        <v/>
      </c>
    </row>
    <row r="1303" spans="1:29" hidden="1" x14ac:dyDescent="0.25">
      <c r="A1303">
        <v>32</v>
      </c>
      <c r="B1303">
        <v>8</v>
      </c>
      <c r="C1303">
        <v>3</v>
      </c>
      <c r="D1303" t="s">
        <v>19</v>
      </c>
      <c r="E1303" t="s">
        <v>20</v>
      </c>
      <c r="F1303">
        <v>64</v>
      </c>
      <c r="G1303">
        <v>32</v>
      </c>
      <c r="H1303">
        <v>0.05</v>
      </c>
      <c r="I1303">
        <v>2</v>
      </c>
      <c r="J1303">
        <v>0</v>
      </c>
      <c r="K1303">
        <v>0.91355089690944402</v>
      </c>
      <c r="L1303">
        <v>0.30646690023471101</v>
      </c>
      <c r="M1303">
        <v>0.309722480368532</v>
      </c>
      <c r="N1303">
        <v>0.63550896909444499</v>
      </c>
      <c r="O1303">
        <v>0.5</v>
      </c>
      <c r="P1303">
        <v>0.14285714285714199</v>
      </c>
      <c r="Q1303">
        <v>0.01</v>
      </c>
      <c r="R1303" t="s">
        <v>21</v>
      </c>
      <c r="S1303" t="s">
        <v>36</v>
      </c>
      <c r="T1303" t="str">
        <f>IF(Table1[[#This Row],[auc]]&gt;=Table1[[#This Row],[knnauc]], "YES", "NO")</f>
        <v>YES</v>
      </c>
      <c r="U1303" t="str">
        <f>IF(AND(I1303 &gt; I1302, K1303 &lt; K1302), "LOWER", "")</f>
        <v/>
      </c>
      <c r="V1303" t="str">
        <f>IF(AND(I1303&gt;=I1304, I1303 &lt; 5), "YES", "NO")</f>
        <v>NO</v>
      </c>
      <c r="W1303" s="1" t="str">
        <f>IF(AND(Table1[[#This Row],[Last lower than 5]]="YES", Table1[[#This Row],[better or same as KNN]]="YES"), "YES", "NO")</f>
        <v>NO</v>
      </c>
      <c r="X1303" s="1" t="str">
        <f>IF(AND(Table1[[#This Row],[Last lower than 5]]="YES", Table1[[#This Row],[last and better]]="NO"), Table1[[#This Row],[knnauc]], "")</f>
        <v/>
      </c>
      <c r="Y1303" s="1" t="str">
        <f>IF(AND(Table1[[#This Row],[Last lower than 5]]="YES", Table1[[#This Row],[last and better]]="YES"), Table1[[#This Row],[auc]], "")</f>
        <v/>
      </c>
      <c r="Z1303" s="1" t="str">
        <f>IF(I1303=5, "YES", "NO")</f>
        <v>NO</v>
      </c>
      <c r="AA1303" s="1" t="str">
        <f>IF(AND(Table1[[#This Row],[5 anomalies]]="YES", Table1[[#This Row],[better or same as KNN]]="YES"), "YES", "NO")</f>
        <v>NO</v>
      </c>
      <c r="AB1303" s="1" t="str">
        <f>IF(AND(Table1[[#This Row],[5 anomalies]]="YES", Table1[[#This Row],[5 anomalies and better]]="NO"), Table1[[#This Row],[knnauc]] - Table1[[#This Row],[auc]], "")</f>
        <v/>
      </c>
      <c r="AC1303" s="1" t="str">
        <f>IF(AND(Table1[[#This Row],[5 anomalies]]="YES", Table1[[#This Row],[5 anomalies and better]]="YES"), Table1[[#This Row],[auc]] - Table1[[#This Row],[knnauc]], "")</f>
        <v/>
      </c>
    </row>
    <row r="1304" spans="1:29" hidden="1" x14ac:dyDescent="0.25">
      <c r="A1304">
        <v>32</v>
      </c>
      <c r="B1304">
        <v>8</v>
      </c>
      <c r="C1304">
        <v>3</v>
      </c>
      <c r="D1304" t="s">
        <v>19</v>
      </c>
      <c r="E1304" t="s">
        <v>20</v>
      </c>
      <c r="F1304">
        <v>64</v>
      </c>
      <c r="G1304">
        <v>32</v>
      </c>
      <c r="H1304">
        <v>0.05</v>
      </c>
      <c r="I1304">
        <v>3</v>
      </c>
      <c r="J1304">
        <v>0.36363636363636298</v>
      </c>
      <c r="K1304">
        <v>0.95763993948562698</v>
      </c>
      <c r="L1304">
        <v>0.30646690023471101</v>
      </c>
      <c r="M1304">
        <v>0.309722480368532</v>
      </c>
      <c r="N1304">
        <v>0.63550896909444499</v>
      </c>
      <c r="O1304">
        <v>0.5</v>
      </c>
      <c r="P1304">
        <v>0.14285714285714199</v>
      </c>
      <c r="Q1304">
        <v>0.01</v>
      </c>
      <c r="R1304" t="s">
        <v>21</v>
      </c>
      <c r="S1304" t="s">
        <v>36</v>
      </c>
      <c r="T1304" t="str">
        <f>IF(Table1[[#This Row],[auc]]&gt;=Table1[[#This Row],[knnauc]], "YES", "NO")</f>
        <v>YES</v>
      </c>
      <c r="U1304" t="str">
        <f>IF(AND(I1304 &gt; I1303, K1304 &lt; K1303), "LOWER", "")</f>
        <v/>
      </c>
      <c r="V1304" t="str">
        <f>IF(AND(I1304&gt;=I1305, I1304 &lt; 5), "YES", "NO")</f>
        <v>NO</v>
      </c>
      <c r="W1304" s="1" t="str">
        <f>IF(AND(Table1[[#This Row],[Last lower than 5]]="YES", Table1[[#This Row],[better or same as KNN]]="YES"), "YES", "NO")</f>
        <v>NO</v>
      </c>
      <c r="X1304" s="1" t="str">
        <f>IF(AND(Table1[[#This Row],[Last lower than 5]]="YES", Table1[[#This Row],[last and better]]="NO"), Table1[[#This Row],[knnauc]], "")</f>
        <v/>
      </c>
      <c r="Y1304" s="1" t="str">
        <f>IF(AND(Table1[[#This Row],[Last lower than 5]]="YES", Table1[[#This Row],[last and better]]="YES"), Table1[[#This Row],[auc]], "")</f>
        <v/>
      </c>
      <c r="Z1304" s="1" t="str">
        <f>IF(I1304=5, "YES", "NO")</f>
        <v>NO</v>
      </c>
      <c r="AA1304" s="1" t="str">
        <f>IF(AND(Table1[[#This Row],[5 anomalies]]="YES", Table1[[#This Row],[better or same as KNN]]="YES"), "YES", "NO")</f>
        <v>NO</v>
      </c>
      <c r="AB1304" s="1" t="str">
        <f>IF(AND(Table1[[#This Row],[5 anomalies]]="YES", Table1[[#This Row],[5 anomalies and better]]="NO"), Table1[[#This Row],[knnauc]] - Table1[[#This Row],[auc]], "")</f>
        <v/>
      </c>
      <c r="AC1304" s="1" t="str">
        <f>IF(AND(Table1[[#This Row],[5 anomalies]]="YES", Table1[[#This Row],[5 anomalies and better]]="YES"), Table1[[#This Row],[auc]] - Table1[[#This Row],[knnauc]], "")</f>
        <v/>
      </c>
    </row>
    <row r="1305" spans="1:29" hidden="1" x14ac:dyDescent="0.25">
      <c r="A1305">
        <v>32</v>
      </c>
      <c r="B1305">
        <v>8</v>
      </c>
      <c r="C1305">
        <v>3</v>
      </c>
      <c r="D1305" t="s">
        <v>19</v>
      </c>
      <c r="E1305" t="s">
        <v>20</v>
      </c>
      <c r="F1305">
        <v>64</v>
      </c>
      <c r="G1305">
        <v>32</v>
      </c>
      <c r="H1305">
        <v>0.05</v>
      </c>
      <c r="I1305">
        <v>4</v>
      </c>
      <c r="J1305">
        <v>0</v>
      </c>
      <c r="K1305">
        <v>0.96325913118651396</v>
      </c>
      <c r="L1305">
        <v>0.30646690023471101</v>
      </c>
      <c r="M1305">
        <v>0.309722480368532</v>
      </c>
      <c r="N1305">
        <v>0.63550896909444499</v>
      </c>
      <c r="O1305">
        <v>0.5</v>
      </c>
      <c r="P1305">
        <v>0.14285714285714199</v>
      </c>
      <c r="Q1305">
        <v>0.01</v>
      </c>
      <c r="R1305" t="s">
        <v>21</v>
      </c>
      <c r="S1305" t="s">
        <v>36</v>
      </c>
      <c r="T1305" t="str">
        <f>IF(Table1[[#This Row],[auc]]&gt;=Table1[[#This Row],[knnauc]], "YES", "NO")</f>
        <v>YES</v>
      </c>
      <c r="U1305" t="str">
        <f>IF(AND(I1305 &gt; I1304, K1305 &lt; K1304), "LOWER", "")</f>
        <v/>
      </c>
      <c r="V1305" t="str">
        <f>IF(AND(I1305&gt;=I1306, I1305 &lt; 5), "YES", "NO")</f>
        <v>YES</v>
      </c>
      <c r="W1305" s="1" t="str">
        <f>IF(AND(Table1[[#This Row],[Last lower than 5]]="YES", Table1[[#This Row],[better or same as KNN]]="YES"), "YES", "NO")</f>
        <v>YES</v>
      </c>
      <c r="X1305" s="1" t="str">
        <f>IF(AND(Table1[[#This Row],[Last lower than 5]]="YES", Table1[[#This Row],[last and better]]="NO"), Table1[[#This Row],[knnauc]], "")</f>
        <v/>
      </c>
      <c r="Y1305" s="1">
        <f>IF(AND(Table1[[#This Row],[Last lower than 5]]="YES", Table1[[#This Row],[last and better]]="YES"), Table1[[#This Row],[auc]], "")</f>
        <v>0.96325913118651396</v>
      </c>
      <c r="Z1305" s="1" t="str">
        <f>IF(I1305=5, "YES", "NO")</f>
        <v>NO</v>
      </c>
      <c r="AA1305" s="1" t="str">
        <f>IF(AND(Table1[[#This Row],[5 anomalies]]="YES", Table1[[#This Row],[better or same as KNN]]="YES"), "YES", "NO")</f>
        <v>NO</v>
      </c>
      <c r="AB1305" s="1" t="str">
        <f>IF(AND(Table1[[#This Row],[5 anomalies]]="YES", Table1[[#This Row],[5 anomalies and better]]="NO"), Table1[[#This Row],[knnauc]] - Table1[[#This Row],[auc]], "")</f>
        <v/>
      </c>
      <c r="AC1305" s="1" t="str">
        <f>IF(AND(Table1[[#This Row],[5 anomalies]]="YES", Table1[[#This Row],[5 anomalies and better]]="YES"), Table1[[#This Row],[auc]] - Table1[[#This Row],[knnauc]], "")</f>
        <v/>
      </c>
    </row>
    <row r="1306" spans="1:29" hidden="1" x14ac:dyDescent="0.25">
      <c r="A1306">
        <v>32</v>
      </c>
      <c r="B1306">
        <v>8</v>
      </c>
      <c r="C1306">
        <v>3</v>
      </c>
      <c r="D1306" t="s">
        <v>19</v>
      </c>
      <c r="E1306" t="s">
        <v>20</v>
      </c>
      <c r="F1306">
        <v>64</v>
      </c>
      <c r="G1306">
        <v>32</v>
      </c>
      <c r="H1306">
        <v>0.05</v>
      </c>
      <c r="I1306">
        <v>1</v>
      </c>
      <c r="J1306">
        <v>5.7142857142857099E-2</v>
      </c>
      <c r="K1306">
        <v>0.71012698849309996</v>
      </c>
      <c r="L1306">
        <v>0.3116362395715</v>
      </c>
      <c r="M1306">
        <v>0.318492455185857</v>
      </c>
      <c r="N1306">
        <v>0.83218722779993504</v>
      </c>
      <c r="O1306">
        <v>0.75</v>
      </c>
      <c r="P1306">
        <v>0.27272727272727199</v>
      </c>
      <c r="Q1306">
        <v>0.05</v>
      </c>
      <c r="R1306" t="s">
        <v>21</v>
      </c>
      <c r="S1306" t="s">
        <v>36</v>
      </c>
      <c r="T1306" t="str">
        <f>IF(Table1[[#This Row],[auc]]&gt;=Table1[[#This Row],[knnauc]], "YES", "NO")</f>
        <v>NO</v>
      </c>
      <c r="U1306" t="str">
        <f>IF(AND(I1306 &gt; I1305, K1306 &lt; K1305), "LOWER", "")</f>
        <v/>
      </c>
      <c r="V1306" t="str">
        <f>IF(AND(I1306&gt;=I1307, I1306 &lt; 5), "YES", "NO")</f>
        <v>NO</v>
      </c>
      <c r="W1306" s="1" t="str">
        <f>IF(AND(Table1[[#This Row],[Last lower than 5]]="YES", Table1[[#This Row],[better or same as KNN]]="YES"), "YES", "NO")</f>
        <v>NO</v>
      </c>
      <c r="X1306" s="1" t="str">
        <f>IF(AND(Table1[[#This Row],[Last lower than 5]]="YES", Table1[[#This Row],[last and better]]="NO"), Table1[[#This Row],[knnauc]], "")</f>
        <v/>
      </c>
      <c r="Y1306" s="1" t="str">
        <f>IF(AND(Table1[[#This Row],[Last lower than 5]]="YES", Table1[[#This Row],[last and better]]="YES"), Table1[[#This Row],[auc]], "")</f>
        <v/>
      </c>
      <c r="Z1306" s="1" t="str">
        <f>IF(I1306=5, "YES", "NO")</f>
        <v>NO</v>
      </c>
      <c r="AA1306" s="1" t="str">
        <f>IF(AND(Table1[[#This Row],[5 anomalies]]="YES", Table1[[#This Row],[better or same as KNN]]="YES"), "YES", "NO")</f>
        <v>NO</v>
      </c>
      <c r="AB1306" s="1" t="str">
        <f>IF(AND(Table1[[#This Row],[5 anomalies]]="YES", Table1[[#This Row],[5 anomalies and better]]="NO"), Table1[[#This Row],[knnauc]] - Table1[[#This Row],[auc]], "")</f>
        <v/>
      </c>
      <c r="AC1306" s="1" t="str">
        <f>IF(AND(Table1[[#This Row],[5 anomalies]]="YES", Table1[[#This Row],[5 anomalies and better]]="YES"), Table1[[#This Row],[auc]] - Table1[[#This Row],[knnauc]], "")</f>
        <v/>
      </c>
    </row>
    <row r="1307" spans="1:29" hidden="1" x14ac:dyDescent="0.25">
      <c r="A1307">
        <v>32</v>
      </c>
      <c r="B1307">
        <v>8</v>
      </c>
      <c r="C1307">
        <v>3</v>
      </c>
      <c r="D1307" t="s">
        <v>19</v>
      </c>
      <c r="E1307" t="s">
        <v>20</v>
      </c>
      <c r="F1307">
        <v>64</v>
      </c>
      <c r="G1307">
        <v>32</v>
      </c>
      <c r="H1307">
        <v>0.05</v>
      </c>
      <c r="I1307">
        <v>2</v>
      </c>
      <c r="J1307">
        <v>5.2631578947368397E-2</v>
      </c>
      <c r="K1307">
        <v>0.85471966258653098</v>
      </c>
      <c r="L1307">
        <v>0.3116362395715</v>
      </c>
      <c r="M1307">
        <v>0.318492455185857</v>
      </c>
      <c r="N1307">
        <v>0.83218722779993504</v>
      </c>
      <c r="O1307">
        <v>0.75</v>
      </c>
      <c r="P1307">
        <v>0.27272727272727199</v>
      </c>
      <c r="Q1307">
        <v>0.05</v>
      </c>
      <c r="R1307" t="s">
        <v>21</v>
      </c>
      <c r="S1307" t="s">
        <v>36</v>
      </c>
      <c r="T1307" t="str">
        <f>IF(Table1[[#This Row],[auc]]&gt;=Table1[[#This Row],[knnauc]], "YES", "NO")</f>
        <v>YES</v>
      </c>
      <c r="U1307" t="str">
        <f>IF(AND(I1307 &gt; I1306, K1307 &lt; K1306), "LOWER", "")</f>
        <v/>
      </c>
      <c r="V1307" t="str">
        <f>IF(AND(I1307&gt;=I1308, I1307 &lt; 5), "YES", "NO")</f>
        <v>NO</v>
      </c>
      <c r="W1307" s="1" t="str">
        <f>IF(AND(Table1[[#This Row],[Last lower than 5]]="YES", Table1[[#This Row],[better or same as KNN]]="YES"), "YES", "NO")</f>
        <v>NO</v>
      </c>
      <c r="X1307" s="1" t="str">
        <f>IF(AND(Table1[[#This Row],[Last lower than 5]]="YES", Table1[[#This Row],[last and better]]="NO"), Table1[[#This Row],[knnauc]], "")</f>
        <v/>
      </c>
      <c r="Y1307" s="1" t="str">
        <f>IF(AND(Table1[[#This Row],[Last lower than 5]]="YES", Table1[[#This Row],[last and better]]="YES"), Table1[[#This Row],[auc]], "")</f>
        <v/>
      </c>
      <c r="Z1307" s="1" t="str">
        <f>IF(I1307=5, "YES", "NO")</f>
        <v>NO</v>
      </c>
      <c r="AA1307" s="1" t="str">
        <f>IF(AND(Table1[[#This Row],[5 anomalies]]="YES", Table1[[#This Row],[better or same as KNN]]="YES"), "YES", "NO")</f>
        <v>NO</v>
      </c>
      <c r="AB1307" s="1" t="str">
        <f>IF(AND(Table1[[#This Row],[5 anomalies]]="YES", Table1[[#This Row],[5 anomalies and better]]="NO"), Table1[[#This Row],[knnauc]] - Table1[[#This Row],[auc]], "")</f>
        <v/>
      </c>
      <c r="AC1307" s="1" t="str">
        <f>IF(AND(Table1[[#This Row],[5 anomalies]]="YES", Table1[[#This Row],[5 anomalies and better]]="YES"), Table1[[#This Row],[auc]] - Table1[[#This Row],[knnauc]], "")</f>
        <v/>
      </c>
    </row>
    <row r="1308" spans="1:29" hidden="1" x14ac:dyDescent="0.25">
      <c r="A1308">
        <v>32</v>
      </c>
      <c r="B1308">
        <v>8</v>
      </c>
      <c r="C1308">
        <v>3</v>
      </c>
      <c r="D1308" t="s">
        <v>19</v>
      </c>
      <c r="E1308" t="s">
        <v>20</v>
      </c>
      <c r="F1308">
        <v>64</v>
      </c>
      <c r="G1308">
        <v>32</v>
      </c>
      <c r="H1308">
        <v>0.05</v>
      </c>
      <c r="I1308">
        <v>3</v>
      </c>
      <c r="J1308">
        <v>0.05</v>
      </c>
      <c r="K1308">
        <v>0.87131527071012704</v>
      </c>
      <c r="L1308">
        <v>0.3116362395715</v>
      </c>
      <c r="M1308">
        <v>0.318492455185857</v>
      </c>
      <c r="N1308">
        <v>0.83218722779993504</v>
      </c>
      <c r="O1308">
        <v>0.75</v>
      </c>
      <c r="P1308">
        <v>0.27272727272727199</v>
      </c>
      <c r="Q1308">
        <v>0.05</v>
      </c>
      <c r="R1308" t="s">
        <v>21</v>
      </c>
      <c r="S1308" t="s">
        <v>36</v>
      </c>
      <c r="T1308" t="str">
        <f>IF(Table1[[#This Row],[auc]]&gt;=Table1[[#This Row],[knnauc]], "YES", "NO")</f>
        <v>YES</v>
      </c>
      <c r="U1308" t="str">
        <f>IF(AND(I1308 &gt; I1307, K1308 &lt; K1307), "LOWER", "")</f>
        <v/>
      </c>
      <c r="V1308" t="str">
        <f>IF(AND(I1308&gt;=I1309, I1308 &lt; 5), "YES", "NO")</f>
        <v>NO</v>
      </c>
      <c r="W1308" s="1" t="str">
        <f>IF(AND(Table1[[#This Row],[Last lower than 5]]="YES", Table1[[#This Row],[better or same as KNN]]="YES"), "YES", "NO")</f>
        <v>NO</v>
      </c>
      <c r="X1308" s="1" t="str">
        <f>IF(AND(Table1[[#This Row],[Last lower than 5]]="YES", Table1[[#This Row],[last and better]]="NO"), Table1[[#This Row],[knnauc]], "")</f>
        <v/>
      </c>
      <c r="Y1308" s="1" t="str">
        <f>IF(AND(Table1[[#This Row],[Last lower than 5]]="YES", Table1[[#This Row],[last and better]]="YES"), Table1[[#This Row],[auc]], "")</f>
        <v/>
      </c>
      <c r="Z1308" s="1" t="str">
        <f>IF(I1308=5, "YES", "NO")</f>
        <v>NO</v>
      </c>
      <c r="AA1308" s="1" t="str">
        <f>IF(AND(Table1[[#This Row],[5 anomalies]]="YES", Table1[[#This Row],[better or same as KNN]]="YES"), "YES", "NO")</f>
        <v>NO</v>
      </c>
      <c r="AB1308" s="1" t="str">
        <f>IF(AND(Table1[[#This Row],[5 anomalies]]="YES", Table1[[#This Row],[5 anomalies and better]]="NO"), Table1[[#This Row],[knnauc]] - Table1[[#This Row],[auc]], "")</f>
        <v/>
      </c>
      <c r="AC1308" s="1" t="str">
        <f>IF(AND(Table1[[#This Row],[5 anomalies]]="YES", Table1[[#This Row],[5 anomalies and better]]="YES"), Table1[[#This Row],[auc]] - Table1[[#This Row],[knnauc]], "")</f>
        <v/>
      </c>
    </row>
    <row r="1309" spans="1:29" hidden="1" x14ac:dyDescent="0.25">
      <c r="A1309">
        <v>32</v>
      </c>
      <c r="B1309">
        <v>8</v>
      </c>
      <c r="C1309">
        <v>3</v>
      </c>
      <c r="D1309" t="s">
        <v>19</v>
      </c>
      <c r="E1309" t="s">
        <v>20</v>
      </c>
      <c r="F1309">
        <v>64</v>
      </c>
      <c r="G1309">
        <v>32</v>
      </c>
      <c r="H1309">
        <v>0.05</v>
      </c>
      <c r="I1309">
        <v>4</v>
      </c>
      <c r="J1309">
        <v>3.5087719298245598E-2</v>
      </c>
      <c r="K1309">
        <v>0.90982441663228297</v>
      </c>
      <c r="L1309">
        <v>0.3116362395715</v>
      </c>
      <c r="M1309">
        <v>0.318492455185857</v>
      </c>
      <c r="N1309">
        <v>0.83218722779993504</v>
      </c>
      <c r="O1309">
        <v>0.75</v>
      </c>
      <c r="P1309">
        <v>0.27272727272727199</v>
      </c>
      <c r="Q1309">
        <v>0.05</v>
      </c>
      <c r="R1309" t="s">
        <v>21</v>
      </c>
      <c r="S1309" t="s">
        <v>36</v>
      </c>
      <c r="T1309" t="str">
        <f>IF(Table1[[#This Row],[auc]]&gt;=Table1[[#This Row],[knnauc]], "YES", "NO")</f>
        <v>YES</v>
      </c>
      <c r="U1309" t="str">
        <f>IF(AND(I1309 &gt; I1308, K1309 &lt; K1308), "LOWER", "")</f>
        <v/>
      </c>
      <c r="V1309" t="str">
        <f>IF(AND(I1309&gt;=I1310, I1309 &lt; 5), "YES", "NO")</f>
        <v>YES</v>
      </c>
      <c r="W1309" s="1" t="str">
        <f>IF(AND(Table1[[#This Row],[Last lower than 5]]="YES", Table1[[#This Row],[better or same as KNN]]="YES"), "YES", "NO")</f>
        <v>YES</v>
      </c>
      <c r="X1309" s="1" t="str">
        <f>IF(AND(Table1[[#This Row],[Last lower than 5]]="YES", Table1[[#This Row],[last and better]]="NO"), Table1[[#This Row],[knnauc]], "")</f>
        <v/>
      </c>
      <c r="Y1309" s="1">
        <f>IF(AND(Table1[[#This Row],[Last lower than 5]]="YES", Table1[[#This Row],[last and better]]="YES"), Table1[[#This Row],[auc]], "")</f>
        <v>0.90982441663228297</v>
      </c>
      <c r="Z1309" s="1" t="str">
        <f>IF(I1309=5, "YES", "NO")</f>
        <v>NO</v>
      </c>
      <c r="AA1309" s="1" t="str">
        <f>IF(AND(Table1[[#This Row],[5 anomalies]]="YES", Table1[[#This Row],[better or same as KNN]]="YES"), "YES", "NO")</f>
        <v>NO</v>
      </c>
      <c r="AB1309" s="1" t="str">
        <f>IF(AND(Table1[[#This Row],[5 anomalies]]="YES", Table1[[#This Row],[5 anomalies and better]]="NO"), Table1[[#This Row],[knnauc]] - Table1[[#This Row],[auc]], "")</f>
        <v/>
      </c>
      <c r="AC1309" s="1" t="str">
        <f>IF(AND(Table1[[#This Row],[5 anomalies]]="YES", Table1[[#This Row],[5 anomalies and better]]="YES"), Table1[[#This Row],[auc]] - Table1[[#This Row],[knnauc]], "")</f>
        <v/>
      </c>
    </row>
    <row r="1310" spans="1:29" x14ac:dyDescent="0.25">
      <c r="A1310">
        <v>32</v>
      </c>
      <c r="B1310">
        <v>8</v>
      </c>
      <c r="C1310">
        <v>3</v>
      </c>
      <c r="D1310" t="s">
        <v>19</v>
      </c>
      <c r="E1310" t="s">
        <v>20</v>
      </c>
      <c r="F1310">
        <v>128</v>
      </c>
      <c r="G1310">
        <v>16</v>
      </c>
      <c r="H1310">
        <v>0.05</v>
      </c>
      <c r="I1310">
        <v>1</v>
      </c>
      <c r="J1310">
        <v>0</v>
      </c>
      <c r="K1310">
        <v>0.46822995461422001</v>
      </c>
      <c r="L1310">
        <v>0.30564909408436702</v>
      </c>
      <c r="M1310">
        <v>0.30561508037878599</v>
      </c>
      <c r="N1310">
        <v>0.496217851739788</v>
      </c>
      <c r="O1310" t="s">
        <v>23</v>
      </c>
      <c r="P1310">
        <v>0</v>
      </c>
      <c r="Q1310">
        <v>5.0000000000000001E-3</v>
      </c>
      <c r="R1310" t="s">
        <v>21</v>
      </c>
      <c r="S1310" t="s">
        <v>36</v>
      </c>
      <c r="T1310" t="str">
        <f>IF(Table1[[#This Row],[auc]]&gt;=Table1[[#This Row],[knnauc]], "YES", "NO")</f>
        <v>NO</v>
      </c>
      <c r="U1310" t="str">
        <f>IF(AND(I1310 &gt; I1309, K1310 &lt; K1309), "LOWER", "")</f>
        <v/>
      </c>
      <c r="V1310" t="str">
        <f>IF(AND(I1310&gt;=I1311, I1310 &lt; 5), "YES", "NO")</f>
        <v>NO</v>
      </c>
      <c r="W1310" s="1" t="str">
        <f>IF(AND(Table1[[#This Row],[Last lower than 5]]="YES", Table1[[#This Row],[better or same as KNN]]="YES"), "YES", "NO")</f>
        <v>NO</v>
      </c>
      <c r="X1310" s="1" t="str">
        <f>IF(AND(Table1[[#This Row],[Last lower than 5]]="YES", Table1[[#This Row],[last and better]]="NO"), Table1[[#This Row],[knnauc]], "")</f>
        <v/>
      </c>
      <c r="Y1310" s="1" t="str">
        <f>IF(AND(Table1[[#This Row],[Last lower than 5]]="YES", Table1[[#This Row],[last and better]]="YES"), Table1[[#This Row],[auc]], "")</f>
        <v/>
      </c>
      <c r="Z1310" s="1" t="str">
        <f>IF(I1310=5, "YES", "NO")</f>
        <v>NO</v>
      </c>
      <c r="AA1310" s="1" t="str">
        <f>IF(AND(Table1[[#This Row],[5 anomalies]]="YES", Table1[[#This Row],[better or same as KNN]]="YES"), "YES", "NO")</f>
        <v>NO</v>
      </c>
      <c r="AB1310" s="1" t="str">
        <f>IF(AND(Table1[[#This Row],[5 anomalies]]="YES", Table1[[#This Row],[5 anomalies and better]]="NO"), Table1[[#This Row],[knnauc]] - Table1[[#This Row],[auc]], "")</f>
        <v/>
      </c>
      <c r="AC1310" s="1" t="str">
        <f>IF(AND(Table1[[#This Row],[5 anomalies]]="YES", Table1[[#This Row],[5 anomalies and better]]="YES"), Table1[[#This Row],[auc]] - Table1[[#This Row],[knnauc]], "")</f>
        <v/>
      </c>
    </row>
    <row r="1311" spans="1:29" x14ac:dyDescent="0.25">
      <c r="A1311">
        <v>32</v>
      </c>
      <c r="B1311">
        <v>8</v>
      </c>
      <c r="C1311">
        <v>3</v>
      </c>
      <c r="D1311" t="s">
        <v>19</v>
      </c>
      <c r="E1311" t="s">
        <v>20</v>
      </c>
      <c r="F1311">
        <v>128</v>
      </c>
      <c r="G1311">
        <v>16</v>
      </c>
      <c r="H1311">
        <v>0.05</v>
      </c>
      <c r="I1311">
        <v>2</v>
      </c>
      <c r="J1311">
        <v>0</v>
      </c>
      <c r="K1311">
        <v>0.756177508825012</v>
      </c>
      <c r="L1311">
        <v>0.30564909408436702</v>
      </c>
      <c r="M1311">
        <v>0.30561508037878599</v>
      </c>
      <c r="N1311">
        <v>0.496217851739788</v>
      </c>
      <c r="O1311" t="s">
        <v>23</v>
      </c>
      <c r="P1311">
        <v>0</v>
      </c>
      <c r="Q1311">
        <v>5.0000000000000001E-3</v>
      </c>
      <c r="R1311" t="s">
        <v>21</v>
      </c>
      <c r="S1311" t="s">
        <v>36</v>
      </c>
      <c r="T1311" t="str">
        <f>IF(Table1[[#This Row],[auc]]&gt;=Table1[[#This Row],[knnauc]], "YES", "NO")</f>
        <v>YES</v>
      </c>
      <c r="U1311" t="str">
        <f>IF(AND(I1311 &gt; I1310, K1311 &lt; K1310), "LOWER", "")</f>
        <v/>
      </c>
      <c r="V1311" t="str">
        <f>IF(AND(I1311&gt;=I1312, I1311 &lt; 5), "YES", "NO")</f>
        <v>NO</v>
      </c>
      <c r="W1311" s="1" t="str">
        <f>IF(AND(Table1[[#This Row],[Last lower than 5]]="YES", Table1[[#This Row],[better or same as KNN]]="YES"), "YES", "NO")</f>
        <v>NO</v>
      </c>
      <c r="X1311" s="1" t="str">
        <f>IF(AND(Table1[[#This Row],[Last lower than 5]]="YES", Table1[[#This Row],[last and better]]="NO"), Table1[[#This Row],[knnauc]], "")</f>
        <v/>
      </c>
      <c r="Y1311" s="1" t="str">
        <f>IF(AND(Table1[[#This Row],[Last lower than 5]]="YES", Table1[[#This Row],[last and better]]="YES"), Table1[[#This Row],[auc]], "")</f>
        <v/>
      </c>
      <c r="Z1311" s="1" t="str">
        <f>IF(I1311=5, "YES", "NO")</f>
        <v>NO</v>
      </c>
      <c r="AA1311" s="1" t="str">
        <f>IF(AND(Table1[[#This Row],[5 anomalies]]="YES", Table1[[#This Row],[better or same as KNN]]="YES"), "YES", "NO")</f>
        <v>NO</v>
      </c>
      <c r="AB1311" s="1" t="str">
        <f>IF(AND(Table1[[#This Row],[5 anomalies]]="YES", Table1[[#This Row],[5 anomalies and better]]="NO"), Table1[[#This Row],[knnauc]] - Table1[[#This Row],[auc]], "")</f>
        <v/>
      </c>
      <c r="AC1311" s="1" t="str">
        <f>IF(AND(Table1[[#This Row],[5 anomalies]]="YES", Table1[[#This Row],[5 anomalies and better]]="YES"), Table1[[#This Row],[auc]] - Table1[[#This Row],[knnauc]], "")</f>
        <v/>
      </c>
    </row>
    <row r="1312" spans="1:29" x14ac:dyDescent="0.25">
      <c r="A1312">
        <v>32</v>
      </c>
      <c r="B1312">
        <v>8</v>
      </c>
      <c r="C1312">
        <v>3</v>
      </c>
      <c r="D1312" t="s">
        <v>19</v>
      </c>
      <c r="E1312" t="s">
        <v>20</v>
      </c>
      <c r="F1312">
        <v>128</v>
      </c>
      <c r="G1312">
        <v>16</v>
      </c>
      <c r="H1312">
        <v>0.05</v>
      </c>
      <c r="I1312">
        <v>3</v>
      </c>
      <c r="J1312">
        <v>0</v>
      </c>
      <c r="K1312">
        <v>0.955622793746848</v>
      </c>
      <c r="L1312">
        <v>0.30564909408436702</v>
      </c>
      <c r="M1312">
        <v>0.30561508037878599</v>
      </c>
      <c r="N1312">
        <v>0.496217851739788</v>
      </c>
      <c r="O1312" t="s">
        <v>23</v>
      </c>
      <c r="P1312">
        <v>0</v>
      </c>
      <c r="Q1312">
        <v>5.0000000000000001E-3</v>
      </c>
      <c r="R1312" t="s">
        <v>21</v>
      </c>
      <c r="S1312" t="s">
        <v>36</v>
      </c>
      <c r="T1312" t="str">
        <f>IF(Table1[[#This Row],[auc]]&gt;=Table1[[#This Row],[knnauc]], "YES", "NO")</f>
        <v>YES</v>
      </c>
      <c r="U1312" t="str">
        <f>IF(AND(I1312 &gt; I1311, K1312 &lt; K1311), "LOWER", "")</f>
        <v/>
      </c>
      <c r="V1312" t="str">
        <f>IF(AND(I1312&gt;=I1313, I1312 &lt; 5), "YES", "NO")</f>
        <v>YES</v>
      </c>
      <c r="W1312" s="1" t="str">
        <f>IF(AND(Table1[[#This Row],[Last lower than 5]]="YES", Table1[[#This Row],[better or same as KNN]]="YES"), "YES", "NO")</f>
        <v>YES</v>
      </c>
      <c r="X1312" s="1" t="str">
        <f>IF(AND(Table1[[#This Row],[Last lower than 5]]="YES", Table1[[#This Row],[last and better]]="NO"), Table1[[#This Row],[knnauc]], "")</f>
        <v/>
      </c>
      <c r="Y1312" s="1">
        <f>IF(AND(Table1[[#This Row],[Last lower than 5]]="YES", Table1[[#This Row],[last and better]]="YES"), Table1[[#This Row],[auc]], "")</f>
        <v>0.955622793746848</v>
      </c>
      <c r="Z1312" s="1" t="str">
        <f>IF(I1312=5, "YES", "NO")</f>
        <v>NO</v>
      </c>
      <c r="AA1312" s="1" t="str">
        <f>IF(AND(Table1[[#This Row],[5 anomalies]]="YES", Table1[[#This Row],[better or same as KNN]]="YES"), "YES", "NO")</f>
        <v>NO</v>
      </c>
      <c r="AB1312" s="1" t="str">
        <f>IF(AND(Table1[[#This Row],[5 anomalies]]="YES", Table1[[#This Row],[5 anomalies and better]]="NO"), Table1[[#This Row],[knnauc]] - Table1[[#This Row],[auc]], "")</f>
        <v/>
      </c>
      <c r="AC1312" s="1" t="str">
        <f>IF(AND(Table1[[#This Row],[5 anomalies]]="YES", Table1[[#This Row],[5 anomalies and better]]="YES"), Table1[[#This Row],[auc]] - Table1[[#This Row],[knnauc]], "")</f>
        <v/>
      </c>
    </row>
    <row r="1313" spans="1:29" x14ac:dyDescent="0.25">
      <c r="A1313">
        <v>32</v>
      </c>
      <c r="B1313">
        <v>8</v>
      </c>
      <c r="C1313">
        <v>3</v>
      </c>
      <c r="D1313" t="s">
        <v>19</v>
      </c>
      <c r="E1313" t="s">
        <v>20</v>
      </c>
      <c r="F1313">
        <v>512</v>
      </c>
      <c r="G1313">
        <v>16</v>
      </c>
      <c r="H1313">
        <v>0.05</v>
      </c>
      <c r="I1313">
        <v>3</v>
      </c>
      <c r="J1313">
        <v>0</v>
      </c>
      <c r="K1313">
        <v>0.80484114977307097</v>
      </c>
      <c r="L1313">
        <v>0.31686572423259501</v>
      </c>
      <c r="M1313">
        <v>0.31513678704968401</v>
      </c>
      <c r="N1313">
        <v>0.662632375189107</v>
      </c>
      <c r="O1313" t="s">
        <v>23</v>
      </c>
      <c r="P1313">
        <v>0</v>
      </c>
      <c r="Q1313">
        <v>5.0000000000000001E-3</v>
      </c>
      <c r="R1313" t="s">
        <v>21</v>
      </c>
      <c r="S1313" t="s">
        <v>36</v>
      </c>
      <c r="T1313" t="str">
        <f>IF(Table1[[#This Row],[auc]]&gt;=Table1[[#This Row],[knnauc]], "YES", "NO")</f>
        <v>YES</v>
      </c>
      <c r="U1313" t="str">
        <f>IF(AND(I1313 &gt; I1312, K1313 &lt; K1312), "LOWER", "")</f>
        <v/>
      </c>
      <c r="V1313" t="str">
        <f>IF(AND(I1313&gt;=I1314, I1313 &lt; 5), "YES", "NO")</f>
        <v>YES</v>
      </c>
      <c r="W1313" s="1" t="str">
        <f>IF(AND(Table1[[#This Row],[Last lower than 5]]="YES", Table1[[#This Row],[better or same as KNN]]="YES"), "YES", "NO")</f>
        <v>YES</v>
      </c>
      <c r="X1313" s="1" t="str">
        <f>IF(AND(Table1[[#This Row],[Last lower than 5]]="YES", Table1[[#This Row],[last and better]]="NO"), Table1[[#This Row],[knnauc]], "")</f>
        <v/>
      </c>
      <c r="Y1313" s="1">
        <f>IF(AND(Table1[[#This Row],[Last lower than 5]]="YES", Table1[[#This Row],[last and better]]="YES"), Table1[[#This Row],[auc]], "")</f>
        <v>0.80484114977307097</v>
      </c>
      <c r="Z1313" s="1" t="str">
        <f>IF(I1313=5, "YES", "NO")</f>
        <v>NO</v>
      </c>
      <c r="AA1313" s="1" t="str">
        <f>IF(AND(Table1[[#This Row],[5 anomalies]]="YES", Table1[[#This Row],[better or same as KNN]]="YES"), "YES", "NO")</f>
        <v>NO</v>
      </c>
      <c r="AB1313" s="1" t="str">
        <f>IF(AND(Table1[[#This Row],[5 anomalies]]="YES", Table1[[#This Row],[5 anomalies and better]]="NO"), Table1[[#This Row],[knnauc]] - Table1[[#This Row],[auc]], "")</f>
        <v/>
      </c>
      <c r="AC1313" s="1" t="str">
        <f>IF(AND(Table1[[#This Row],[5 anomalies]]="YES", Table1[[#This Row],[5 anomalies and better]]="YES"), Table1[[#This Row],[auc]] - Table1[[#This Row],[knnauc]], "")</f>
        <v/>
      </c>
    </row>
    <row r="1314" spans="1:29" hidden="1" x14ac:dyDescent="0.25">
      <c r="A1314">
        <v>32</v>
      </c>
      <c r="B1314">
        <v>8</v>
      </c>
      <c r="C1314">
        <v>3</v>
      </c>
      <c r="D1314" t="s">
        <v>19</v>
      </c>
      <c r="E1314" t="s">
        <v>20</v>
      </c>
      <c r="F1314">
        <v>128</v>
      </c>
      <c r="G1314">
        <v>16</v>
      </c>
      <c r="H1314">
        <v>0.05</v>
      </c>
      <c r="I1314">
        <v>1</v>
      </c>
      <c r="J1314">
        <v>0</v>
      </c>
      <c r="K1314">
        <v>0.75902312513507597</v>
      </c>
      <c r="L1314">
        <v>0.30767914834260901</v>
      </c>
      <c r="M1314">
        <v>0.309597446422815</v>
      </c>
      <c r="N1314">
        <v>0.70715366328074303</v>
      </c>
      <c r="O1314">
        <v>0.33333333333333298</v>
      </c>
      <c r="P1314">
        <v>0.14285714285714199</v>
      </c>
      <c r="Q1314">
        <v>0.01</v>
      </c>
      <c r="R1314" t="s">
        <v>21</v>
      </c>
      <c r="S1314" t="s">
        <v>36</v>
      </c>
      <c r="T1314" t="str">
        <f>IF(Table1[[#This Row],[auc]]&gt;=Table1[[#This Row],[knnauc]], "YES", "NO")</f>
        <v>YES</v>
      </c>
      <c r="U1314" t="str">
        <f>IF(AND(I1314 &gt; I1313, K1314 &lt; K1313), "LOWER", "")</f>
        <v/>
      </c>
      <c r="V1314" t="str">
        <f>IF(AND(I1314&gt;=I1315, I1314 &lt; 5), "YES", "NO")</f>
        <v>NO</v>
      </c>
      <c r="W1314" s="1" t="str">
        <f>IF(AND(Table1[[#This Row],[Last lower than 5]]="YES", Table1[[#This Row],[better or same as KNN]]="YES"), "YES", "NO")</f>
        <v>NO</v>
      </c>
      <c r="X1314" s="1" t="str">
        <f>IF(AND(Table1[[#This Row],[Last lower than 5]]="YES", Table1[[#This Row],[last and better]]="NO"), Table1[[#This Row],[knnauc]], "")</f>
        <v/>
      </c>
      <c r="Y1314" s="1" t="str">
        <f>IF(AND(Table1[[#This Row],[Last lower than 5]]="YES", Table1[[#This Row],[last and better]]="YES"), Table1[[#This Row],[auc]], "")</f>
        <v/>
      </c>
      <c r="Z1314" s="1" t="str">
        <f>IF(I1314=5, "YES", "NO")</f>
        <v>NO</v>
      </c>
      <c r="AA1314" s="1" t="str">
        <f>IF(AND(Table1[[#This Row],[5 anomalies]]="YES", Table1[[#This Row],[better or same as KNN]]="YES"), "YES", "NO")</f>
        <v>NO</v>
      </c>
      <c r="AB1314" s="1" t="str">
        <f>IF(AND(Table1[[#This Row],[5 anomalies]]="YES", Table1[[#This Row],[5 anomalies and better]]="NO"), Table1[[#This Row],[knnauc]] - Table1[[#This Row],[auc]], "")</f>
        <v/>
      </c>
      <c r="AC1314" s="1" t="str">
        <f>IF(AND(Table1[[#This Row],[5 anomalies]]="YES", Table1[[#This Row],[5 anomalies and better]]="YES"), Table1[[#This Row],[auc]] - Table1[[#This Row],[knnauc]], "")</f>
        <v/>
      </c>
    </row>
    <row r="1315" spans="1:29" hidden="1" x14ac:dyDescent="0.25">
      <c r="A1315">
        <v>32</v>
      </c>
      <c r="B1315">
        <v>8</v>
      </c>
      <c r="C1315">
        <v>3</v>
      </c>
      <c r="D1315" t="s">
        <v>19</v>
      </c>
      <c r="E1315" t="s">
        <v>20</v>
      </c>
      <c r="F1315">
        <v>128</v>
      </c>
      <c r="G1315">
        <v>16</v>
      </c>
      <c r="H1315">
        <v>0.05</v>
      </c>
      <c r="I1315">
        <v>2</v>
      </c>
      <c r="J1315">
        <v>0.18181818181818099</v>
      </c>
      <c r="K1315">
        <v>0.88653555219364599</v>
      </c>
      <c r="L1315">
        <v>0.30767914834260901</v>
      </c>
      <c r="M1315">
        <v>0.309597446422815</v>
      </c>
      <c r="N1315">
        <v>0.70715366328074303</v>
      </c>
      <c r="O1315">
        <v>0.33333333333333298</v>
      </c>
      <c r="P1315">
        <v>0.14285714285714199</v>
      </c>
      <c r="Q1315">
        <v>0.01</v>
      </c>
      <c r="R1315" t="s">
        <v>21</v>
      </c>
      <c r="S1315" t="s">
        <v>36</v>
      </c>
      <c r="T1315" t="str">
        <f>IF(Table1[[#This Row],[auc]]&gt;=Table1[[#This Row],[knnauc]], "YES", "NO")</f>
        <v>YES</v>
      </c>
      <c r="U1315" t="str">
        <f>IF(AND(I1315 &gt; I1314, K1315 &lt; K1314), "LOWER", "")</f>
        <v/>
      </c>
      <c r="V1315" t="str">
        <f>IF(AND(I1315&gt;=I1316, I1315 &lt; 5), "YES", "NO")</f>
        <v>NO</v>
      </c>
      <c r="W1315" s="1" t="str">
        <f>IF(AND(Table1[[#This Row],[Last lower than 5]]="YES", Table1[[#This Row],[better or same as KNN]]="YES"), "YES", "NO")</f>
        <v>NO</v>
      </c>
      <c r="X1315" s="1" t="str">
        <f>IF(AND(Table1[[#This Row],[Last lower than 5]]="YES", Table1[[#This Row],[last and better]]="NO"), Table1[[#This Row],[knnauc]], "")</f>
        <v/>
      </c>
      <c r="Y1315" s="1" t="str">
        <f>IF(AND(Table1[[#This Row],[Last lower than 5]]="YES", Table1[[#This Row],[last and better]]="YES"), Table1[[#This Row],[auc]], "")</f>
        <v/>
      </c>
      <c r="Z1315" s="1" t="str">
        <f>IF(I1315=5, "YES", "NO")</f>
        <v>NO</v>
      </c>
      <c r="AA1315" s="1" t="str">
        <f>IF(AND(Table1[[#This Row],[5 anomalies]]="YES", Table1[[#This Row],[better or same as KNN]]="YES"), "YES", "NO")</f>
        <v>NO</v>
      </c>
      <c r="AB1315" s="1" t="str">
        <f>IF(AND(Table1[[#This Row],[5 anomalies]]="YES", Table1[[#This Row],[5 anomalies and better]]="NO"), Table1[[#This Row],[knnauc]] - Table1[[#This Row],[auc]], "")</f>
        <v/>
      </c>
      <c r="AC1315" s="1" t="str">
        <f>IF(AND(Table1[[#This Row],[5 anomalies]]="YES", Table1[[#This Row],[5 anomalies and better]]="YES"), Table1[[#This Row],[auc]] - Table1[[#This Row],[knnauc]], "")</f>
        <v/>
      </c>
    </row>
    <row r="1316" spans="1:29" hidden="1" x14ac:dyDescent="0.25">
      <c r="A1316">
        <v>32</v>
      </c>
      <c r="B1316">
        <v>8</v>
      </c>
      <c r="C1316">
        <v>3</v>
      </c>
      <c r="D1316" t="s">
        <v>19</v>
      </c>
      <c r="E1316" t="s">
        <v>20</v>
      </c>
      <c r="F1316">
        <v>128</v>
      </c>
      <c r="G1316">
        <v>16</v>
      </c>
      <c r="H1316">
        <v>0.05</v>
      </c>
      <c r="I1316">
        <v>3</v>
      </c>
      <c r="J1316">
        <v>0.133333333333333</v>
      </c>
      <c r="K1316">
        <v>0.958504430516533</v>
      </c>
      <c r="L1316">
        <v>0.30767914834260901</v>
      </c>
      <c r="M1316">
        <v>0.309597446422815</v>
      </c>
      <c r="N1316">
        <v>0.70715366328074303</v>
      </c>
      <c r="O1316">
        <v>0.33333333333333298</v>
      </c>
      <c r="P1316">
        <v>0.14285714285714199</v>
      </c>
      <c r="Q1316">
        <v>0.01</v>
      </c>
      <c r="R1316" t="s">
        <v>21</v>
      </c>
      <c r="S1316" t="s">
        <v>36</v>
      </c>
      <c r="T1316" t="str">
        <f>IF(Table1[[#This Row],[auc]]&gt;=Table1[[#This Row],[knnauc]], "YES", "NO")</f>
        <v>YES</v>
      </c>
      <c r="U1316" t="str">
        <f>IF(AND(I1316 &gt; I1315, K1316 &lt; K1315), "LOWER", "")</f>
        <v/>
      </c>
      <c r="V1316" t="str">
        <f>IF(AND(I1316&gt;=I1317, I1316 &lt; 5), "YES", "NO")</f>
        <v>NO</v>
      </c>
      <c r="W1316" s="1" t="str">
        <f>IF(AND(Table1[[#This Row],[Last lower than 5]]="YES", Table1[[#This Row],[better or same as KNN]]="YES"), "YES", "NO")</f>
        <v>NO</v>
      </c>
      <c r="X1316" s="1" t="str">
        <f>IF(AND(Table1[[#This Row],[Last lower than 5]]="YES", Table1[[#This Row],[last and better]]="NO"), Table1[[#This Row],[knnauc]], "")</f>
        <v/>
      </c>
      <c r="Y1316" s="1" t="str">
        <f>IF(AND(Table1[[#This Row],[Last lower than 5]]="YES", Table1[[#This Row],[last and better]]="YES"), Table1[[#This Row],[auc]], "")</f>
        <v/>
      </c>
      <c r="Z1316" s="1" t="str">
        <f>IF(I1316=5, "YES", "NO")</f>
        <v>NO</v>
      </c>
      <c r="AA1316" s="1" t="str">
        <f>IF(AND(Table1[[#This Row],[5 anomalies]]="YES", Table1[[#This Row],[better or same as KNN]]="YES"), "YES", "NO")</f>
        <v>NO</v>
      </c>
      <c r="AB1316" s="1" t="str">
        <f>IF(AND(Table1[[#This Row],[5 anomalies]]="YES", Table1[[#This Row],[5 anomalies and better]]="NO"), Table1[[#This Row],[knnauc]] - Table1[[#This Row],[auc]], "")</f>
        <v/>
      </c>
      <c r="AC1316" s="1" t="str">
        <f>IF(AND(Table1[[#This Row],[5 anomalies]]="YES", Table1[[#This Row],[5 anomalies and better]]="YES"), Table1[[#This Row],[auc]] - Table1[[#This Row],[knnauc]], "")</f>
        <v/>
      </c>
    </row>
    <row r="1317" spans="1:29" hidden="1" x14ac:dyDescent="0.25">
      <c r="A1317">
        <v>32</v>
      </c>
      <c r="B1317">
        <v>8</v>
      </c>
      <c r="C1317">
        <v>3</v>
      </c>
      <c r="D1317" t="s">
        <v>19</v>
      </c>
      <c r="E1317" t="s">
        <v>20</v>
      </c>
      <c r="F1317">
        <v>128</v>
      </c>
      <c r="G1317">
        <v>16</v>
      </c>
      <c r="H1317">
        <v>0.05</v>
      </c>
      <c r="I1317">
        <v>4</v>
      </c>
      <c r="J1317">
        <v>0</v>
      </c>
      <c r="K1317">
        <v>0.96455586773287205</v>
      </c>
      <c r="L1317">
        <v>0.30767914834260901</v>
      </c>
      <c r="M1317">
        <v>0.309597446422815</v>
      </c>
      <c r="N1317">
        <v>0.70715366328074303</v>
      </c>
      <c r="O1317">
        <v>0.33333333333333298</v>
      </c>
      <c r="P1317">
        <v>0.14285714285714199</v>
      </c>
      <c r="Q1317">
        <v>0.01</v>
      </c>
      <c r="R1317" t="s">
        <v>21</v>
      </c>
      <c r="S1317" t="s">
        <v>36</v>
      </c>
      <c r="T1317" t="str">
        <f>IF(Table1[[#This Row],[auc]]&gt;=Table1[[#This Row],[knnauc]], "YES", "NO")</f>
        <v>YES</v>
      </c>
      <c r="U1317" t="str">
        <f>IF(AND(I1317 &gt; I1316, K1317 &lt; K1316), "LOWER", "")</f>
        <v/>
      </c>
      <c r="V1317" t="str">
        <f>IF(AND(I1317&gt;=I1318, I1317 &lt; 5), "YES", "NO")</f>
        <v>YES</v>
      </c>
      <c r="W1317" s="1" t="str">
        <f>IF(AND(Table1[[#This Row],[Last lower than 5]]="YES", Table1[[#This Row],[better or same as KNN]]="YES"), "YES", "NO")</f>
        <v>YES</v>
      </c>
      <c r="X1317" s="1" t="str">
        <f>IF(AND(Table1[[#This Row],[Last lower than 5]]="YES", Table1[[#This Row],[last and better]]="NO"), Table1[[#This Row],[knnauc]], "")</f>
        <v/>
      </c>
      <c r="Y1317" s="1">
        <f>IF(AND(Table1[[#This Row],[Last lower than 5]]="YES", Table1[[#This Row],[last and better]]="YES"), Table1[[#This Row],[auc]], "")</f>
        <v>0.96455586773287205</v>
      </c>
      <c r="Z1317" s="1" t="str">
        <f>IF(I1317=5, "YES", "NO")</f>
        <v>NO</v>
      </c>
      <c r="AA1317" s="1" t="str">
        <f>IF(AND(Table1[[#This Row],[5 anomalies]]="YES", Table1[[#This Row],[better or same as KNN]]="YES"), "YES", "NO")</f>
        <v>NO</v>
      </c>
      <c r="AB1317" s="1" t="str">
        <f>IF(AND(Table1[[#This Row],[5 anomalies]]="YES", Table1[[#This Row],[5 anomalies and better]]="NO"), Table1[[#This Row],[knnauc]] - Table1[[#This Row],[auc]], "")</f>
        <v/>
      </c>
      <c r="AC1317" s="1" t="str">
        <f>IF(AND(Table1[[#This Row],[5 anomalies]]="YES", Table1[[#This Row],[5 anomalies and better]]="YES"), Table1[[#This Row],[auc]] - Table1[[#This Row],[knnauc]], "")</f>
        <v/>
      </c>
    </row>
    <row r="1318" spans="1:29" hidden="1" x14ac:dyDescent="0.25">
      <c r="A1318">
        <v>32</v>
      </c>
      <c r="B1318">
        <v>8</v>
      </c>
      <c r="C1318">
        <v>3</v>
      </c>
      <c r="D1318" t="s">
        <v>19</v>
      </c>
      <c r="E1318" t="s">
        <v>20</v>
      </c>
      <c r="F1318">
        <v>128</v>
      </c>
      <c r="G1318">
        <v>16</v>
      </c>
      <c r="H1318">
        <v>0.05</v>
      </c>
      <c r="I1318">
        <v>1</v>
      </c>
      <c r="J1318">
        <v>0.162162162162162</v>
      </c>
      <c r="K1318">
        <v>0.876495667721083</v>
      </c>
      <c r="L1318">
        <v>0.32553399862041399</v>
      </c>
      <c r="M1318">
        <v>0.33272990401137098</v>
      </c>
      <c r="N1318">
        <v>0.88314307981478901</v>
      </c>
      <c r="O1318">
        <v>0.6</v>
      </c>
      <c r="P1318">
        <v>0.36363636363636298</v>
      </c>
      <c r="Q1318">
        <v>0.05</v>
      </c>
      <c r="R1318" t="s">
        <v>21</v>
      </c>
      <c r="S1318" t="s">
        <v>36</v>
      </c>
      <c r="T1318" t="str">
        <f>IF(Table1[[#This Row],[auc]]&gt;=Table1[[#This Row],[knnauc]], "YES", "NO")</f>
        <v>NO</v>
      </c>
      <c r="U1318" t="str">
        <f>IF(AND(I1318 &gt; I1317, K1318 &lt; K1317), "LOWER", "")</f>
        <v/>
      </c>
      <c r="V1318" t="str">
        <f>IF(AND(I1318&gt;=I1319, I1318 &lt; 5), "YES", "NO")</f>
        <v>NO</v>
      </c>
      <c r="W1318" s="1" t="str">
        <f>IF(AND(Table1[[#This Row],[Last lower than 5]]="YES", Table1[[#This Row],[better or same as KNN]]="YES"), "YES", "NO")</f>
        <v>NO</v>
      </c>
      <c r="X1318" s="1" t="str">
        <f>IF(AND(Table1[[#This Row],[Last lower than 5]]="YES", Table1[[#This Row],[last and better]]="NO"), Table1[[#This Row],[knnauc]], "")</f>
        <v/>
      </c>
      <c r="Y1318" s="1" t="str">
        <f>IF(AND(Table1[[#This Row],[Last lower than 5]]="YES", Table1[[#This Row],[last and better]]="YES"), Table1[[#This Row],[auc]], "")</f>
        <v/>
      </c>
      <c r="Z1318" s="1" t="str">
        <f>IF(I1318=5, "YES", "NO")</f>
        <v>NO</v>
      </c>
      <c r="AA1318" s="1" t="str">
        <f>IF(AND(Table1[[#This Row],[5 anomalies]]="YES", Table1[[#This Row],[better or same as KNN]]="YES"), "YES", "NO")</f>
        <v>NO</v>
      </c>
      <c r="AB1318" s="1" t="str">
        <f>IF(AND(Table1[[#This Row],[5 anomalies]]="YES", Table1[[#This Row],[5 anomalies and better]]="NO"), Table1[[#This Row],[knnauc]] - Table1[[#This Row],[auc]], "")</f>
        <v/>
      </c>
      <c r="AC1318" s="1" t="str">
        <f>IF(AND(Table1[[#This Row],[5 anomalies]]="YES", Table1[[#This Row],[5 anomalies and better]]="YES"), Table1[[#This Row],[auc]] - Table1[[#This Row],[knnauc]], "")</f>
        <v/>
      </c>
    </row>
    <row r="1319" spans="1:29" hidden="1" x14ac:dyDescent="0.25">
      <c r="A1319">
        <v>32</v>
      </c>
      <c r="B1319">
        <v>8</v>
      </c>
      <c r="C1319">
        <v>3</v>
      </c>
      <c r="D1319" t="s">
        <v>19</v>
      </c>
      <c r="E1319" t="s">
        <v>20</v>
      </c>
      <c r="F1319">
        <v>128</v>
      </c>
      <c r="G1319">
        <v>16</v>
      </c>
      <c r="H1319">
        <v>0.05</v>
      </c>
      <c r="I1319">
        <v>2</v>
      </c>
      <c r="J1319">
        <v>0.15384615384615299</v>
      </c>
      <c r="K1319">
        <v>0.87683949938110295</v>
      </c>
      <c r="L1319">
        <v>0.32553399862041399</v>
      </c>
      <c r="M1319">
        <v>0.33272990401137098</v>
      </c>
      <c r="N1319">
        <v>0.88314307981478901</v>
      </c>
      <c r="O1319">
        <v>0.6</v>
      </c>
      <c r="P1319">
        <v>0.36363636363636298</v>
      </c>
      <c r="Q1319">
        <v>0.05</v>
      </c>
      <c r="R1319" t="s">
        <v>21</v>
      </c>
      <c r="S1319" t="s">
        <v>36</v>
      </c>
      <c r="T1319" t="str">
        <f>IF(Table1[[#This Row],[auc]]&gt;=Table1[[#This Row],[knnauc]], "YES", "NO")</f>
        <v>NO</v>
      </c>
      <c r="U1319" t="str">
        <f>IF(AND(I1319 &gt; I1318, K1319 &lt; K1318), "LOWER", "")</f>
        <v/>
      </c>
      <c r="V1319" t="str">
        <f>IF(AND(I1319&gt;=I1320, I1319 &lt; 5), "YES", "NO")</f>
        <v>YES</v>
      </c>
      <c r="W1319" s="1" t="str">
        <f>IF(AND(Table1[[#This Row],[Last lower than 5]]="YES", Table1[[#This Row],[better or same as KNN]]="YES"), "YES", "NO")</f>
        <v>NO</v>
      </c>
      <c r="X1319" s="1">
        <f>IF(AND(Table1[[#This Row],[Last lower than 5]]="YES", Table1[[#This Row],[last and better]]="NO"), Table1[[#This Row],[knnauc]], "")</f>
        <v>0.88314307981478901</v>
      </c>
      <c r="Y1319" s="1" t="str">
        <f>IF(AND(Table1[[#This Row],[Last lower than 5]]="YES", Table1[[#This Row],[last and better]]="YES"), Table1[[#This Row],[auc]], "")</f>
        <v/>
      </c>
      <c r="Z1319" s="1" t="str">
        <f>IF(I1319=5, "YES", "NO")</f>
        <v>NO</v>
      </c>
      <c r="AA1319" s="1" t="str">
        <f>IF(AND(Table1[[#This Row],[5 anomalies]]="YES", Table1[[#This Row],[better or same as KNN]]="YES"), "YES", "NO")</f>
        <v>NO</v>
      </c>
      <c r="AB1319" s="1" t="str">
        <f>IF(AND(Table1[[#This Row],[5 anomalies]]="YES", Table1[[#This Row],[5 anomalies and better]]="NO"), Table1[[#This Row],[knnauc]] - Table1[[#This Row],[auc]], "")</f>
        <v/>
      </c>
      <c r="AC1319" s="1" t="str">
        <f>IF(AND(Table1[[#This Row],[5 anomalies]]="YES", Table1[[#This Row],[5 anomalies and better]]="YES"), Table1[[#This Row],[auc]] - Table1[[#This Row],[knnauc]], "")</f>
        <v/>
      </c>
    </row>
    <row r="1320" spans="1:29" hidden="1" x14ac:dyDescent="0.25">
      <c r="A1320">
        <v>32</v>
      </c>
      <c r="B1320">
        <v>8</v>
      </c>
      <c r="C1320">
        <v>3</v>
      </c>
      <c r="D1320" t="s">
        <v>19</v>
      </c>
      <c r="E1320" t="s">
        <v>20</v>
      </c>
      <c r="F1320">
        <v>512</v>
      </c>
      <c r="G1320">
        <v>16</v>
      </c>
      <c r="H1320">
        <v>0.05</v>
      </c>
      <c r="I1320">
        <v>2</v>
      </c>
      <c r="J1320">
        <v>0.16666666666666599</v>
      </c>
      <c r="K1320">
        <v>0.54181975362005597</v>
      </c>
      <c r="L1320">
        <v>0.31516677752454297</v>
      </c>
      <c r="M1320">
        <v>0.31460938081547102</v>
      </c>
      <c r="N1320">
        <v>0.71212448670844997</v>
      </c>
      <c r="O1320" t="s">
        <v>23</v>
      </c>
      <c r="P1320">
        <v>0</v>
      </c>
      <c r="Q1320">
        <v>0.01</v>
      </c>
      <c r="R1320" t="s">
        <v>21</v>
      </c>
      <c r="S1320" t="s">
        <v>36</v>
      </c>
      <c r="T1320" t="str">
        <f>IF(Table1[[#This Row],[auc]]&gt;=Table1[[#This Row],[knnauc]], "YES", "NO")</f>
        <v>NO</v>
      </c>
      <c r="U1320" t="str">
        <f>IF(AND(I1320 &gt; I1319, K1320 &lt; K1319), "LOWER", "")</f>
        <v/>
      </c>
      <c r="V1320" t="str">
        <f>IF(AND(I1320&gt;=I1321, I1320 &lt; 5), "YES", "NO")</f>
        <v>NO</v>
      </c>
      <c r="W1320" s="1" t="str">
        <f>IF(AND(Table1[[#This Row],[Last lower than 5]]="YES", Table1[[#This Row],[better or same as KNN]]="YES"), "YES", "NO")</f>
        <v>NO</v>
      </c>
      <c r="X1320" s="1" t="str">
        <f>IF(AND(Table1[[#This Row],[Last lower than 5]]="YES", Table1[[#This Row],[last and better]]="NO"), Table1[[#This Row],[knnauc]], "")</f>
        <v/>
      </c>
      <c r="Y1320" s="1" t="str">
        <f>IF(AND(Table1[[#This Row],[Last lower than 5]]="YES", Table1[[#This Row],[last and better]]="YES"), Table1[[#This Row],[auc]], "")</f>
        <v/>
      </c>
      <c r="Z1320" s="1" t="str">
        <f>IF(I1320=5, "YES", "NO")</f>
        <v>NO</v>
      </c>
      <c r="AA1320" s="1" t="str">
        <f>IF(AND(Table1[[#This Row],[5 anomalies]]="YES", Table1[[#This Row],[better or same as KNN]]="YES"), "YES", "NO")</f>
        <v>NO</v>
      </c>
      <c r="AB1320" s="1" t="str">
        <f>IF(AND(Table1[[#This Row],[5 anomalies]]="YES", Table1[[#This Row],[5 anomalies and better]]="NO"), Table1[[#This Row],[knnauc]] - Table1[[#This Row],[auc]], "")</f>
        <v/>
      </c>
      <c r="AC1320" s="1" t="str">
        <f>IF(AND(Table1[[#This Row],[5 anomalies]]="YES", Table1[[#This Row],[5 anomalies and better]]="YES"), Table1[[#This Row],[auc]] - Table1[[#This Row],[knnauc]], "")</f>
        <v/>
      </c>
    </row>
    <row r="1321" spans="1:29" hidden="1" x14ac:dyDescent="0.25">
      <c r="A1321">
        <v>32</v>
      </c>
      <c r="B1321">
        <v>8</v>
      </c>
      <c r="C1321">
        <v>3</v>
      </c>
      <c r="D1321" t="s">
        <v>19</v>
      </c>
      <c r="E1321" t="s">
        <v>20</v>
      </c>
      <c r="F1321">
        <v>128</v>
      </c>
      <c r="G1321">
        <v>16</v>
      </c>
      <c r="H1321">
        <v>0.05</v>
      </c>
      <c r="I1321">
        <v>4</v>
      </c>
      <c r="J1321">
        <v>0.232558139534883</v>
      </c>
      <c r="K1321">
        <v>0.89302250951267503</v>
      </c>
      <c r="L1321">
        <v>0.32553399862041399</v>
      </c>
      <c r="M1321">
        <v>0.33272990401137098</v>
      </c>
      <c r="N1321">
        <v>0.88314307981478901</v>
      </c>
      <c r="O1321">
        <v>0.6</v>
      </c>
      <c r="P1321">
        <v>0.36363636363636298</v>
      </c>
      <c r="Q1321">
        <v>0.05</v>
      </c>
      <c r="R1321" t="s">
        <v>21</v>
      </c>
      <c r="S1321" t="s">
        <v>36</v>
      </c>
      <c r="T1321" t="str">
        <f>IF(Table1[[#This Row],[auc]]&gt;=Table1[[#This Row],[knnauc]], "YES", "NO")</f>
        <v>YES</v>
      </c>
      <c r="U1321" t="str">
        <f>IF(AND(I1321 &gt; I1320, K1321 &lt; K1320), "LOWER", "")</f>
        <v/>
      </c>
      <c r="V1321" t="str">
        <f>IF(AND(I1321&gt;=I1322, I1321 &lt; 5), "YES", "NO")</f>
        <v>YES</v>
      </c>
      <c r="W1321" s="1" t="str">
        <f>IF(AND(Table1[[#This Row],[Last lower than 5]]="YES", Table1[[#This Row],[better or same as KNN]]="YES"), "YES", "NO")</f>
        <v>YES</v>
      </c>
      <c r="X1321" s="1" t="str">
        <f>IF(AND(Table1[[#This Row],[Last lower than 5]]="YES", Table1[[#This Row],[last and better]]="NO"), Table1[[#This Row],[knnauc]], "")</f>
        <v/>
      </c>
      <c r="Y1321" s="1">
        <f>IF(AND(Table1[[#This Row],[Last lower than 5]]="YES", Table1[[#This Row],[last and better]]="YES"), Table1[[#This Row],[auc]], "")</f>
        <v>0.89302250951267503</v>
      </c>
      <c r="Z1321" s="1" t="str">
        <f>IF(I1321=5, "YES", "NO")</f>
        <v>NO</v>
      </c>
      <c r="AA1321" s="1" t="str">
        <f>IF(AND(Table1[[#This Row],[5 anomalies]]="YES", Table1[[#This Row],[better or same as KNN]]="YES"), "YES", "NO")</f>
        <v>NO</v>
      </c>
      <c r="AB1321" s="1" t="str">
        <f>IF(AND(Table1[[#This Row],[5 anomalies]]="YES", Table1[[#This Row],[5 anomalies and better]]="NO"), Table1[[#This Row],[knnauc]] - Table1[[#This Row],[auc]], "")</f>
        <v/>
      </c>
      <c r="AC1321" s="1" t="str">
        <f>IF(AND(Table1[[#This Row],[5 anomalies]]="YES", Table1[[#This Row],[5 anomalies and better]]="YES"), Table1[[#This Row],[auc]] - Table1[[#This Row],[knnauc]], "")</f>
        <v/>
      </c>
    </row>
    <row r="1322" spans="1:29" x14ac:dyDescent="0.25">
      <c r="A1322">
        <v>32</v>
      </c>
      <c r="B1322">
        <v>8</v>
      </c>
      <c r="C1322">
        <v>3</v>
      </c>
      <c r="D1322" t="s">
        <v>19</v>
      </c>
      <c r="E1322" t="s">
        <v>20</v>
      </c>
      <c r="F1322">
        <v>128</v>
      </c>
      <c r="G1322">
        <v>32</v>
      </c>
      <c r="H1322">
        <v>0.05</v>
      </c>
      <c r="I1322">
        <v>1</v>
      </c>
      <c r="J1322">
        <v>0</v>
      </c>
      <c r="K1322">
        <v>0.93948562783661105</v>
      </c>
      <c r="L1322">
        <v>0.30144453195389498</v>
      </c>
      <c r="M1322">
        <v>0.307760135057428</v>
      </c>
      <c r="N1322">
        <v>0.82980332829046899</v>
      </c>
      <c r="O1322">
        <v>0.5</v>
      </c>
      <c r="P1322">
        <v>0.33333333333333298</v>
      </c>
      <c r="Q1322">
        <v>5.0000000000000001E-3</v>
      </c>
      <c r="R1322" t="s">
        <v>21</v>
      </c>
      <c r="S1322" t="s">
        <v>36</v>
      </c>
      <c r="T1322" t="str">
        <f>IF(Table1[[#This Row],[auc]]&gt;=Table1[[#This Row],[knnauc]], "YES", "NO")</f>
        <v>YES</v>
      </c>
      <c r="U1322" t="str">
        <f>IF(AND(I1322 &gt; I1321, K1322 &lt; K1321), "LOWER", "")</f>
        <v/>
      </c>
      <c r="V1322" t="str">
        <f>IF(AND(I1322&gt;=I1323, I1322 &lt; 5), "YES", "NO")</f>
        <v>NO</v>
      </c>
      <c r="W1322" s="1" t="str">
        <f>IF(AND(Table1[[#This Row],[Last lower than 5]]="YES", Table1[[#This Row],[better or same as KNN]]="YES"), "YES", "NO")</f>
        <v>NO</v>
      </c>
      <c r="X1322" s="1" t="str">
        <f>IF(AND(Table1[[#This Row],[Last lower than 5]]="YES", Table1[[#This Row],[last and better]]="NO"), Table1[[#This Row],[knnauc]], "")</f>
        <v/>
      </c>
      <c r="Y1322" s="1" t="str">
        <f>IF(AND(Table1[[#This Row],[Last lower than 5]]="YES", Table1[[#This Row],[last and better]]="YES"), Table1[[#This Row],[auc]], "")</f>
        <v/>
      </c>
      <c r="Z1322" s="1" t="str">
        <f>IF(I1322=5, "YES", "NO")</f>
        <v>NO</v>
      </c>
      <c r="AA1322" s="1" t="str">
        <f>IF(AND(Table1[[#This Row],[5 anomalies]]="YES", Table1[[#This Row],[better or same as KNN]]="YES"), "YES", "NO")</f>
        <v>NO</v>
      </c>
      <c r="AB1322" s="1" t="str">
        <f>IF(AND(Table1[[#This Row],[5 anomalies]]="YES", Table1[[#This Row],[5 anomalies and better]]="NO"), Table1[[#This Row],[knnauc]] - Table1[[#This Row],[auc]], "")</f>
        <v/>
      </c>
      <c r="AC1322" s="1" t="str">
        <f>IF(AND(Table1[[#This Row],[5 anomalies]]="YES", Table1[[#This Row],[5 anomalies and better]]="YES"), Table1[[#This Row],[auc]] - Table1[[#This Row],[knnauc]], "")</f>
        <v/>
      </c>
    </row>
    <row r="1323" spans="1:29" hidden="1" x14ac:dyDescent="0.25">
      <c r="A1323">
        <v>32</v>
      </c>
      <c r="B1323">
        <v>8</v>
      </c>
      <c r="C1323">
        <v>3</v>
      </c>
      <c r="D1323" t="s">
        <v>19</v>
      </c>
      <c r="E1323" t="s">
        <v>20</v>
      </c>
      <c r="F1323">
        <v>512</v>
      </c>
      <c r="G1323">
        <v>32</v>
      </c>
      <c r="H1323">
        <v>0.05</v>
      </c>
      <c r="I1323">
        <v>4</v>
      </c>
      <c r="J1323">
        <v>0.54545454545454497</v>
      </c>
      <c r="K1323">
        <v>0.88675167495137197</v>
      </c>
      <c r="L1323">
        <v>0.30155574825943199</v>
      </c>
      <c r="M1323">
        <v>0.30591100408114602</v>
      </c>
      <c r="N1323">
        <v>0.56559325696995799</v>
      </c>
      <c r="O1323" t="s">
        <v>23</v>
      </c>
      <c r="P1323">
        <v>0</v>
      </c>
      <c r="Q1323">
        <v>0.01</v>
      </c>
      <c r="R1323" t="s">
        <v>21</v>
      </c>
      <c r="S1323" t="s">
        <v>36</v>
      </c>
      <c r="T1323" t="str">
        <f>IF(Table1[[#This Row],[auc]]&gt;=Table1[[#This Row],[knnauc]], "YES", "NO")</f>
        <v>YES</v>
      </c>
      <c r="U1323" t="str">
        <f>IF(AND(I1323 &gt; I1322, K1323 &lt; K1322), "LOWER", "")</f>
        <v>LOWER</v>
      </c>
      <c r="V1323" t="str">
        <f>IF(AND(I1323&gt;=I1324, I1323 &lt; 5), "YES", "NO")</f>
        <v>YES</v>
      </c>
      <c r="W1323" s="1" t="str">
        <f>IF(AND(Table1[[#This Row],[Last lower than 5]]="YES", Table1[[#This Row],[better or same as KNN]]="YES"), "YES", "NO")</f>
        <v>YES</v>
      </c>
      <c r="X1323" s="1" t="str">
        <f>IF(AND(Table1[[#This Row],[Last lower than 5]]="YES", Table1[[#This Row],[last and better]]="NO"), Table1[[#This Row],[knnauc]], "")</f>
        <v/>
      </c>
      <c r="Y1323" s="1">
        <f>IF(AND(Table1[[#This Row],[Last lower than 5]]="YES", Table1[[#This Row],[last and better]]="YES"), Table1[[#This Row],[auc]], "")</f>
        <v>0.88675167495137197</v>
      </c>
      <c r="Z1323" s="1" t="str">
        <f>IF(I1323=5, "YES", "NO")</f>
        <v>NO</v>
      </c>
      <c r="AA1323" s="1" t="str">
        <f>IF(AND(Table1[[#This Row],[5 anomalies]]="YES", Table1[[#This Row],[better or same as KNN]]="YES"), "YES", "NO")</f>
        <v>NO</v>
      </c>
      <c r="AB1323" s="1" t="str">
        <f>IF(AND(Table1[[#This Row],[5 anomalies]]="YES", Table1[[#This Row],[5 anomalies and better]]="NO"), Table1[[#This Row],[knnauc]] - Table1[[#This Row],[auc]], "")</f>
        <v/>
      </c>
      <c r="AC1323" s="1" t="str">
        <f>IF(AND(Table1[[#This Row],[5 anomalies]]="YES", Table1[[#This Row],[5 anomalies and better]]="YES"), Table1[[#This Row],[auc]] - Table1[[#This Row],[knnauc]], "")</f>
        <v/>
      </c>
    </row>
    <row r="1324" spans="1:29" x14ac:dyDescent="0.25">
      <c r="A1324">
        <v>32</v>
      </c>
      <c r="B1324">
        <v>8</v>
      </c>
      <c r="C1324">
        <v>3</v>
      </c>
      <c r="D1324" t="s">
        <v>19</v>
      </c>
      <c r="E1324" t="s">
        <v>20</v>
      </c>
      <c r="F1324">
        <v>512</v>
      </c>
      <c r="G1324">
        <v>32</v>
      </c>
      <c r="H1324">
        <v>0.05</v>
      </c>
      <c r="I1324">
        <v>4</v>
      </c>
      <c r="J1324">
        <v>0.28571428571428498</v>
      </c>
      <c r="K1324">
        <v>0.96722138174483097</v>
      </c>
      <c r="L1324">
        <v>0.33290562478778402</v>
      </c>
      <c r="M1324">
        <v>0.33964097144962302</v>
      </c>
      <c r="N1324">
        <v>0.66061522945032702</v>
      </c>
      <c r="O1324" t="s">
        <v>23</v>
      </c>
      <c r="P1324">
        <v>0</v>
      </c>
      <c r="Q1324">
        <v>5.0000000000000001E-3</v>
      </c>
      <c r="R1324" t="s">
        <v>21</v>
      </c>
      <c r="S1324" t="s">
        <v>36</v>
      </c>
      <c r="T1324" t="str">
        <f>IF(Table1[[#This Row],[auc]]&gt;=Table1[[#This Row],[knnauc]], "YES", "NO")</f>
        <v>YES</v>
      </c>
      <c r="U1324" t="str">
        <f>IF(AND(I1324 &gt; I1323, K1324 &lt; K1323), "LOWER", "")</f>
        <v/>
      </c>
      <c r="V1324" t="str">
        <f>IF(AND(I1324&gt;=I1325, I1324 &lt; 5), "YES", "NO")</f>
        <v>YES</v>
      </c>
      <c r="W1324" s="1" t="str">
        <f>IF(AND(Table1[[#This Row],[Last lower than 5]]="YES", Table1[[#This Row],[better or same as KNN]]="YES"), "YES", "NO")</f>
        <v>YES</v>
      </c>
      <c r="X1324" s="1" t="str">
        <f>IF(AND(Table1[[#This Row],[Last lower than 5]]="YES", Table1[[#This Row],[last and better]]="NO"), Table1[[#This Row],[knnauc]], "")</f>
        <v/>
      </c>
      <c r="Y1324" s="1">
        <f>IF(AND(Table1[[#This Row],[Last lower than 5]]="YES", Table1[[#This Row],[last and better]]="YES"), Table1[[#This Row],[auc]], "")</f>
        <v>0.96722138174483097</v>
      </c>
      <c r="Z1324" s="1" t="str">
        <f>IF(I1324=5, "YES", "NO")</f>
        <v>NO</v>
      </c>
      <c r="AA1324" s="1" t="str">
        <f>IF(AND(Table1[[#This Row],[5 anomalies]]="YES", Table1[[#This Row],[better or same as KNN]]="YES"), "YES", "NO")</f>
        <v>NO</v>
      </c>
      <c r="AB1324" s="1" t="str">
        <f>IF(AND(Table1[[#This Row],[5 anomalies]]="YES", Table1[[#This Row],[5 anomalies and better]]="NO"), Table1[[#This Row],[knnauc]] - Table1[[#This Row],[auc]], "")</f>
        <v/>
      </c>
      <c r="AC1324" s="1" t="str">
        <f>IF(AND(Table1[[#This Row],[5 anomalies]]="YES", Table1[[#This Row],[5 anomalies and better]]="YES"), Table1[[#This Row],[auc]] - Table1[[#This Row],[knnauc]], "")</f>
        <v/>
      </c>
    </row>
    <row r="1325" spans="1:29" x14ac:dyDescent="0.25">
      <c r="A1325">
        <v>32</v>
      </c>
      <c r="B1325">
        <v>8</v>
      </c>
      <c r="C1325">
        <v>3</v>
      </c>
      <c r="D1325" t="s">
        <v>19</v>
      </c>
      <c r="E1325" t="s">
        <v>20</v>
      </c>
      <c r="F1325">
        <v>128</v>
      </c>
      <c r="G1325">
        <v>32</v>
      </c>
      <c r="H1325">
        <v>0.05</v>
      </c>
      <c r="I1325">
        <v>4</v>
      </c>
      <c r="J1325">
        <v>0.16666666666666599</v>
      </c>
      <c r="K1325">
        <v>0.97377710539586404</v>
      </c>
      <c r="L1325">
        <v>0.30144453195389498</v>
      </c>
      <c r="M1325">
        <v>0.307760135057428</v>
      </c>
      <c r="N1325">
        <v>0.82980332829046899</v>
      </c>
      <c r="O1325">
        <v>0.5</v>
      </c>
      <c r="P1325">
        <v>0.33333333333333298</v>
      </c>
      <c r="Q1325">
        <v>5.0000000000000001E-3</v>
      </c>
      <c r="R1325" t="s">
        <v>21</v>
      </c>
      <c r="S1325" t="s">
        <v>36</v>
      </c>
      <c r="T1325" t="str">
        <f>IF(Table1[[#This Row],[auc]]&gt;=Table1[[#This Row],[knnauc]], "YES", "NO")</f>
        <v>YES</v>
      </c>
      <c r="U1325" t="str">
        <f>IF(AND(I1325 &gt; I1324, K1325 &lt; K1324), "LOWER", "")</f>
        <v/>
      </c>
      <c r="V1325" t="str">
        <f>IF(AND(I1325&gt;=I1326, I1325 &lt; 5), "YES", "NO")</f>
        <v>YES</v>
      </c>
      <c r="W1325" s="1" t="str">
        <f>IF(AND(Table1[[#This Row],[Last lower than 5]]="YES", Table1[[#This Row],[better or same as KNN]]="YES"), "YES", "NO")</f>
        <v>YES</v>
      </c>
      <c r="X1325" s="1" t="str">
        <f>IF(AND(Table1[[#This Row],[Last lower than 5]]="YES", Table1[[#This Row],[last and better]]="NO"), Table1[[#This Row],[knnauc]], "")</f>
        <v/>
      </c>
      <c r="Y1325" s="1">
        <f>IF(AND(Table1[[#This Row],[Last lower than 5]]="YES", Table1[[#This Row],[last and better]]="YES"), Table1[[#This Row],[auc]], "")</f>
        <v>0.97377710539586404</v>
      </c>
      <c r="Z1325" s="1" t="str">
        <f>IF(I1325=5, "YES", "NO")</f>
        <v>NO</v>
      </c>
      <c r="AA1325" s="1" t="str">
        <f>IF(AND(Table1[[#This Row],[5 anomalies]]="YES", Table1[[#This Row],[better or same as KNN]]="YES"), "YES", "NO")</f>
        <v>NO</v>
      </c>
      <c r="AB1325" s="1" t="str">
        <f>IF(AND(Table1[[#This Row],[5 anomalies]]="YES", Table1[[#This Row],[5 anomalies and better]]="NO"), Table1[[#This Row],[knnauc]] - Table1[[#This Row],[auc]], "")</f>
        <v/>
      </c>
      <c r="AC1325" s="1" t="str">
        <f>IF(AND(Table1[[#This Row],[5 anomalies]]="YES", Table1[[#This Row],[5 anomalies and better]]="YES"), Table1[[#This Row],[auc]] - Table1[[#This Row],[knnauc]], "")</f>
        <v/>
      </c>
    </row>
    <row r="1326" spans="1:29" hidden="1" x14ac:dyDescent="0.25">
      <c r="A1326">
        <v>32</v>
      </c>
      <c r="B1326">
        <v>8</v>
      </c>
      <c r="C1326">
        <v>3</v>
      </c>
      <c r="D1326" t="s">
        <v>19</v>
      </c>
      <c r="E1326" t="s">
        <v>20</v>
      </c>
      <c r="F1326">
        <v>128</v>
      </c>
      <c r="G1326">
        <v>32</v>
      </c>
      <c r="H1326">
        <v>0.05</v>
      </c>
      <c r="I1326">
        <v>1</v>
      </c>
      <c r="J1326">
        <v>0</v>
      </c>
      <c r="K1326">
        <v>0.71904041495569404</v>
      </c>
      <c r="L1326">
        <v>0.313280298872948</v>
      </c>
      <c r="M1326">
        <v>0.31348792719045399</v>
      </c>
      <c r="N1326">
        <v>0.56645774800086401</v>
      </c>
      <c r="O1326" t="s">
        <v>23</v>
      </c>
      <c r="P1326">
        <v>0</v>
      </c>
      <c r="Q1326">
        <v>0.01</v>
      </c>
      <c r="R1326" t="s">
        <v>21</v>
      </c>
      <c r="S1326" t="s">
        <v>36</v>
      </c>
      <c r="T1326" t="str">
        <f>IF(Table1[[#This Row],[auc]]&gt;=Table1[[#This Row],[knnauc]], "YES", "NO")</f>
        <v>YES</v>
      </c>
      <c r="U1326" t="str">
        <f>IF(AND(I1326 &gt; I1325, K1326 &lt; K1325), "LOWER", "")</f>
        <v/>
      </c>
      <c r="V1326" t="str">
        <f>IF(AND(I1326&gt;=I1327, I1326 &lt; 5), "YES", "NO")</f>
        <v>NO</v>
      </c>
      <c r="W1326" s="1" t="str">
        <f>IF(AND(Table1[[#This Row],[Last lower than 5]]="YES", Table1[[#This Row],[better or same as KNN]]="YES"), "YES", "NO")</f>
        <v>NO</v>
      </c>
      <c r="X1326" s="1" t="str">
        <f>IF(AND(Table1[[#This Row],[Last lower than 5]]="YES", Table1[[#This Row],[last and better]]="NO"), Table1[[#This Row],[knnauc]], "")</f>
        <v/>
      </c>
      <c r="Y1326" s="1" t="str">
        <f>IF(AND(Table1[[#This Row],[Last lower than 5]]="YES", Table1[[#This Row],[last and better]]="YES"), Table1[[#This Row],[auc]], "")</f>
        <v/>
      </c>
      <c r="Z1326" s="1" t="str">
        <f>IF(I1326=5, "YES", "NO")</f>
        <v>NO</v>
      </c>
      <c r="AA1326" s="1" t="str">
        <f>IF(AND(Table1[[#This Row],[5 anomalies]]="YES", Table1[[#This Row],[better or same as KNN]]="YES"), "YES", "NO")</f>
        <v>NO</v>
      </c>
      <c r="AB1326" s="1" t="str">
        <f>IF(AND(Table1[[#This Row],[5 anomalies]]="YES", Table1[[#This Row],[5 anomalies and better]]="NO"), Table1[[#This Row],[knnauc]] - Table1[[#This Row],[auc]], "")</f>
        <v/>
      </c>
      <c r="AC1326" s="1" t="str">
        <f>IF(AND(Table1[[#This Row],[5 anomalies]]="YES", Table1[[#This Row],[5 anomalies and better]]="YES"), Table1[[#This Row],[auc]] - Table1[[#This Row],[knnauc]], "")</f>
        <v/>
      </c>
    </row>
    <row r="1327" spans="1:29" hidden="1" x14ac:dyDescent="0.25">
      <c r="A1327">
        <v>32</v>
      </c>
      <c r="B1327">
        <v>8</v>
      </c>
      <c r="C1327">
        <v>3</v>
      </c>
      <c r="D1327" t="s">
        <v>19</v>
      </c>
      <c r="E1327" t="s">
        <v>20</v>
      </c>
      <c r="F1327">
        <v>128</v>
      </c>
      <c r="G1327">
        <v>32</v>
      </c>
      <c r="H1327">
        <v>0.05</v>
      </c>
      <c r="I1327">
        <v>2</v>
      </c>
      <c r="J1327">
        <v>0.125</v>
      </c>
      <c r="K1327">
        <v>0.91938621136805698</v>
      </c>
      <c r="L1327">
        <v>0.313280298872948</v>
      </c>
      <c r="M1327">
        <v>0.31348792719045399</v>
      </c>
      <c r="N1327">
        <v>0.56645774800086401</v>
      </c>
      <c r="O1327" t="s">
        <v>23</v>
      </c>
      <c r="P1327">
        <v>0</v>
      </c>
      <c r="Q1327">
        <v>0.01</v>
      </c>
      <c r="R1327" t="s">
        <v>21</v>
      </c>
      <c r="S1327" t="s">
        <v>36</v>
      </c>
      <c r="T1327" t="str">
        <f>IF(Table1[[#This Row],[auc]]&gt;=Table1[[#This Row],[knnauc]], "YES", "NO")</f>
        <v>YES</v>
      </c>
      <c r="U1327" t="str">
        <f>IF(AND(I1327 &gt; I1326, K1327 &lt; K1326), "LOWER", "")</f>
        <v/>
      </c>
      <c r="V1327" t="str">
        <f>IF(AND(I1327&gt;=I1328, I1327 &lt; 5), "YES", "NO")</f>
        <v>NO</v>
      </c>
      <c r="W1327" s="1" t="str">
        <f>IF(AND(Table1[[#This Row],[Last lower than 5]]="YES", Table1[[#This Row],[better or same as KNN]]="YES"), "YES", "NO")</f>
        <v>NO</v>
      </c>
      <c r="X1327" s="1" t="str">
        <f>IF(AND(Table1[[#This Row],[Last lower than 5]]="YES", Table1[[#This Row],[last and better]]="NO"), Table1[[#This Row],[knnauc]], "")</f>
        <v/>
      </c>
      <c r="Y1327" s="1" t="str">
        <f>IF(AND(Table1[[#This Row],[Last lower than 5]]="YES", Table1[[#This Row],[last and better]]="YES"), Table1[[#This Row],[auc]], "")</f>
        <v/>
      </c>
      <c r="Z1327" s="1" t="str">
        <f>IF(I1327=5, "YES", "NO")</f>
        <v>NO</v>
      </c>
      <c r="AA1327" s="1" t="str">
        <f>IF(AND(Table1[[#This Row],[5 anomalies]]="YES", Table1[[#This Row],[better or same as KNN]]="YES"), "YES", "NO")</f>
        <v>NO</v>
      </c>
      <c r="AB1327" s="1" t="str">
        <f>IF(AND(Table1[[#This Row],[5 anomalies]]="YES", Table1[[#This Row],[5 anomalies and better]]="NO"), Table1[[#This Row],[knnauc]] - Table1[[#This Row],[auc]], "")</f>
        <v/>
      </c>
      <c r="AC1327" s="1" t="str">
        <f>IF(AND(Table1[[#This Row],[5 anomalies]]="YES", Table1[[#This Row],[5 anomalies and better]]="YES"), Table1[[#This Row],[auc]] - Table1[[#This Row],[knnauc]], "")</f>
        <v/>
      </c>
    </row>
    <row r="1328" spans="1:29" hidden="1" x14ac:dyDescent="0.25">
      <c r="A1328">
        <v>32</v>
      </c>
      <c r="B1328">
        <v>8</v>
      </c>
      <c r="C1328">
        <v>3</v>
      </c>
      <c r="D1328" t="s">
        <v>19</v>
      </c>
      <c r="E1328" t="s">
        <v>20</v>
      </c>
      <c r="F1328">
        <v>512</v>
      </c>
      <c r="G1328">
        <v>32</v>
      </c>
      <c r="H1328">
        <v>0.05</v>
      </c>
      <c r="I1328">
        <v>3</v>
      </c>
      <c r="J1328">
        <v>5.5555555555555497E-2</v>
      </c>
      <c r="K1328">
        <v>0.72846467702745998</v>
      </c>
      <c r="L1328">
        <v>0.32999179799807699</v>
      </c>
      <c r="M1328">
        <v>0.33488165172137602</v>
      </c>
      <c r="N1328">
        <v>0.850410305780956</v>
      </c>
      <c r="O1328">
        <v>0.84615384615384603</v>
      </c>
      <c r="P1328">
        <v>0.33333333333333298</v>
      </c>
      <c r="Q1328">
        <v>0.05</v>
      </c>
      <c r="R1328" t="s">
        <v>21</v>
      </c>
      <c r="S1328" t="s">
        <v>36</v>
      </c>
      <c r="T1328" t="str">
        <f>IF(Table1[[#This Row],[auc]]&gt;=Table1[[#This Row],[knnauc]], "YES", "NO")</f>
        <v>NO</v>
      </c>
      <c r="U1328" t="str">
        <f>IF(AND(I1328 &gt; I1327, K1328 &lt; K1327), "LOWER", "")</f>
        <v>LOWER</v>
      </c>
      <c r="V1328" t="str">
        <f>IF(AND(I1328&gt;=I1329, I1328 &lt; 5), "YES", "NO")</f>
        <v>NO</v>
      </c>
      <c r="W1328" s="1" t="str">
        <f>IF(AND(Table1[[#This Row],[Last lower than 5]]="YES", Table1[[#This Row],[better or same as KNN]]="YES"), "YES", "NO")</f>
        <v>NO</v>
      </c>
      <c r="X1328" s="1" t="str">
        <f>IF(AND(Table1[[#This Row],[Last lower than 5]]="YES", Table1[[#This Row],[last and better]]="NO"), Table1[[#This Row],[knnauc]], "")</f>
        <v/>
      </c>
      <c r="Y1328" s="1" t="str">
        <f>IF(AND(Table1[[#This Row],[Last lower than 5]]="YES", Table1[[#This Row],[last and better]]="YES"), Table1[[#This Row],[auc]], "")</f>
        <v/>
      </c>
      <c r="Z1328" s="1" t="str">
        <f>IF(I1328=5, "YES", "NO")</f>
        <v>NO</v>
      </c>
      <c r="AA1328" s="1" t="str">
        <f>IF(AND(Table1[[#This Row],[5 anomalies]]="YES", Table1[[#This Row],[better or same as KNN]]="YES"), "YES", "NO")</f>
        <v>NO</v>
      </c>
      <c r="AB1328" s="1" t="str">
        <f>IF(AND(Table1[[#This Row],[5 anomalies]]="YES", Table1[[#This Row],[5 anomalies and better]]="NO"), Table1[[#This Row],[knnauc]] - Table1[[#This Row],[auc]], "")</f>
        <v/>
      </c>
      <c r="AC1328" s="1" t="str">
        <f>IF(AND(Table1[[#This Row],[5 anomalies]]="YES", Table1[[#This Row],[5 anomalies and better]]="YES"), Table1[[#This Row],[auc]] - Table1[[#This Row],[knnauc]], "")</f>
        <v/>
      </c>
    </row>
    <row r="1329" spans="1:29" hidden="1" x14ac:dyDescent="0.25">
      <c r="A1329">
        <v>32</v>
      </c>
      <c r="B1329">
        <v>8</v>
      </c>
      <c r="C1329">
        <v>3</v>
      </c>
      <c r="D1329" t="s">
        <v>19</v>
      </c>
      <c r="E1329" t="s">
        <v>20</v>
      </c>
      <c r="F1329">
        <v>128</v>
      </c>
      <c r="G1329">
        <v>32</v>
      </c>
      <c r="H1329">
        <v>0.05</v>
      </c>
      <c r="I1329">
        <v>4</v>
      </c>
      <c r="J1329">
        <v>0.125</v>
      </c>
      <c r="K1329">
        <v>0.92046682515668898</v>
      </c>
      <c r="L1329">
        <v>0.313280298872948</v>
      </c>
      <c r="M1329">
        <v>0.31348792719045399</v>
      </c>
      <c r="N1329">
        <v>0.56645774800086401</v>
      </c>
      <c r="O1329" t="s">
        <v>23</v>
      </c>
      <c r="P1329">
        <v>0</v>
      </c>
      <c r="Q1329">
        <v>0.01</v>
      </c>
      <c r="R1329" t="s">
        <v>21</v>
      </c>
      <c r="S1329" t="s">
        <v>36</v>
      </c>
      <c r="T1329" t="str">
        <f>IF(Table1[[#This Row],[auc]]&gt;=Table1[[#This Row],[knnauc]], "YES", "NO")</f>
        <v>YES</v>
      </c>
      <c r="U1329" t="str">
        <f>IF(AND(I1329 &gt; I1328, K1329 &lt; K1328), "LOWER", "")</f>
        <v/>
      </c>
      <c r="V1329" t="str">
        <f>IF(AND(I1329&gt;=I1330, I1329 &lt; 5), "YES", "NO")</f>
        <v>NO</v>
      </c>
      <c r="W1329" s="1" t="str">
        <f>IF(AND(Table1[[#This Row],[Last lower than 5]]="YES", Table1[[#This Row],[better or same as KNN]]="YES"), "YES", "NO")</f>
        <v>NO</v>
      </c>
      <c r="X1329" s="1" t="str">
        <f>IF(AND(Table1[[#This Row],[Last lower than 5]]="YES", Table1[[#This Row],[last and better]]="NO"), Table1[[#This Row],[knnauc]], "")</f>
        <v/>
      </c>
      <c r="Y1329" s="1" t="str">
        <f>IF(AND(Table1[[#This Row],[Last lower than 5]]="YES", Table1[[#This Row],[last and better]]="YES"), Table1[[#This Row],[auc]], "")</f>
        <v/>
      </c>
      <c r="Z1329" s="1" t="str">
        <f>IF(I1329=5, "YES", "NO")</f>
        <v>NO</v>
      </c>
      <c r="AA1329" s="1" t="str">
        <f>IF(AND(Table1[[#This Row],[5 anomalies]]="YES", Table1[[#This Row],[better or same as KNN]]="YES"), "YES", "NO")</f>
        <v>NO</v>
      </c>
      <c r="AB1329" s="1" t="str">
        <f>IF(AND(Table1[[#This Row],[5 anomalies]]="YES", Table1[[#This Row],[5 anomalies and better]]="NO"), Table1[[#This Row],[knnauc]] - Table1[[#This Row],[auc]], "")</f>
        <v/>
      </c>
      <c r="AC1329" s="1" t="str">
        <f>IF(AND(Table1[[#This Row],[5 anomalies]]="YES", Table1[[#This Row],[5 anomalies and better]]="YES"), Table1[[#This Row],[auc]] - Table1[[#This Row],[knnauc]], "")</f>
        <v/>
      </c>
    </row>
    <row r="1330" spans="1:29" x14ac:dyDescent="0.25">
      <c r="A1330">
        <v>32</v>
      </c>
      <c r="B1330">
        <v>8</v>
      </c>
      <c r="C1330">
        <v>3</v>
      </c>
      <c r="D1330" t="s">
        <v>19</v>
      </c>
      <c r="E1330" t="s">
        <v>20</v>
      </c>
      <c r="F1330">
        <v>512</v>
      </c>
      <c r="G1330">
        <v>32</v>
      </c>
      <c r="H1330">
        <v>0.05</v>
      </c>
      <c r="I1330">
        <v>5</v>
      </c>
      <c r="J1330">
        <v>0.4</v>
      </c>
      <c r="K1330">
        <v>0.98840141200201703</v>
      </c>
      <c r="L1330">
        <v>0.33290562478778402</v>
      </c>
      <c r="M1330">
        <v>0.33964097144962302</v>
      </c>
      <c r="N1330">
        <v>0.66061522945032702</v>
      </c>
      <c r="O1330" t="s">
        <v>23</v>
      </c>
      <c r="P1330">
        <v>0</v>
      </c>
      <c r="Q1330">
        <v>5.0000000000000001E-3</v>
      </c>
      <c r="R1330" t="s">
        <v>21</v>
      </c>
      <c r="S1330" t="s">
        <v>36</v>
      </c>
      <c r="T1330" t="str">
        <f>IF(Table1[[#This Row],[auc]]&gt;=Table1[[#This Row],[knnauc]], "YES", "NO")</f>
        <v>YES</v>
      </c>
      <c r="U1330" t="str">
        <f>IF(AND(I1330 &gt; I1329, K1330 &lt; K1329), "LOWER", "")</f>
        <v/>
      </c>
      <c r="V1330" t="str">
        <f>IF(AND(I1330&gt;=I1331, I1330 &lt; 5), "YES", "NO")</f>
        <v>NO</v>
      </c>
      <c r="W1330" s="1" t="str">
        <f>IF(AND(Table1[[#This Row],[Last lower than 5]]="YES", Table1[[#This Row],[better or same as KNN]]="YES"), "YES", "NO")</f>
        <v>NO</v>
      </c>
      <c r="X1330" s="1" t="str">
        <f>IF(AND(Table1[[#This Row],[Last lower than 5]]="YES", Table1[[#This Row],[last and better]]="NO"), Table1[[#This Row],[knnauc]], "")</f>
        <v/>
      </c>
      <c r="Y1330" s="1" t="str">
        <f>IF(AND(Table1[[#This Row],[Last lower than 5]]="YES", Table1[[#This Row],[last and better]]="YES"), Table1[[#This Row],[auc]], "")</f>
        <v/>
      </c>
      <c r="Z1330" s="1" t="str">
        <f>IF(I1330=5, "YES", "NO")</f>
        <v>YES</v>
      </c>
      <c r="AA1330" s="1" t="str">
        <f>IF(AND(Table1[[#This Row],[5 anomalies]]="YES", Table1[[#This Row],[better or same as KNN]]="YES"), "YES", "NO")</f>
        <v>YES</v>
      </c>
      <c r="AB1330" s="1" t="str">
        <f>IF(AND(Table1[[#This Row],[5 anomalies]]="YES", Table1[[#This Row],[5 anomalies and better]]="NO"), Table1[[#This Row],[knnauc]] - Table1[[#This Row],[auc]], "")</f>
        <v/>
      </c>
      <c r="AC1330" s="1">
        <f>IF(AND(Table1[[#This Row],[5 anomalies]]="YES", Table1[[#This Row],[5 anomalies and better]]="YES"), Table1[[#This Row],[auc]] - Table1[[#This Row],[knnauc]], "")</f>
        <v>0.32778618255169001</v>
      </c>
    </row>
    <row r="1331" spans="1:29" hidden="1" x14ac:dyDescent="0.25">
      <c r="A1331">
        <v>32</v>
      </c>
      <c r="B1331">
        <v>8</v>
      </c>
      <c r="C1331">
        <v>3</v>
      </c>
      <c r="D1331" t="s">
        <v>19</v>
      </c>
      <c r="E1331" t="s">
        <v>20</v>
      </c>
      <c r="F1331">
        <v>128</v>
      </c>
      <c r="G1331">
        <v>32</v>
      </c>
      <c r="H1331">
        <v>0.05</v>
      </c>
      <c r="I1331">
        <v>1</v>
      </c>
      <c r="J1331">
        <v>0.1</v>
      </c>
      <c r="K1331">
        <v>0.82847384587172701</v>
      </c>
      <c r="L1331">
        <v>0.342006750176999</v>
      </c>
      <c r="M1331">
        <v>0.348705707810469</v>
      </c>
      <c r="N1331">
        <v>0.83280612478797</v>
      </c>
      <c r="O1331">
        <v>0.625</v>
      </c>
      <c r="P1331">
        <v>0.30303030303030298</v>
      </c>
      <c r="Q1331">
        <v>0.05</v>
      </c>
      <c r="R1331" t="s">
        <v>21</v>
      </c>
      <c r="S1331" t="s">
        <v>36</v>
      </c>
      <c r="T1331" t="str">
        <f>IF(Table1[[#This Row],[auc]]&gt;=Table1[[#This Row],[knnauc]], "YES", "NO")</f>
        <v>NO</v>
      </c>
      <c r="U1331" t="str">
        <f>IF(AND(I1331 &gt; I1330, K1331 &lt; K1330), "LOWER", "")</f>
        <v/>
      </c>
      <c r="V1331" t="str">
        <f>IF(AND(I1331&gt;=I1332, I1331 &lt; 5), "YES", "NO")</f>
        <v>NO</v>
      </c>
      <c r="W1331" s="1" t="str">
        <f>IF(AND(Table1[[#This Row],[Last lower than 5]]="YES", Table1[[#This Row],[better or same as KNN]]="YES"), "YES", "NO")</f>
        <v>NO</v>
      </c>
      <c r="X1331" s="1" t="str">
        <f>IF(AND(Table1[[#This Row],[Last lower than 5]]="YES", Table1[[#This Row],[last and better]]="NO"), Table1[[#This Row],[knnauc]], "")</f>
        <v/>
      </c>
      <c r="Y1331" s="1" t="str">
        <f>IF(AND(Table1[[#This Row],[Last lower than 5]]="YES", Table1[[#This Row],[last and better]]="YES"), Table1[[#This Row],[auc]], "")</f>
        <v/>
      </c>
      <c r="Z1331" s="1" t="str">
        <f>IF(I1331=5, "YES", "NO")</f>
        <v>NO</v>
      </c>
      <c r="AA1331" s="1" t="str">
        <f>IF(AND(Table1[[#This Row],[5 anomalies]]="YES", Table1[[#This Row],[better or same as KNN]]="YES"), "YES", "NO")</f>
        <v>NO</v>
      </c>
      <c r="AB1331" s="1" t="str">
        <f>IF(AND(Table1[[#This Row],[5 anomalies]]="YES", Table1[[#This Row],[5 anomalies and better]]="NO"), Table1[[#This Row],[knnauc]] - Table1[[#This Row],[auc]], "")</f>
        <v/>
      </c>
      <c r="AC1331" s="1" t="str">
        <f>IF(AND(Table1[[#This Row],[5 anomalies]]="YES", Table1[[#This Row],[5 anomalies and better]]="YES"), Table1[[#This Row],[auc]] - Table1[[#This Row],[knnauc]], "")</f>
        <v/>
      </c>
    </row>
    <row r="1332" spans="1:29" hidden="1" x14ac:dyDescent="0.25">
      <c r="A1332">
        <v>32</v>
      </c>
      <c r="B1332">
        <v>8</v>
      </c>
      <c r="C1332">
        <v>3</v>
      </c>
      <c r="D1332" t="s">
        <v>19</v>
      </c>
      <c r="E1332" t="s">
        <v>20</v>
      </c>
      <c r="F1332">
        <v>128</v>
      </c>
      <c r="G1332">
        <v>32</v>
      </c>
      <c r="H1332">
        <v>0.05</v>
      </c>
      <c r="I1332">
        <v>2</v>
      </c>
      <c r="J1332">
        <v>5.1282051282051197E-2</v>
      </c>
      <c r="K1332">
        <v>0.84603218264337698</v>
      </c>
      <c r="L1332">
        <v>0.342006750176999</v>
      </c>
      <c r="M1332">
        <v>0.348705707810469</v>
      </c>
      <c r="N1332">
        <v>0.83280612478797</v>
      </c>
      <c r="O1332">
        <v>0.625</v>
      </c>
      <c r="P1332">
        <v>0.30303030303030298</v>
      </c>
      <c r="Q1332">
        <v>0.05</v>
      </c>
      <c r="R1332" t="s">
        <v>21</v>
      </c>
      <c r="S1332" t="s">
        <v>36</v>
      </c>
      <c r="T1332" t="str">
        <f>IF(Table1[[#This Row],[auc]]&gt;=Table1[[#This Row],[knnauc]], "YES", "NO")</f>
        <v>YES</v>
      </c>
      <c r="U1332" t="str">
        <f>IF(AND(I1332 &gt; I1331, K1332 &lt; K1331), "LOWER", "")</f>
        <v/>
      </c>
      <c r="V1332" t="str">
        <f>IF(AND(I1332&gt;=I1333, I1332 &lt; 5), "YES", "NO")</f>
        <v>NO</v>
      </c>
      <c r="W1332" s="1" t="str">
        <f>IF(AND(Table1[[#This Row],[Last lower than 5]]="YES", Table1[[#This Row],[better or same as KNN]]="YES"), "YES", "NO")</f>
        <v>NO</v>
      </c>
      <c r="X1332" s="1" t="str">
        <f>IF(AND(Table1[[#This Row],[Last lower than 5]]="YES", Table1[[#This Row],[last and better]]="NO"), Table1[[#This Row],[knnauc]], "")</f>
        <v/>
      </c>
      <c r="Y1332" s="1" t="str">
        <f>IF(AND(Table1[[#This Row],[Last lower than 5]]="YES", Table1[[#This Row],[last and better]]="YES"), Table1[[#This Row],[auc]], "")</f>
        <v/>
      </c>
      <c r="Z1332" s="1" t="str">
        <f>IF(I1332=5, "YES", "NO")</f>
        <v>NO</v>
      </c>
      <c r="AA1332" s="1" t="str">
        <f>IF(AND(Table1[[#This Row],[5 anomalies]]="YES", Table1[[#This Row],[better or same as KNN]]="YES"), "YES", "NO")</f>
        <v>NO</v>
      </c>
      <c r="AB1332" s="1" t="str">
        <f>IF(AND(Table1[[#This Row],[5 anomalies]]="YES", Table1[[#This Row],[5 anomalies and better]]="NO"), Table1[[#This Row],[knnauc]] - Table1[[#This Row],[auc]], "")</f>
        <v/>
      </c>
      <c r="AC1332" s="1" t="str">
        <f>IF(AND(Table1[[#This Row],[5 anomalies]]="YES", Table1[[#This Row],[5 anomalies and better]]="YES"), Table1[[#This Row],[auc]] - Table1[[#This Row],[knnauc]], "")</f>
        <v/>
      </c>
    </row>
    <row r="1333" spans="1:29" hidden="1" x14ac:dyDescent="0.25">
      <c r="A1333">
        <v>32</v>
      </c>
      <c r="B1333">
        <v>8</v>
      </c>
      <c r="C1333">
        <v>3</v>
      </c>
      <c r="D1333" t="s">
        <v>19</v>
      </c>
      <c r="E1333" t="s">
        <v>20</v>
      </c>
      <c r="F1333">
        <v>128</v>
      </c>
      <c r="G1333">
        <v>32</v>
      </c>
      <c r="H1333">
        <v>0.05</v>
      </c>
      <c r="I1333">
        <v>3</v>
      </c>
      <c r="J1333">
        <v>0.146341463414634</v>
      </c>
      <c r="K1333">
        <v>0.89148672809792295</v>
      </c>
      <c r="L1333">
        <v>0.342006750176999</v>
      </c>
      <c r="M1333">
        <v>0.348705707810469</v>
      </c>
      <c r="N1333">
        <v>0.83280612478797</v>
      </c>
      <c r="O1333">
        <v>0.625</v>
      </c>
      <c r="P1333">
        <v>0.30303030303030298</v>
      </c>
      <c r="Q1333">
        <v>0.05</v>
      </c>
      <c r="R1333" t="s">
        <v>21</v>
      </c>
      <c r="S1333" t="s">
        <v>36</v>
      </c>
      <c r="T1333" t="str">
        <f>IF(Table1[[#This Row],[auc]]&gt;=Table1[[#This Row],[knnauc]], "YES", "NO")</f>
        <v>YES</v>
      </c>
      <c r="U1333" t="str">
        <f>IF(AND(I1333 &gt; I1332, K1333 &lt; K1332), "LOWER", "")</f>
        <v/>
      </c>
      <c r="V1333" t="str">
        <f>IF(AND(I1333&gt;=I1334, I1333 &lt; 5), "YES", "NO")</f>
        <v>NO</v>
      </c>
      <c r="W1333" s="1" t="str">
        <f>IF(AND(Table1[[#This Row],[Last lower than 5]]="YES", Table1[[#This Row],[better or same as KNN]]="YES"), "YES", "NO")</f>
        <v>NO</v>
      </c>
      <c r="X1333" s="1" t="str">
        <f>IF(AND(Table1[[#This Row],[Last lower than 5]]="YES", Table1[[#This Row],[last and better]]="NO"), Table1[[#This Row],[knnauc]], "")</f>
        <v/>
      </c>
      <c r="Y1333" s="1" t="str">
        <f>IF(AND(Table1[[#This Row],[Last lower than 5]]="YES", Table1[[#This Row],[last and better]]="YES"), Table1[[#This Row],[auc]], "")</f>
        <v/>
      </c>
      <c r="Z1333" s="1" t="str">
        <f>IF(I1333=5, "YES", "NO")</f>
        <v>NO</v>
      </c>
      <c r="AA1333" s="1" t="str">
        <f>IF(AND(Table1[[#This Row],[5 anomalies]]="YES", Table1[[#This Row],[better or same as KNN]]="YES"), "YES", "NO")</f>
        <v>NO</v>
      </c>
      <c r="AB1333" s="1" t="str">
        <f>IF(AND(Table1[[#This Row],[5 anomalies]]="YES", Table1[[#This Row],[5 anomalies and better]]="NO"), Table1[[#This Row],[knnauc]] - Table1[[#This Row],[auc]], "")</f>
        <v/>
      </c>
      <c r="AC1333" s="1" t="str">
        <f>IF(AND(Table1[[#This Row],[5 anomalies]]="YES", Table1[[#This Row],[5 anomalies and better]]="YES"), Table1[[#This Row],[auc]] - Table1[[#This Row],[knnauc]], "")</f>
        <v/>
      </c>
    </row>
    <row r="1334" spans="1:29" hidden="1" x14ac:dyDescent="0.25">
      <c r="A1334">
        <v>32</v>
      </c>
      <c r="B1334">
        <v>8</v>
      </c>
      <c r="C1334">
        <v>3</v>
      </c>
      <c r="D1334" t="s">
        <v>19</v>
      </c>
      <c r="E1334" t="s">
        <v>20</v>
      </c>
      <c r="F1334">
        <v>128</v>
      </c>
      <c r="G1334">
        <v>32</v>
      </c>
      <c r="H1334">
        <v>0.05</v>
      </c>
      <c r="I1334">
        <v>4</v>
      </c>
      <c r="J1334">
        <v>0.22727272727272699</v>
      </c>
      <c r="K1334">
        <v>0.90345206986659299</v>
      </c>
      <c r="L1334">
        <v>0.342006750176999</v>
      </c>
      <c r="M1334">
        <v>0.348705707810469</v>
      </c>
      <c r="N1334">
        <v>0.83280612478797</v>
      </c>
      <c r="O1334">
        <v>0.625</v>
      </c>
      <c r="P1334">
        <v>0.30303030303030298</v>
      </c>
      <c r="Q1334">
        <v>0.05</v>
      </c>
      <c r="R1334" t="s">
        <v>21</v>
      </c>
      <c r="S1334" t="s">
        <v>36</v>
      </c>
      <c r="T1334" t="str">
        <f>IF(Table1[[#This Row],[auc]]&gt;=Table1[[#This Row],[knnauc]], "YES", "NO")</f>
        <v>YES</v>
      </c>
      <c r="U1334" t="str">
        <f>IF(AND(I1334 &gt; I1333, K1334 &lt; K1333), "LOWER", "")</f>
        <v/>
      </c>
      <c r="V1334" t="str">
        <f>IF(AND(I1334&gt;=I1335, I1334 &lt; 5), "YES", "NO")</f>
        <v>YES</v>
      </c>
      <c r="W1334" s="1" t="str">
        <f>IF(AND(Table1[[#This Row],[Last lower than 5]]="YES", Table1[[#This Row],[better or same as KNN]]="YES"), "YES", "NO")</f>
        <v>YES</v>
      </c>
      <c r="X1334" s="1" t="str">
        <f>IF(AND(Table1[[#This Row],[Last lower than 5]]="YES", Table1[[#This Row],[last and better]]="NO"), Table1[[#This Row],[knnauc]], "")</f>
        <v/>
      </c>
      <c r="Y1334" s="1">
        <f>IF(AND(Table1[[#This Row],[Last lower than 5]]="YES", Table1[[#This Row],[last and better]]="YES"), Table1[[#This Row],[auc]], "")</f>
        <v>0.90345206986659299</v>
      </c>
      <c r="Z1334" s="1" t="str">
        <f>IF(I1334=5, "YES", "NO")</f>
        <v>NO</v>
      </c>
      <c r="AA1334" s="1" t="str">
        <f>IF(AND(Table1[[#This Row],[5 anomalies]]="YES", Table1[[#This Row],[better or same as KNN]]="YES"), "YES", "NO")</f>
        <v>NO</v>
      </c>
      <c r="AB1334" s="1" t="str">
        <f>IF(AND(Table1[[#This Row],[5 anomalies]]="YES", Table1[[#This Row],[5 anomalies and better]]="NO"), Table1[[#This Row],[knnauc]] - Table1[[#This Row],[auc]], "")</f>
        <v/>
      </c>
      <c r="AC1334" s="1" t="str">
        <f>IF(AND(Table1[[#This Row],[5 anomalies]]="YES", Table1[[#This Row],[5 anomalies and better]]="YES"), Table1[[#This Row],[auc]] - Table1[[#This Row],[knnauc]], "")</f>
        <v/>
      </c>
    </row>
    <row r="1335" spans="1:29" x14ac:dyDescent="0.25">
      <c r="A1335">
        <v>32</v>
      </c>
      <c r="B1335">
        <v>8</v>
      </c>
      <c r="C1335">
        <v>3</v>
      </c>
      <c r="D1335" t="s">
        <v>19</v>
      </c>
      <c r="E1335" t="s">
        <v>20</v>
      </c>
      <c r="F1335">
        <v>512</v>
      </c>
      <c r="G1335">
        <v>16</v>
      </c>
      <c r="H1335">
        <v>0.05</v>
      </c>
      <c r="I1335">
        <v>1</v>
      </c>
      <c r="J1335">
        <v>0</v>
      </c>
      <c r="K1335">
        <v>0.49243570347957599</v>
      </c>
      <c r="L1335">
        <v>0.31686572423259501</v>
      </c>
      <c r="M1335">
        <v>0.31513678704968401</v>
      </c>
      <c r="N1335">
        <v>0.662632375189107</v>
      </c>
      <c r="O1335" t="s">
        <v>23</v>
      </c>
      <c r="P1335">
        <v>0</v>
      </c>
      <c r="Q1335">
        <v>5.0000000000000001E-3</v>
      </c>
      <c r="R1335" t="s">
        <v>21</v>
      </c>
      <c r="S1335" t="s">
        <v>36</v>
      </c>
      <c r="T1335" t="str">
        <f>IF(Table1[[#This Row],[auc]]&gt;=Table1[[#This Row],[knnauc]], "YES", "NO")</f>
        <v>NO</v>
      </c>
      <c r="U1335" t="str">
        <f>IF(AND(I1335 &gt; I1334, K1335 &lt; K1334), "LOWER", "")</f>
        <v/>
      </c>
      <c r="V1335" t="str">
        <f>IF(AND(I1335&gt;=I1336, I1335 &lt; 5), "YES", "NO")</f>
        <v>NO</v>
      </c>
      <c r="W1335" s="1" t="str">
        <f>IF(AND(Table1[[#This Row],[Last lower than 5]]="YES", Table1[[#This Row],[better or same as KNN]]="YES"), "YES", "NO")</f>
        <v>NO</v>
      </c>
      <c r="X1335" s="1" t="str">
        <f>IF(AND(Table1[[#This Row],[Last lower than 5]]="YES", Table1[[#This Row],[last and better]]="NO"), Table1[[#This Row],[knnauc]], "")</f>
        <v/>
      </c>
      <c r="Y1335" s="1" t="str">
        <f>IF(AND(Table1[[#This Row],[Last lower than 5]]="YES", Table1[[#This Row],[last and better]]="YES"), Table1[[#This Row],[auc]], "")</f>
        <v/>
      </c>
      <c r="Z1335" s="1" t="str">
        <f>IF(I1335=5, "YES", "NO")</f>
        <v>NO</v>
      </c>
      <c r="AA1335" s="1" t="str">
        <f>IF(AND(Table1[[#This Row],[5 anomalies]]="YES", Table1[[#This Row],[better or same as KNN]]="YES"), "YES", "NO")</f>
        <v>NO</v>
      </c>
      <c r="AB1335" s="1" t="str">
        <f>IF(AND(Table1[[#This Row],[5 anomalies]]="YES", Table1[[#This Row],[5 anomalies and better]]="NO"), Table1[[#This Row],[knnauc]] - Table1[[#This Row],[auc]], "")</f>
        <v/>
      </c>
      <c r="AC1335" s="1" t="str">
        <f>IF(AND(Table1[[#This Row],[5 anomalies]]="YES", Table1[[#This Row],[5 anomalies and better]]="YES"), Table1[[#This Row],[auc]] - Table1[[#This Row],[knnauc]], "")</f>
        <v/>
      </c>
    </row>
    <row r="1336" spans="1:29" x14ac:dyDescent="0.25">
      <c r="A1336">
        <v>32</v>
      </c>
      <c r="B1336">
        <v>8</v>
      </c>
      <c r="C1336">
        <v>3</v>
      </c>
      <c r="D1336" t="s">
        <v>19</v>
      </c>
      <c r="E1336" t="s">
        <v>20</v>
      </c>
      <c r="F1336">
        <v>512</v>
      </c>
      <c r="G1336">
        <v>16</v>
      </c>
      <c r="H1336">
        <v>0.05</v>
      </c>
      <c r="I1336">
        <v>2</v>
      </c>
      <c r="J1336">
        <v>0</v>
      </c>
      <c r="K1336">
        <v>0.82148260211800295</v>
      </c>
      <c r="L1336">
        <v>0.31686572423259501</v>
      </c>
      <c r="M1336">
        <v>0.31513678704968401</v>
      </c>
      <c r="N1336">
        <v>0.662632375189107</v>
      </c>
      <c r="O1336" t="s">
        <v>23</v>
      </c>
      <c r="P1336">
        <v>0</v>
      </c>
      <c r="Q1336">
        <v>5.0000000000000001E-3</v>
      </c>
      <c r="R1336" t="s">
        <v>21</v>
      </c>
      <c r="S1336" t="s">
        <v>36</v>
      </c>
      <c r="T1336" t="str">
        <f>IF(Table1[[#This Row],[auc]]&gt;=Table1[[#This Row],[knnauc]], "YES", "NO")</f>
        <v>YES</v>
      </c>
      <c r="U1336" t="str">
        <f>IF(AND(I1336 &gt; I1335, K1336 &lt; K1335), "LOWER", "")</f>
        <v/>
      </c>
      <c r="V1336" t="str">
        <f>IF(AND(I1336&gt;=I1337, I1336 &lt; 5), "YES", "NO")</f>
        <v>NO</v>
      </c>
      <c r="W1336" s="1" t="str">
        <f>IF(AND(Table1[[#This Row],[Last lower than 5]]="YES", Table1[[#This Row],[better or same as KNN]]="YES"), "YES", "NO")</f>
        <v>NO</v>
      </c>
      <c r="X1336" s="1" t="str">
        <f>IF(AND(Table1[[#This Row],[Last lower than 5]]="YES", Table1[[#This Row],[last and better]]="NO"), Table1[[#This Row],[knnauc]], "")</f>
        <v/>
      </c>
      <c r="Y1336" s="1" t="str">
        <f>IF(AND(Table1[[#This Row],[Last lower than 5]]="YES", Table1[[#This Row],[last and better]]="YES"), Table1[[#This Row],[auc]], "")</f>
        <v/>
      </c>
      <c r="Z1336" s="1" t="str">
        <f>IF(I1336=5, "YES", "NO")</f>
        <v>NO</v>
      </c>
      <c r="AA1336" s="1" t="str">
        <f>IF(AND(Table1[[#This Row],[5 anomalies]]="YES", Table1[[#This Row],[better or same as KNN]]="YES"), "YES", "NO")</f>
        <v>NO</v>
      </c>
      <c r="AB1336" s="1" t="str">
        <f>IF(AND(Table1[[#This Row],[5 anomalies]]="YES", Table1[[#This Row],[5 anomalies and better]]="NO"), Table1[[#This Row],[knnauc]] - Table1[[#This Row],[auc]], "")</f>
        <v/>
      </c>
      <c r="AC1336" s="1" t="str">
        <f>IF(AND(Table1[[#This Row],[5 anomalies]]="YES", Table1[[#This Row],[5 anomalies and better]]="YES"), Table1[[#This Row],[auc]] - Table1[[#This Row],[knnauc]], "")</f>
        <v/>
      </c>
    </row>
    <row r="1337" spans="1:29" x14ac:dyDescent="0.25">
      <c r="A1337">
        <v>32</v>
      </c>
      <c r="B1337">
        <v>8</v>
      </c>
      <c r="C1337">
        <v>3</v>
      </c>
      <c r="D1337" t="s">
        <v>19</v>
      </c>
      <c r="E1337" t="s">
        <v>20</v>
      </c>
      <c r="F1337">
        <v>64</v>
      </c>
      <c r="G1337">
        <v>16</v>
      </c>
      <c r="H1337">
        <v>0.05</v>
      </c>
      <c r="I1337">
        <v>5</v>
      </c>
      <c r="J1337">
        <v>0</v>
      </c>
      <c r="K1337">
        <v>0.98991427130610099</v>
      </c>
      <c r="L1337">
        <v>0.29991922102294</v>
      </c>
      <c r="M1337">
        <v>0.30989662577729399</v>
      </c>
      <c r="N1337">
        <v>0.66565809379727603</v>
      </c>
      <c r="O1337" t="s">
        <v>23</v>
      </c>
      <c r="P1337">
        <v>0</v>
      </c>
      <c r="Q1337">
        <v>5.0000000000000001E-3</v>
      </c>
      <c r="R1337" t="s">
        <v>21</v>
      </c>
      <c r="S1337" t="s">
        <v>36</v>
      </c>
      <c r="T1337" t="str">
        <f>IF(Table1[[#This Row],[auc]]&gt;=Table1[[#This Row],[knnauc]], "YES", "NO")</f>
        <v>YES</v>
      </c>
      <c r="U1337" t="str">
        <f>IF(AND(I1337 &gt; I1336, K1337 &lt; K1336), "LOWER", "")</f>
        <v/>
      </c>
      <c r="V1337" t="str">
        <f>IF(AND(I1337&gt;=I1338, I1337 &lt; 5), "YES", "NO")</f>
        <v>NO</v>
      </c>
      <c r="W1337" s="1" t="str">
        <f>IF(AND(Table1[[#This Row],[Last lower than 5]]="YES", Table1[[#This Row],[better or same as KNN]]="YES"), "YES", "NO")</f>
        <v>NO</v>
      </c>
      <c r="X1337" s="1" t="str">
        <f>IF(AND(Table1[[#This Row],[Last lower than 5]]="YES", Table1[[#This Row],[last and better]]="NO"), Table1[[#This Row],[knnauc]], "")</f>
        <v/>
      </c>
      <c r="Y1337" s="1" t="str">
        <f>IF(AND(Table1[[#This Row],[Last lower than 5]]="YES", Table1[[#This Row],[last and better]]="YES"), Table1[[#This Row],[auc]], "")</f>
        <v/>
      </c>
      <c r="Z1337" s="1" t="str">
        <f>IF(I1337=5, "YES", "NO")</f>
        <v>YES</v>
      </c>
      <c r="AA1337" s="1" t="str">
        <f>IF(AND(Table1[[#This Row],[5 anomalies]]="YES", Table1[[#This Row],[better or same as KNN]]="YES"), "YES", "NO")</f>
        <v>YES</v>
      </c>
      <c r="AB1337" s="1" t="str">
        <f>IF(AND(Table1[[#This Row],[5 anomalies]]="YES", Table1[[#This Row],[5 anomalies and better]]="NO"), Table1[[#This Row],[knnauc]] - Table1[[#This Row],[auc]], "")</f>
        <v/>
      </c>
      <c r="AC1337" s="1">
        <f>IF(AND(Table1[[#This Row],[5 anomalies]]="YES", Table1[[#This Row],[5 anomalies and better]]="YES"), Table1[[#This Row],[auc]] - Table1[[#This Row],[knnauc]], "")</f>
        <v>0.32425617750882496</v>
      </c>
    </row>
    <row r="1338" spans="1:29" hidden="1" x14ac:dyDescent="0.25">
      <c r="A1338">
        <v>32</v>
      </c>
      <c r="B1338">
        <v>8</v>
      </c>
      <c r="C1338">
        <v>3</v>
      </c>
      <c r="D1338" t="s">
        <v>19</v>
      </c>
      <c r="E1338" t="s">
        <v>20</v>
      </c>
      <c r="F1338">
        <v>512</v>
      </c>
      <c r="G1338">
        <v>16</v>
      </c>
      <c r="H1338">
        <v>0.05</v>
      </c>
      <c r="I1338">
        <v>1</v>
      </c>
      <c r="J1338">
        <v>0</v>
      </c>
      <c r="K1338">
        <v>0.60752107196887795</v>
      </c>
      <c r="L1338">
        <v>0.31516677752454297</v>
      </c>
      <c r="M1338">
        <v>0.31460938081547102</v>
      </c>
      <c r="N1338">
        <v>0.71212448670844997</v>
      </c>
      <c r="O1338" t="s">
        <v>23</v>
      </c>
      <c r="P1338">
        <v>0</v>
      </c>
      <c r="Q1338">
        <v>0.01</v>
      </c>
      <c r="R1338" t="s">
        <v>21</v>
      </c>
      <c r="S1338" t="s">
        <v>36</v>
      </c>
      <c r="T1338" t="str">
        <f>IF(Table1[[#This Row],[auc]]&gt;=Table1[[#This Row],[knnauc]], "YES", "NO")</f>
        <v>NO</v>
      </c>
      <c r="U1338" t="str">
        <f>IF(AND(I1338 &gt; I1337, K1338 &lt; K1337), "LOWER", "")</f>
        <v/>
      </c>
      <c r="V1338" t="str">
        <f>IF(AND(I1338&gt;=I1339, I1338 &lt; 5), "YES", "NO")</f>
        <v>NO</v>
      </c>
      <c r="W1338" s="1" t="str">
        <f>IF(AND(Table1[[#This Row],[Last lower than 5]]="YES", Table1[[#This Row],[better or same as KNN]]="YES"), "YES", "NO")</f>
        <v>NO</v>
      </c>
      <c r="X1338" s="1" t="str">
        <f>IF(AND(Table1[[#This Row],[Last lower than 5]]="YES", Table1[[#This Row],[last and better]]="NO"), Table1[[#This Row],[knnauc]], "")</f>
        <v/>
      </c>
      <c r="Y1338" s="1" t="str">
        <f>IF(AND(Table1[[#This Row],[Last lower than 5]]="YES", Table1[[#This Row],[last and better]]="YES"), Table1[[#This Row],[auc]], "")</f>
        <v/>
      </c>
      <c r="Z1338" s="1" t="str">
        <f>IF(I1338=5, "YES", "NO")</f>
        <v>NO</v>
      </c>
      <c r="AA1338" s="1" t="str">
        <f>IF(AND(Table1[[#This Row],[5 anomalies]]="YES", Table1[[#This Row],[better or same as KNN]]="YES"), "YES", "NO")</f>
        <v>NO</v>
      </c>
      <c r="AB1338" s="1" t="str">
        <f>IF(AND(Table1[[#This Row],[5 anomalies]]="YES", Table1[[#This Row],[5 anomalies and better]]="NO"), Table1[[#This Row],[knnauc]] - Table1[[#This Row],[auc]], "")</f>
        <v/>
      </c>
      <c r="AC1338" s="1" t="str">
        <f>IF(AND(Table1[[#This Row],[5 anomalies]]="YES", Table1[[#This Row],[5 anomalies and better]]="YES"), Table1[[#This Row],[auc]] - Table1[[#This Row],[knnauc]], "")</f>
        <v/>
      </c>
    </row>
    <row r="1339" spans="1:29" hidden="1" x14ac:dyDescent="0.25">
      <c r="A1339">
        <v>32</v>
      </c>
      <c r="B1339">
        <v>8</v>
      </c>
      <c r="C1339">
        <v>3</v>
      </c>
      <c r="D1339" t="s">
        <v>19</v>
      </c>
      <c r="E1339" t="s">
        <v>20</v>
      </c>
      <c r="F1339">
        <v>512</v>
      </c>
      <c r="G1339">
        <v>16</v>
      </c>
      <c r="H1339">
        <v>0.05</v>
      </c>
      <c r="I1339">
        <v>3</v>
      </c>
      <c r="J1339">
        <v>0</v>
      </c>
      <c r="K1339">
        <v>0.61432893883725903</v>
      </c>
      <c r="L1339">
        <v>0.31516677752454297</v>
      </c>
      <c r="M1339">
        <v>0.31460938081547102</v>
      </c>
      <c r="N1339">
        <v>0.71212448670844997</v>
      </c>
      <c r="O1339" t="s">
        <v>23</v>
      </c>
      <c r="P1339">
        <v>0</v>
      </c>
      <c r="Q1339">
        <v>0.01</v>
      </c>
      <c r="R1339" t="s">
        <v>21</v>
      </c>
      <c r="S1339" t="s">
        <v>36</v>
      </c>
      <c r="T1339" t="str">
        <f>IF(Table1[[#This Row],[auc]]&gt;=Table1[[#This Row],[knnauc]], "YES", "NO")</f>
        <v>NO</v>
      </c>
      <c r="U1339" t="str">
        <f>IF(AND(I1339 &gt; I1338, K1339 &lt; K1338), "LOWER", "")</f>
        <v/>
      </c>
      <c r="V1339" t="str">
        <f>IF(AND(I1339&gt;=I1340, I1339 &lt; 5), "YES", "NO")</f>
        <v>NO</v>
      </c>
      <c r="W1339" s="1" t="str">
        <f>IF(AND(Table1[[#This Row],[Last lower than 5]]="YES", Table1[[#This Row],[better or same as KNN]]="YES"), "YES", "NO")</f>
        <v>NO</v>
      </c>
      <c r="X1339" s="1" t="str">
        <f>IF(AND(Table1[[#This Row],[Last lower than 5]]="YES", Table1[[#This Row],[last and better]]="NO"), Table1[[#This Row],[knnauc]], "")</f>
        <v/>
      </c>
      <c r="Y1339" s="1" t="str">
        <f>IF(AND(Table1[[#This Row],[Last lower than 5]]="YES", Table1[[#This Row],[last and better]]="YES"), Table1[[#This Row],[auc]], "")</f>
        <v/>
      </c>
      <c r="Z1339" s="1" t="str">
        <f>IF(I1339=5, "YES", "NO")</f>
        <v>NO</v>
      </c>
      <c r="AA1339" s="1" t="str">
        <f>IF(AND(Table1[[#This Row],[5 anomalies]]="YES", Table1[[#This Row],[better or same as KNN]]="YES"), "YES", "NO")</f>
        <v>NO</v>
      </c>
      <c r="AB1339" s="1" t="str">
        <f>IF(AND(Table1[[#This Row],[5 anomalies]]="YES", Table1[[#This Row],[5 anomalies and better]]="NO"), Table1[[#This Row],[knnauc]] - Table1[[#This Row],[auc]], "")</f>
        <v/>
      </c>
      <c r="AC1339" s="1" t="str">
        <f>IF(AND(Table1[[#This Row],[5 anomalies]]="YES", Table1[[#This Row],[5 anomalies and better]]="YES"), Table1[[#This Row],[auc]] - Table1[[#This Row],[knnauc]], "")</f>
        <v/>
      </c>
    </row>
    <row r="1340" spans="1:29" hidden="1" x14ac:dyDescent="0.25">
      <c r="A1340">
        <v>32</v>
      </c>
      <c r="B1340">
        <v>8</v>
      </c>
      <c r="C1340">
        <v>3</v>
      </c>
      <c r="D1340" t="s">
        <v>19</v>
      </c>
      <c r="E1340" t="s">
        <v>20</v>
      </c>
      <c r="F1340">
        <v>512</v>
      </c>
      <c r="G1340">
        <v>16</v>
      </c>
      <c r="H1340">
        <v>0.05</v>
      </c>
      <c r="I1340">
        <v>4</v>
      </c>
      <c r="J1340">
        <v>0</v>
      </c>
      <c r="K1340">
        <v>0.753295872055327</v>
      </c>
      <c r="L1340">
        <v>0.31516677752454297</v>
      </c>
      <c r="M1340">
        <v>0.31460938081547102</v>
      </c>
      <c r="N1340">
        <v>0.71212448670844997</v>
      </c>
      <c r="O1340" t="s">
        <v>23</v>
      </c>
      <c r="P1340">
        <v>0</v>
      </c>
      <c r="Q1340">
        <v>0.01</v>
      </c>
      <c r="R1340" t="s">
        <v>21</v>
      </c>
      <c r="S1340" t="s">
        <v>36</v>
      </c>
      <c r="T1340" t="str">
        <f>IF(Table1[[#This Row],[auc]]&gt;=Table1[[#This Row],[knnauc]], "YES", "NO")</f>
        <v>YES</v>
      </c>
      <c r="U1340" t="str">
        <f>IF(AND(I1340 &gt; I1339, K1340 &lt; K1339), "LOWER", "")</f>
        <v/>
      </c>
      <c r="V1340" t="str">
        <f>IF(AND(I1340&gt;=I1341, I1340 &lt; 5), "YES", "NO")</f>
        <v>YES</v>
      </c>
      <c r="W1340" s="1" t="str">
        <f>IF(AND(Table1[[#This Row],[Last lower than 5]]="YES", Table1[[#This Row],[better or same as KNN]]="YES"), "YES", "NO")</f>
        <v>YES</v>
      </c>
      <c r="X1340" s="1" t="str">
        <f>IF(AND(Table1[[#This Row],[Last lower than 5]]="YES", Table1[[#This Row],[last and better]]="NO"), Table1[[#This Row],[knnauc]], "")</f>
        <v/>
      </c>
      <c r="Y1340" s="1">
        <f>IF(AND(Table1[[#This Row],[Last lower than 5]]="YES", Table1[[#This Row],[last and better]]="YES"), Table1[[#This Row],[auc]], "")</f>
        <v>0.753295872055327</v>
      </c>
      <c r="Z1340" s="1" t="str">
        <f>IF(I1340=5, "YES", "NO")</f>
        <v>NO</v>
      </c>
      <c r="AA1340" s="1" t="str">
        <f>IF(AND(Table1[[#This Row],[5 anomalies]]="YES", Table1[[#This Row],[better or same as KNN]]="YES"), "YES", "NO")</f>
        <v>NO</v>
      </c>
      <c r="AB1340" s="1" t="str">
        <f>IF(AND(Table1[[#This Row],[5 anomalies]]="YES", Table1[[#This Row],[5 anomalies and better]]="NO"), Table1[[#This Row],[knnauc]] - Table1[[#This Row],[auc]], "")</f>
        <v/>
      </c>
      <c r="AC1340" s="1" t="str">
        <f>IF(AND(Table1[[#This Row],[5 anomalies]]="YES", Table1[[#This Row],[5 anomalies and better]]="YES"), Table1[[#This Row],[auc]] - Table1[[#This Row],[knnauc]], "")</f>
        <v/>
      </c>
    </row>
    <row r="1341" spans="1:29" hidden="1" x14ac:dyDescent="0.25">
      <c r="A1341">
        <v>32</v>
      </c>
      <c r="B1341">
        <v>8</v>
      </c>
      <c r="C1341">
        <v>3</v>
      </c>
      <c r="D1341" t="s">
        <v>19</v>
      </c>
      <c r="E1341" t="s">
        <v>20</v>
      </c>
      <c r="F1341">
        <v>512</v>
      </c>
      <c r="G1341">
        <v>16</v>
      </c>
      <c r="H1341">
        <v>0.05</v>
      </c>
      <c r="I1341">
        <v>1</v>
      </c>
      <c r="J1341">
        <v>0</v>
      </c>
      <c r="K1341">
        <v>0.60399761610048996</v>
      </c>
      <c r="L1341">
        <v>0.32089122238449502</v>
      </c>
      <c r="M1341">
        <v>0.31842329701857802</v>
      </c>
      <c r="N1341">
        <v>0.82056571769128495</v>
      </c>
      <c r="O1341">
        <v>0.54545454545454497</v>
      </c>
      <c r="P1341">
        <v>0.18181818181818099</v>
      </c>
      <c r="Q1341">
        <v>0.05</v>
      </c>
      <c r="R1341" t="s">
        <v>21</v>
      </c>
      <c r="S1341" t="s">
        <v>36</v>
      </c>
      <c r="T1341" t="str">
        <f>IF(Table1[[#This Row],[auc]]&gt;=Table1[[#This Row],[knnauc]], "YES", "NO")</f>
        <v>NO</v>
      </c>
      <c r="U1341" t="str">
        <f>IF(AND(I1341 &gt; I1340, K1341 &lt; K1340), "LOWER", "")</f>
        <v/>
      </c>
      <c r="V1341" t="str">
        <f>IF(AND(I1341&gt;=I1342, I1341 &lt; 5), "YES", "NO")</f>
        <v>NO</v>
      </c>
      <c r="W1341" s="1" t="str">
        <f>IF(AND(Table1[[#This Row],[Last lower than 5]]="YES", Table1[[#This Row],[better or same as KNN]]="YES"), "YES", "NO")</f>
        <v>NO</v>
      </c>
      <c r="X1341" s="1" t="str">
        <f>IF(AND(Table1[[#This Row],[Last lower than 5]]="YES", Table1[[#This Row],[last and better]]="NO"), Table1[[#This Row],[knnauc]], "")</f>
        <v/>
      </c>
      <c r="Y1341" s="1" t="str">
        <f>IF(AND(Table1[[#This Row],[Last lower than 5]]="YES", Table1[[#This Row],[last and better]]="YES"), Table1[[#This Row],[auc]], "")</f>
        <v/>
      </c>
      <c r="Z1341" s="1" t="str">
        <f>IF(I1341=5, "YES", "NO")</f>
        <v>NO</v>
      </c>
      <c r="AA1341" s="1" t="str">
        <f>IF(AND(Table1[[#This Row],[5 anomalies]]="YES", Table1[[#This Row],[better or same as KNN]]="YES"), "YES", "NO")</f>
        <v>NO</v>
      </c>
      <c r="AB1341" s="1" t="str">
        <f>IF(AND(Table1[[#This Row],[5 anomalies]]="YES", Table1[[#This Row],[5 anomalies and better]]="NO"), Table1[[#This Row],[knnauc]] - Table1[[#This Row],[auc]], "")</f>
        <v/>
      </c>
      <c r="AC1341" s="1" t="str">
        <f>IF(AND(Table1[[#This Row],[5 anomalies]]="YES", Table1[[#This Row],[5 anomalies and better]]="YES"), Table1[[#This Row],[auc]] - Table1[[#This Row],[knnauc]], "")</f>
        <v/>
      </c>
    </row>
    <row r="1342" spans="1:29" hidden="1" x14ac:dyDescent="0.25">
      <c r="A1342">
        <v>32</v>
      </c>
      <c r="B1342">
        <v>8</v>
      </c>
      <c r="C1342">
        <v>3</v>
      </c>
      <c r="D1342" t="s">
        <v>19</v>
      </c>
      <c r="E1342" t="s">
        <v>20</v>
      </c>
      <c r="F1342">
        <v>512</v>
      </c>
      <c r="G1342">
        <v>16</v>
      </c>
      <c r="H1342">
        <v>0.05</v>
      </c>
      <c r="I1342">
        <v>2</v>
      </c>
      <c r="J1342">
        <v>0</v>
      </c>
      <c r="K1342">
        <v>0.640214550955852</v>
      </c>
      <c r="L1342">
        <v>0.32089122238449502</v>
      </c>
      <c r="M1342">
        <v>0.31842329701857802</v>
      </c>
      <c r="N1342">
        <v>0.82056571769128495</v>
      </c>
      <c r="O1342">
        <v>0.54545454545454497</v>
      </c>
      <c r="P1342">
        <v>0.18181818181818099</v>
      </c>
      <c r="Q1342">
        <v>0.05</v>
      </c>
      <c r="R1342" t="s">
        <v>21</v>
      </c>
      <c r="S1342" t="s">
        <v>36</v>
      </c>
      <c r="T1342" t="str">
        <f>IF(Table1[[#This Row],[auc]]&gt;=Table1[[#This Row],[knnauc]], "YES", "NO")</f>
        <v>NO</v>
      </c>
      <c r="U1342" t="str">
        <f>IF(AND(I1342 &gt; I1341, K1342 &lt; K1341), "LOWER", "")</f>
        <v/>
      </c>
      <c r="V1342" t="str">
        <f>IF(AND(I1342&gt;=I1343, I1342 &lt; 5), "YES", "NO")</f>
        <v>NO</v>
      </c>
      <c r="W1342" s="1" t="str">
        <f>IF(AND(Table1[[#This Row],[Last lower than 5]]="YES", Table1[[#This Row],[better or same as KNN]]="YES"), "YES", "NO")</f>
        <v>NO</v>
      </c>
      <c r="X1342" s="1" t="str">
        <f>IF(AND(Table1[[#This Row],[Last lower than 5]]="YES", Table1[[#This Row],[last and better]]="NO"), Table1[[#This Row],[knnauc]], "")</f>
        <v/>
      </c>
      <c r="Y1342" s="1" t="str">
        <f>IF(AND(Table1[[#This Row],[Last lower than 5]]="YES", Table1[[#This Row],[last and better]]="YES"), Table1[[#This Row],[auc]], "")</f>
        <v/>
      </c>
      <c r="Z1342" s="1" t="str">
        <f>IF(I1342=5, "YES", "NO")</f>
        <v>NO</v>
      </c>
      <c r="AA1342" s="1" t="str">
        <f>IF(AND(Table1[[#This Row],[5 anomalies]]="YES", Table1[[#This Row],[better or same as KNN]]="YES"), "YES", "NO")</f>
        <v>NO</v>
      </c>
      <c r="AB1342" s="1" t="str">
        <f>IF(AND(Table1[[#This Row],[5 anomalies]]="YES", Table1[[#This Row],[5 anomalies and better]]="NO"), Table1[[#This Row],[knnauc]] - Table1[[#This Row],[auc]], "")</f>
        <v/>
      </c>
      <c r="AC1342" s="1" t="str">
        <f>IF(AND(Table1[[#This Row],[5 anomalies]]="YES", Table1[[#This Row],[5 anomalies and better]]="YES"), Table1[[#This Row],[auc]] - Table1[[#This Row],[knnauc]], "")</f>
        <v/>
      </c>
    </row>
    <row r="1343" spans="1:29" hidden="1" x14ac:dyDescent="0.25">
      <c r="A1343">
        <v>32</v>
      </c>
      <c r="B1343">
        <v>8</v>
      </c>
      <c r="C1343">
        <v>3</v>
      </c>
      <c r="D1343" t="s">
        <v>19</v>
      </c>
      <c r="E1343" t="s">
        <v>20</v>
      </c>
      <c r="F1343">
        <v>512</v>
      </c>
      <c r="G1343">
        <v>16</v>
      </c>
      <c r="H1343">
        <v>0.05</v>
      </c>
      <c r="I1343">
        <v>3</v>
      </c>
      <c r="J1343">
        <v>5.4054054054054002E-2</v>
      </c>
      <c r="K1343">
        <v>0.74166781277219995</v>
      </c>
      <c r="L1343">
        <v>0.32089122238449502</v>
      </c>
      <c r="M1343">
        <v>0.31842329701857802</v>
      </c>
      <c r="N1343">
        <v>0.82056571769128495</v>
      </c>
      <c r="O1343">
        <v>0.54545454545454497</v>
      </c>
      <c r="P1343">
        <v>0.18181818181818099</v>
      </c>
      <c r="Q1343">
        <v>0.05</v>
      </c>
      <c r="R1343" t="s">
        <v>21</v>
      </c>
      <c r="S1343" t="s">
        <v>36</v>
      </c>
      <c r="T1343" t="str">
        <f>IF(Table1[[#This Row],[auc]]&gt;=Table1[[#This Row],[knnauc]], "YES", "NO")</f>
        <v>NO</v>
      </c>
      <c r="U1343" t="str">
        <f>IF(AND(I1343 &gt; I1342, K1343 &lt; K1342), "LOWER", "")</f>
        <v/>
      </c>
      <c r="V1343" t="str">
        <f>IF(AND(I1343&gt;=I1344, I1343 &lt; 5), "YES", "NO")</f>
        <v>NO</v>
      </c>
      <c r="W1343" s="1" t="str">
        <f>IF(AND(Table1[[#This Row],[Last lower than 5]]="YES", Table1[[#This Row],[better or same as KNN]]="YES"), "YES", "NO")</f>
        <v>NO</v>
      </c>
      <c r="X1343" s="1" t="str">
        <f>IF(AND(Table1[[#This Row],[Last lower than 5]]="YES", Table1[[#This Row],[last and better]]="NO"), Table1[[#This Row],[knnauc]], "")</f>
        <v/>
      </c>
      <c r="Y1343" s="1" t="str">
        <f>IF(AND(Table1[[#This Row],[Last lower than 5]]="YES", Table1[[#This Row],[last and better]]="YES"), Table1[[#This Row],[auc]], "")</f>
        <v/>
      </c>
      <c r="Z1343" s="1" t="str">
        <f>IF(I1343=5, "YES", "NO")</f>
        <v>NO</v>
      </c>
      <c r="AA1343" s="1" t="str">
        <f>IF(AND(Table1[[#This Row],[5 anomalies]]="YES", Table1[[#This Row],[better or same as KNN]]="YES"), "YES", "NO")</f>
        <v>NO</v>
      </c>
      <c r="AB1343" s="1" t="str">
        <f>IF(AND(Table1[[#This Row],[5 anomalies]]="YES", Table1[[#This Row],[5 anomalies and better]]="NO"), Table1[[#This Row],[knnauc]] - Table1[[#This Row],[auc]], "")</f>
        <v/>
      </c>
      <c r="AC1343" s="1" t="str">
        <f>IF(AND(Table1[[#This Row],[5 anomalies]]="YES", Table1[[#This Row],[5 anomalies and better]]="YES"), Table1[[#This Row],[auc]] - Table1[[#This Row],[knnauc]], "")</f>
        <v/>
      </c>
    </row>
    <row r="1344" spans="1:29" hidden="1" x14ac:dyDescent="0.25">
      <c r="A1344">
        <v>32</v>
      </c>
      <c r="B1344">
        <v>8</v>
      </c>
      <c r="C1344">
        <v>3</v>
      </c>
      <c r="D1344" t="s">
        <v>19</v>
      </c>
      <c r="E1344" t="s">
        <v>20</v>
      </c>
      <c r="F1344">
        <v>512</v>
      </c>
      <c r="G1344">
        <v>16</v>
      </c>
      <c r="H1344">
        <v>0.05</v>
      </c>
      <c r="I1344">
        <v>4</v>
      </c>
      <c r="J1344">
        <v>0</v>
      </c>
      <c r="K1344">
        <v>0.77064136065648903</v>
      </c>
      <c r="L1344">
        <v>0.32089122238449502</v>
      </c>
      <c r="M1344">
        <v>0.31842329701857802</v>
      </c>
      <c r="N1344">
        <v>0.82056571769128495</v>
      </c>
      <c r="O1344">
        <v>0.54545454545454497</v>
      </c>
      <c r="P1344">
        <v>0.18181818181818099</v>
      </c>
      <c r="Q1344">
        <v>0.05</v>
      </c>
      <c r="R1344" t="s">
        <v>21</v>
      </c>
      <c r="S1344" t="s">
        <v>36</v>
      </c>
      <c r="T1344" t="str">
        <f>IF(Table1[[#This Row],[auc]]&gt;=Table1[[#This Row],[knnauc]], "YES", "NO")</f>
        <v>NO</v>
      </c>
      <c r="U1344" t="str">
        <f>IF(AND(I1344 &gt; I1343, K1344 &lt; K1343), "LOWER", "")</f>
        <v/>
      </c>
      <c r="V1344" t="str">
        <f>IF(AND(I1344&gt;=I1345, I1344 &lt; 5), "YES", "NO")</f>
        <v>YES</v>
      </c>
      <c r="W1344" s="1" t="str">
        <f>IF(AND(Table1[[#This Row],[Last lower than 5]]="YES", Table1[[#This Row],[better or same as KNN]]="YES"), "YES", "NO")</f>
        <v>NO</v>
      </c>
      <c r="X1344" s="1">
        <f>IF(AND(Table1[[#This Row],[Last lower than 5]]="YES", Table1[[#This Row],[last and better]]="NO"), Table1[[#This Row],[knnauc]], "")</f>
        <v>0.82056571769128495</v>
      </c>
      <c r="Y1344" s="1" t="str">
        <f>IF(AND(Table1[[#This Row],[Last lower than 5]]="YES", Table1[[#This Row],[last and better]]="YES"), Table1[[#This Row],[auc]], "")</f>
        <v/>
      </c>
      <c r="Z1344" s="1" t="str">
        <f>IF(I1344=5, "YES", "NO")</f>
        <v>NO</v>
      </c>
      <c r="AA1344" s="1" t="str">
        <f>IF(AND(Table1[[#This Row],[5 anomalies]]="YES", Table1[[#This Row],[better or same as KNN]]="YES"), "YES", "NO")</f>
        <v>NO</v>
      </c>
      <c r="AB1344" s="1" t="str">
        <f>IF(AND(Table1[[#This Row],[5 anomalies]]="YES", Table1[[#This Row],[5 anomalies and better]]="NO"), Table1[[#This Row],[knnauc]] - Table1[[#This Row],[auc]], "")</f>
        <v/>
      </c>
      <c r="AC1344" s="1" t="str">
        <f>IF(AND(Table1[[#This Row],[5 anomalies]]="YES", Table1[[#This Row],[5 anomalies and better]]="YES"), Table1[[#This Row],[auc]] - Table1[[#This Row],[knnauc]], "")</f>
        <v/>
      </c>
    </row>
    <row r="1345" spans="1:29" x14ac:dyDescent="0.25">
      <c r="A1345">
        <v>32</v>
      </c>
      <c r="B1345">
        <v>8</v>
      </c>
      <c r="C1345">
        <v>3</v>
      </c>
      <c r="D1345" t="s">
        <v>19</v>
      </c>
      <c r="E1345" t="s">
        <v>20</v>
      </c>
      <c r="F1345">
        <v>512</v>
      </c>
      <c r="G1345">
        <v>32</v>
      </c>
      <c r="H1345">
        <v>0.05</v>
      </c>
      <c r="I1345">
        <v>1</v>
      </c>
      <c r="J1345">
        <v>0</v>
      </c>
      <c r="K1345">
        <v>0.76248108925869795</v>
      </c>
      <c r="L1345">
        <v>0.33290562478778402</v>
      </c>
      <c r="M1345">
        <v>0.33964097144962302</v>
      </c>
      <c r="N1345">
        <v>0.66061522945032702</v>
      </c>
      <c r="O1345" t="s">
        <v>23</v>
      </c>
      <c r="P1345">
        <v>0</v>
      </c>
      <c r="Q1345">
        <v>5.0000000000000001E-3</v>
      </c>
      <c r="R1345" t="s">
        <v>21</v>
      </c>
      <c r="S1345" t="s">
        <v>36</v>
      </c>
      <c r="T1345" t="str">
        <f>IF(Table1[[#This Row],[auc]]&gt;=Table1[[#This Row],[knnauc]], "YES", "NO")</f>
        <v>YES</v>
      </c>
      <c r="U1345" t="str">
        <f>IF(AND(I1345 &gt; I1344, K1345 &lt; K1344), "LOWER", "")</f>
        <v/>
      </c>
      <c r="V1345" t="str">
        <f>IF(AND(I1345&gt;=I1346, I1345 &lt; 5), "YES", "NO")</f>
        <v>NO</v>
      </c>
      <c r="W1345" s="1" t="str">
        <f>IF(AND(Table1[[#This Row],[Last lower than 5]]="YES", Table1[[#This Row],[better or same as KNN]]="YES"), "YES", "NO")</f>
        <v>NO</v>
      </c>
      <c r="X1345" s="1" t="str">
        <f>IF(AND(Table1[[#This Row],[Last lower than 5]]="YES", Table1[[#This Row],[last and better]]="NO"), Table1[[#This Row],[knnauc]], "")</f>
        <v/>
      </c>
      <c r="Y1345" s="1" t="str">
        <f>IF(AND(Table1[[#This Row],[Last lower than 5]]="YES", Table1[[#This Row],[last and better]]="YES"), Table1[[#This Row],[auc]], "")</f>
        <v/>
      </c>
      <c r="Z1345" s="1" t="str">
        <f>IF(I1345=5, "YES", "NO")</f>
        <v>NO</v>
      </c>
      <c r="AA1345" s="1" t="str">
        <f>IF(AND(Table1[[#This Row],[5 anomalies]]="YES", Table1[[#This Row],[better or same as KNN]]="YES"), "YES", "NO")</f>
        <v>NO</v>
      </c>
      <c r="AB1345" s="1" t="str">
        <f>IF(AND(Table1[[#This Row],[5 anomalies]]="YES", Table1[[#This Row],[5 anomalies and better]]="NO"), Table1[[#This Row],[knnauc]] - Table1[[#This Row],[auc]], "")</f>
        <v/>
      </c>
      <c r="AC1345" s="1" t="str">
        <f>IF(AND(Table1[[#This Row],[5 anomalies]]="YES", Table1[[#This Row],[5 anomalies and better]]="YES"), Table1[[#This Row],[auc]] - Table1[[#This Row],[knnauc]], "")</f>
        <v/>
      </c>
    </row>
    <row r="1346" spans="1:29" x14ac:dyDescent="0.25">
      <c r="A1346">
        <v>32</v>
      </c>
      <c r="B1346">
        <v>8</v>
      </c>
      <c r="C1346">
        <v>3</v>
      </c>
      <c r="D1346" t="s">
        <v>19</v>
      </c>
      <c r="E1346" t="s">
        <v>20</v>
      </c>
      <c r="F1346">
        <v>512</v>
      </c>
      <c r="G1346">
        <v>32</v>
      </c>
      <c r="H1346">
        <v>0.05</v>
      </c>
      <c r="I1346">
        <v>2</v>
      </c>
      <c r="J1346">
        <v>0</v>
      </c>
      <c r="K1346">
        <v>0.96974281391830497</v>
      </c>
      <c r="L1346">
        <v>0.33290562478778402</v>
      </c>
      <c r="M1346">
        <v>0.33964097144962302</v>
      </c>
      <c r="N1346">
        <v>0.66061522945032702</v>
      </c>
      <c r="O1346" t="s">
        <v>23</v>
      </c>
      <c r="P1346">
        <v>0</v>
      </c>
      <c r="Q1346">
        <v>5.0000000000000001E-3</v>
      </c>
      <c r="R1346" t="s">
        <v>21</v>
      </c>
      <c r="S1346" t="s">
        <v>36</v>
      </c>
      <c r="T1346" t="str">
        <f>IF(Table1[[#This Row],[auc]]&gt;=Table1[[#This Row],[knnauc]], "YES", "NO")</f>
        <v>YES</v>
      </c>
      <c r="U1346" t="str">
        <f>IF(AND(I1346 &gt; I1345, K1346 &lt; K1345), "LOWER", "")</f>
        <v/>
      </c>
      <c r="V1346" t="str">
        <f>IF(AND(I1346&gt;=I1347, I1346 &lt; 5), "YES", "NO")</f>
        <v>NO</v>
      </c>
      <c r="W1346" s="1" t="str">
        <f>IF(AND(Table1[[#This Row],[Last lower than 5]]="YES", Table1[[#This Row],[better or same as KNN]]="YES"), "YES", "NO")</f>
        <v>NO</v>
      </c>
      <c r="X1346" s="1" t="str">
        <f>IF(AND(Table1[[#This Row],[Last lower than 5]]="YES", Table1[[#This Row],[last and better]]="NO"), Table1[[#This Row],[knnauc]], "")</f>
        <v/>
      </c>
      <c r="Y1346" s="1" t="str">
        <f>IF(AND(Table1[[#This Row],[Last lower than 5]]="YES", Table1[[#This Row],[last and better]]="YES"), Table1[[#This Row],[auc]], "")</f>
        <v/>
      </c>
      <c r="Z1346" s="1" t="str">
        <f>IF(I1346=5, "YES", "NO")</f>
        <v>NO</v>
      </c>
      <c r="AA1346" s="1" t="str">
        <f>IF(AND(Table1[[#This Row],[5 anomalies]]="YES", Table1[[#This Row],[better or same as KNN]]="YES"), "YES", "NO")</f>
        <v>NO</v>
      </c>
      <c r="AB1346" s="1" t="str">
        <f>IF(AND(Table1[[#This Row],[5 anomalies]]="YES", Table1[[#This Row],[5 anomalies and better]]="NO"), Table1[[#This Row],[knnauc]] - Table1[[#This Row],[auc]], "")</f>
        <v/>
      </c>
      <c r="AC1346" s="1" t="str">
        <f>IF(AND(Table1[[#This Row],[5 anomalies]]="YES", Table1[[#This Row],[5 anomalies and better]]="YES"), Table1[[#This Row],[auc]] - Table1[[#This Row],[knnauc]], "")</f>
        <v/>
      </c>
    </row>
    <row r="1347" spans="1:29" x14ac:dyDescent="0.25">
      <c r="A1347">
        <v>32</v>
      </c>
      <c r="B1347">
        <v>8</v>
      </c>
      <c r="C1347">
        <v>3</v>
      </c>
      <c r="D1347" t="s">
        <v>19</v>
      </c>
      <c r="E1347" t="s">
        <v>20</v>
      </c>
      <c r="F1347">
        <v>512</v>
      </c>
      <c r="G1347">
        <v>32</v>
      </c>
      <c r="H1347">
        <v>0.05</v>
      </c>
      <c r="I1347">
        <v>3</v>
      </c>
      <c r="J1347">
        <v>0</v>
      </c>
      <c r="K1347">
        <v>0.98083711548159302</v>
      </c>
      <c r="L1347">
        <v>0.33290562478778402</v>
      </c>
      <c r="M1347">
        <v>0.33964097144962302</v>
      </c>
      <c r="N1347">
        <v>0.66061522945032702</v>
      </c>
      <c r="O1347" t="s">
        <v>23</v>
      </c>
      <c r="P1347">
        <v>0</v>
      </c>
      <c r="Q1347">
        <v>5.0000000000000001E-3</v>
      </c>
      <c r="R1347" t="s">
        <v>21</v>
      </c>
      <c r="S1347" t="s">
        <v>36</v>
      </c>
      <c r="T1347" t="str">
        <f>IF(Table1[[#This Row],[auc]]&gt;=Table1[[#This Row],[knnauc]], "YES", "NO")</f>
        <v>YES</v>
      </c>
      <c r="U1347" t="str">
        <f>IF(AND(I1347 &gt; I1346, K1347 &lt; K1346), "LOWER", "")</f>
        <v/>
      </c>
      <c r="V1347" t="str">
        <f>IF(AND(I1347&gt;=I1348, I1347 &lt; 5), "YES", "NO")</f>
        <v>YES</v>
      </c>
      <c r="W1347" s="1" t="str">
        <f>IF(AND(Table1[[#This Row],[Last lower than 5]]="YES", Table1[[#This Row],[better or same as KNN]]="YES"), "YES", "NO")</f>
        <v>YES</v>
      </c>
      <c r="X1347" s="1" t="str">
        <f>IF(AND(Table1[[#This Row],[Last lower than 5]]="YES", Table1[[#This Row],[last and better]]="NO"), Table1[[#This Row],[knnauc]], "")</f>
        <v/>
      </c>
      <c r="Y1347" s="1">
        <f>IF(AND(Table1[[#This Row],[Last lower than 5]]="YES", Table1[[#This Row],[last and better]]="YES"), Table1[[#This Row],[auc]], "")</f>
        <v>0.98083711548159302</v>
      </c>
      <c r="Z1347" s="1" t="str">
        <f>IF(I1347=5, "YES", "NO")</f>
        <v>NO</v>
      </c>
      <c r="AA1347" s="1" t="str">
        <f>IF(AND(Table1[[#This Row],[5 anomalies]]="YES", Table1[[#This Row],[better or same as KNN]]="YES"), "YES", "NO")</f>
        <v>NO</v>
      </c>
      <c r="AB1347" s="1" t="str">
        <f>IF(AND(Table1[[#This Row],[5 anomalies]]="YES", Table1[[#This Row],[5 anomalies and better]]="NO"), Table1[[#This Row],[knnauc]] - Table1[[#This Row],[auc]], "")</f>
        <v/>
      </c>
      <c r="AC1347" s="1" t="str">
        <f>IF(AND(Table1[[#This Row],[5 anomalies]]="YES", Table1[[#This Row],[5 anomalies and better]]="YES"), Table1[[#This Row],[auc]] - Table1[[#This Row],[knnauc]], "")</f>
        <v/>
      </c>
    </row>
    <row r="1348" spans="1:29" hidden="1" x14ac:dyDescent="0.25">
      <c r="A1348">
        <v>32</v>
      </c>
      <c r="B1348">
        <v>8</v>
      </c>
      <c r="C1348">
        <v>3</v>
      </c>
      <c r="D1348" t="s">
        <v>19</v>
      </c>
      <c r="E1348" t="s">
        <v>20</v>
      </c>
      <c r="F1348">
        <v>512</v>
      </c>
      <c r="G1348">
        <v>32</v>
      </c>
      <c r="H1348">
        <v>0.05</v>
      </c>
      <c r="I1348">
        <v>1</v>
      </c>
      <c r="J1348">
        <v>0</v>
      </c>
      <c r="K1348">
        <v>0.69807650745623495</v>
      </c>
      <c r="L1348">
        <v>0.30155574825943199</v>
      </c>
      <c r="M1348">
        <v>0.30591100408114602</v>
      </c>
      <c r="N1348">
        <v>0.56559325696995799</v>
      </c>
      <c r="O1348" t="s">
        <v>23</v>
      </c>
      <c r="P1348">
        <v>0</v>
      </c>
      <c r="Q1348">
        <v>0.01</v>
      </c>
      <c r="R1348" t="s">
        <v>21</v>
      </c>
      <c r="S1348" t="s">
        <v>36</v>
      </c>
      <c r="T1348" t="str">
        <f>IF(Table1[[#This Row],[auc]]&gt;=Table1[[#This Row],[knnauc]], "YES", "NO")</f>
        <v>YES</v>
      </c>
      <c r="U1348" t="str">
        <f>IF(AND(I1348 &gt; I1347, K1348 &lt; K1347), "LOWER", "")</f>
        <v/>
      </c>
      <c r="V1348" t="str">
        <f>IF(AND(I1348&gt;=I1349, I1348 &lt; 5), "YES", "NO")</f>
        <v>NO</v>
      </c>
      <c r="W1348" s="1" t="str">
        <f>IF(AND(Table1[[#This Row],[Last lower than 5]]="YES", Table1[[#This Row],[better or same as KNN]]="YES"), "YES", "NO")</f>
        <v>NO</v>
      </c>
      <c r="X1348" s="1" t="str">
        <f>IF(AND(Table1[[#This Row],[Last lower than 5]]="YES", Table1[[#This Row],[last and better]]="NO"), Table1[[#This Row],[knnauc]], "")</f>
        <v/>
      </c>
      <c r="Y1348" s="1" t="str">
        <f>IF(AND(Table1[[#This Row],[Last lower than 5]]="YES", Table1[[#This Row],[last and better]]="YES"), Table1[[#This Row],[auc]], "")</f>
        <v/>
      </c>
      <c r="Z1348" s="1" t="str">
        <f>IF(I1348=5, "YES", "NO")</f>
        <v>NO</v>
      </c>
      <c r="AA1348" s="1" t="str">
        <f>IF(AND(Table1[[#This Row],[5 anomalies]]="YES", Table1[[#This Row],[better or same as KNN]]="YES"), "YES", "NO")</f>
        <v>NO</v>
      </c>
      <c r="AB1348" s="1" t="str">
        <f>IF(AND(Table1[[#This Row],[5 anomalies]]="YES", Table1[[#This Row],[5 anomalies and better]]="NO"), Table1[[#This Row],[knnauc]] - Table1[[#This Row],[auc]], "")</f>
        <v/>
      </c>
      <c r="AC1348" s="1" t="str">
        <f>IF(AND(Table1[[#This Row],[5 anomalies]]="YES", Table1[[#This Row],[5 anomalies and better]]="YES"), Table1[[#This Row],[auc]] - Table1[[#This Row],[knnauc]], "")</f>
        <v/>
      </c>
    </row>
    <row r="1349" spans="1:29" hidden="1" x14ac:dyDescent="0.25">
      <c r="A1349">
        <v>32</v>
      </c>
      <c r="B1349">
        <v>8</v>
      </c>
      <c r="C1349">
        <v>3</v>
      </c>
      <c r="D1349" t="s">
        <v>19</v>
      </c>
      <c r="E1349" t="s">
        <v>20</v>
      </c>
      <c r="F1349">
        <v>512</v>
      </c>
      <c r="G1349">
        <v>32</v>
      </c>
      <c r="H1349">
        <v>0.05</v>
      </c>
      <c r="I1349">
        <v>2</v>
      </c>
      <c r="J1349">
        <v>0</v>
      </c>
      <c r="K1349">
        <v>0.90879619623946395</v>
      </c>
      <c r="L1349">
        <v>0.30155574825943199</v>
      </c>
      <c r="M1349">
        <v>0.30591100408114602</v>
      </c>
      <c r="N1349">
        <v>0.56559325696995799</v>
      </c>
      <c r="O1349" t="s">
        <v>23</v>
      </c>
      <c r="P1349">
        <v>0</v>
      </c>
      <c r="Q1349">
        <v>0.01</v>
      </c>
      <c r="R1349" t="s">
        <v>21</v>
      </c>
      <c r="S1349" t="s">
        <v>36</v>
      </c>
      <c r="T1349" t="str">
        <f>IF(Table1[[#This Row],[auc]]&gt;=Table1[[#This Row],[knnauc]], "YES", "NO")</f>
        <v>YES</v>
      </c>
      <c r="U1349" t="str">
        <f>IF(AND(I1349 &gt; I1348, K1349 &lt; K1348), "LOWER", "")</f>
        <v/>
      </c>
      <c r="V1349" t="str">
        <f>IF(AND(I1349&gt;=I1350, I1349 &lt; 5), "YES", "NO")</f>
        <v>NO</v>
      </c>
      <c r="W1349" s="1" t="str">
        <f>IF(AND(Table1[[#This Row],[Last lower than 5]]="YES", Table1[[#This Row],[better or same as KNN]]="YES"), "YES", "NO")</f>
        <v>NO</v>
      </c>
      <c r="X1349" s="1" t="str">
        <f>IF(AND(Table1[[#This Row],[Last lower than 5]]="YES", Table1[[#This Row],[last and better]]="NO"), Table1[[#This Row],[knnauc]], "")</f>
        <v/>
      </c>
      <c r="Y1349" s="1" t="str">
        <f>IF(AND(Table1[[#This Row],[Last lower than 5]]="YES", Table1[[#This Row],[last and better]]="YES"), Table1[[#This Row],[auc]], "")</f>
        <v/>
      </c>
      <c r="Z1349" s="1" t="str">
        <f>IF(I1349=5, "YES", "NO")</f>
        <v>NO</v>
      </c>
      <c r="AA1349" s="1" t="str">
        <f>IF(AND(Table1[[#This Row],[5 anomalies]]="YES", Table1[[#This Row],[better or same as KNN]]="YES"), "YES", "NO")</f>
        <v>NO</v>
      </c>
      <c r="AB1349" s="1" t="str">
        <f>IF(AND(Table1[[#This Row],[5 anomalies]]="YES", Table1[[#This Row],[5 anomalies and better]]="NO"), Table1[[#This Row],[knnauc]] - Table1[[#This Row],[auc]], "")</f>
        <v/>
      </c>
      <c r="AC1349" s="1" t="str">
        <f>IF(AND(Table1[[#This Row],[5 anomalies]]="YES", Table1[[#This Row],[5 anomalies and better]]="YES"), Table1[[#This Row],[auc]] - Table1[[#This Row],[knnauc]], "")</f>
        <v/>
      </c>
    </row>
    <row r="1350" spans="1:29" hidden="1" x14ac:dyDescent="0.25">
      <c r="A1350">
        <v>32</v>
      </c>
      <c r="B1350">
        <v>8</v>
      </c>
      <c r="C1350">
        <v>3</v>
      </c>
      <c r="D1350" t="s">
        <v>19</v>
      </c>
      <c r="E1350" t="s">
        <v>20</v>
      </c>
      <c r="F1350">
        <v>512</v>
      </c>
      <c r="G1350">
        <v>32</v>
      </c>
      <c r="H1350">
        <v>0.05</v>
      </c>
      <c r="I1350">
        <v>3</v>
      </c>
      <c r="J1350">
        <v>0.42857142857142799</v>
      </c>
      <c r="K1350">
        <v>0.96369137670196603</v>
      </c>
      <c r="L1350">
        <v>0.30155574825943199</v>
      </c>
      <c r="M1350">
        <v>0.30591100408114602</v>
      </c>
      <c r="N1350">
        <v>0.56559325696995799</v>
      </c>
      <c r="O1350" t="s">
        <v>23</v>
      </c>
      <c r="P1350">
        <v>0</v>
      </c>
      <c r="Q1350">
        <v>0.01</v>
      </c>
      <c r="R1350" t="s">
        <v>21</v>
      </c>
      <c r="S1350" t="s">
        <v>36</v>
      </c>
      <c r="T1350" t="str">
        <f>IF(Table1[[#This Row],[auc]]&gt;=Table1[[#This Row],[knnauc]], "YES", "NO")</f>
        <v>YES</v>
      </c>
      <c r="U1350" t="str">
        <f>IF(AND(I1350 &gt; I1349, K1350 &lt; K1349), "LOWER", "")</f>
        <v/>
      </c>
      <c r="V1350" t="str">
        <f>IF(AND(I1350&gt;=I1351, I1350 &lt; 5), "YES", "NO")</f>
        <v>YES</v>
      </c>
      <c r="W1350" s="1" t="str">
        <f>IF(AND(Table1[[#This Row],[Last lower than 5]]="YES", Table1[[#This Row],[better or same as KNN]]="YES"), "YES", "NO")</f>
        <v>YES</v>
      </c>
      <c r="X1350" s="1" t="str">
        <f>IF(AND(Table1[[#This Row],[Last lower than 5]]="YES", Table1[[#This Row],[last and better]]="NO"), Table1[[#This Row],[knnauc]], "")</f>
        <v/>
      </c>
      <c r="Y1350" s="1">
        <f>IF(AND(Table1[[#This Row],[Last lower than 5]]="YES", Table1[[#This Row],[last and better]]="YES"), Table1[[#This Row],[auc]], "")</f>
        <v>0.96369137670196603</v>
      </c>
      <c r="Z1350" s="1" t="str">
        <f>IF(I1350=5, "YES", "NO")</f>
        <v>NO</v>
      </c>
      <c r="AA1350" s="1" t="str">
        <f>IF(AND(Table1[[#This Row],[5 anomalies]]="YES", Table1[[#This Row],[better or same as KNN]]="YES"), "YES", "NO")</f>
        <v>NO</v>
      </c>
      <c r="AB1350" s="1" t="str">
        <f>IF(AND(Table1[[#This Row],[5 anomalies]]="YES", Table1[[#This Row],[5 anomalies and better]]="NO"), Table1[[#This Row],[knnauc]] - Table1[[#This Row],[auc]], "")</f>
        <v/>
      </c>
      <c r="AC1350" s="1" t="str">
        <f>IF(AND(Table1[[#This Row],[5 anomalies]]="YES", Table1[[#This Row],[5 anomalies and better]]="YES"), Table1[[#This Row],[auc]] - Table1[[#This Row],[knnauc]], "")</f>
        <v/>
      </c>
    </row>
    <row r="1351" spans="1:29" hidden="1" x14ac:dyDescent="0.25">
      <c r="A1351">
        <v>32</v>
      </c>
      <c r="B1351">
        <v>8</v>
      </c>
      <c r="C1351">
        <v>3</v>
      </c>
      <c r="D1351" t="s">
        <v>19</v>
      </c>
      <c r="E1351" t="s">
        <v>20</v>
      </c>
      <c r="F1351">
        <v>512</v>
      </c>
      <c r="G1351">
        <v>32</v>
      </c>
      <c r="H1351">
        <v>0.05</v>
      </c>
      <c r="I1351">
        <v>1</v>
      </c>
      <c r="J1351">
        <v>5.8823529411764698E-2</v>
      </c>
      <c r="K1351">
        <v>0.65901068170357102</v>
      </c>
      <c r="L1351">
        <v>0.32999179799807699</v>
      </c>
      <c r="M1351">
        <v>0.33488165172137602</v>
      </c>
      <c r="N1351">
        <v>0.850410305780956</v>
      </c>
      <c r="O1351">
        <v>0.84615384615384603</v>
      </c>
      <c r="P1351">
        <v>0.33333333333333298</v>
      </c>
      <c r="Q1351">
        <v>0.05</v>
      </c>
      <c r="R1351" t="s">
        <v>21</v>
      </c>
      <c r="S1351" t="s">
        <v>36</v>
      </c>
      <c r="T1351" t="str">
        <f>IF(Table1[[#This Row],[auc]]&gt;=Table1[[#This Row],[knnauc]], "YES", "NO")</f>
        <v>NO</v>
      </c>
      <c r="U1351" t="str">
        <f>IF(AND(I1351 &gt; I1350, K1351 &lt; K1350), "LOWER", "")</f>
        <v/>
      </c>
      <c r="V1351" t="str">
        <f>IF(AND(I1351&gt;=I1352, I1351 &lt; 5), "YES", "NO")</f>
        <v>NO</v>
      </c>
      <c r="W1351" s="1" t="str">
        <f>IF(AND(Table1[[#This Row],[Last lower than 5]]="YES", Table1[[#This Row],[better or same as KNN]]="YES"), "YES", "NO")</f>
        <v>NO</v>
      </c>
      <c r="X1351" s="1" t="str">
        <f>IF(AND(Table1[[#This Row],[Last lower than 5]]="YES", Table1[[#This Row],[last and better]]="NO"), Table1[[#This Row],[knnauc]], "")</f>
        <v/>
      </c>
      <c r="Y1351" s="1" t="str">
        <f>IF(AND(Table1[[#This Row],[Last lower than 5]]="YES", Table1[[#This Row],[last and better]]="YES"), Table1[[#This Row],[auc]], "")</f>
        <v/>
      </c>
      <c r="Z1351" s="1" t="str">
        <f>IF(I1351=5, "YES", "NO")</f>
        <v>NO</v>
      </c>
      <c r="AA1351" s="1" t="str">
        <f>IF(AND(Table1[[#This Row],[5 anomalies]]="YES", Table1[[#This Row],[better or same as KNN]]="YES"), "YES", "NO")</f>
        <v>NO</v>
      </c>
      <c r="AB1351" s="1" t="str">
        <f>IF(AND(Table1[[#This Row],[5 anomalies]]="YES", Table1[[#This Row],[5 anomalies and better]]="NO"), Table1[[#This Row],[knnauc]] - Table1[[#This Row],[auc]], "")</f>
        <v/>
      </c>
      <c r="AC1351" s="1" t="str">
        <f>IF(AND(Table1[[#This Row],[5 anomalies]]="YES", Table1[[#This Row],[5 anomalies and better]]="YES"), Table1[[#This Row],[auc]] - Table1[[#This Row],[knnauc]], "")</f>
        <v/>
      </c>
    </row>
    <row r="1352" spans="1:29" hidden="1" x14ac:dyDescent="0.25">
      <c r="A1352">
        <v>32</v>
      </c>
      <c r="B1352">
        <v>8</v>
      </c>
      <c r="C1352">
        <v>3</v>
      </c>
      <c r="D1352" t="s">
        <v>19</v>
      </c>
      <c r="E1352" t="s">
        <v>20</v>
      </c>
      <c r="F1352">
        <v>512</v>
      </c>
      <c r="G1352">
        <v>32</v>
      </c>
      <c r="H1352">
        <v>0.05</v>
      </c>
      <c r="I1352">
        <v>2</v>
      </c>
      <c r="J1352">
        <v>5.5555555555555497E-2</v>
      </c>
      <c r="K1352">
        <v>0.75581075505432505</v>
      </c>
      <c r="L1352">
        <v>0.32999179799807699</v>
      </c>
      <c r="M1352">
        <v>0.33488165172137602</v>
      </c>
      <c r="N1352">
        <v>0.850410305780956</v>
      </c>
      <c r="O1352">
        <v>0.84615384615384603</v>
      </c>
      <c r="P1352">
        <v>0.33333333333333298</v>
      </c>
      <c r="Q1352">
        <v>0.05</v>
      </c>
      <c r="R1352" t="s">
        <v>21</v>
      </c>
      <c r="S1352" t="s">
        <v>36</v>
      </c>
      <c r="T1352" t="str">
        <f>IF(Table1[[#This Row],[auc]]&gt;=Table1[[#This Row],[knnauc]], "YES", "NO")</f>
        <v>NO</v>
      </c>
      <c r="U1352" t="str">
        <f>IF(AND(I1352 &gt; I1351, K1352 &lt; K1351), "LOWER", "")</f>
        <v/>
      </c>
      <c r="V1352" t="str">
        <f>IF(AND(I1352&gt;=I1353, I1352 &lt; 5), "YES", "NO")</f>
        <v>NO</v>
      </c>
      <c r="W1352" s="1" t="str">
        <f>IF(AND(Table1[[#This Row],[Last lower than 5]]="YES", Table1[[#This Row],[better or same as KNN]]="YES"), "YES", "NO")</f>
        <v>NO</v>
      </c>
      <c r="X1352" s="1" t="str">
        <f>IF(AND(Table1[[#This Row],[Last lower than 5]]="YES", Table1[[#This Row],[last and better]]="NO"), Table1[[#This Row],[knnauc]], "")</f>
        <v/>
      </c>
      <c r="Y1352" s="1" t="str">
        <f>IF(AND(Table1[[#This Row],[Last lower than 5]]="YES", Table1[[#This Row],[last and better]]="YES"), Table1[[#This Row],[auc]], "")</f>
        <v/>
      </c>
      <c r="Z1352" s="1" t="str">
        <f>IF(I1352=5, "YES", "NO")</f>
        <v>NO</v>
      </c>
      <c r="AA1352" s="1" t="str">
        <f>IF(AND(Table1[[#This Row],[5 anomalies]]="YES", Table1[[#This Row],[better or same as KNN]]="YES"), "YES", "NO")</f>
        <v>NO</v>
      </c>
      <c r="AB1352" s="1" t="str">
        <f>IF(AND(Table1[[#This Row],[5 anomalies]]="YES", Table1[[#This Row],[5 anomalies and better]]="NO"), Table1[[#This Row],[knnauc]] - Table1[[#This Row],[auc]], "")</f>
        <v/>
      </c>
      <c r="AC1352" s="1" t="str">
        <f>IF(AND(Table1[[#This Row],[5 anomalies]]="YES", Table1[[#This Row],[5 anomalies and better]]="YES"), Table1[[#This Row],[auc]] - Table1[[#This Row],[knnauc]], "")</f>
        <v/>
      </c>
    </row>
    <row r="1353" spans="1:29" hidden="1" x14ac:dyDescent="0.25">
      <c r="A1353">
        <v>32</v>
      </c>
      <c r="B1353">
        <v>8</v>
      </c>
      <c r="C1353">
        <v>3</v>
      </c>
      <c r="D1353" t="s">
        <v>19</v>
      </c>
      <c r="E1353" t="s">
        <v>20</v>
      </c>
      <c r="F1353">
        <v>512</v>
      </c>
      <c r="G1353">
        <v>32</v>
      </c>
      <c r="H1353">
        <v>0.05</v>
      </c>
      <c r="I1353">
        <v>4</v>
      </c>
      <c r="J1353">
        <v>0.105263157894736</v>
      </c>
      <c r="K1353">
        <v>0.85449044147985098</v>
      </c>
      <c r="L1353">
        <v>0.32999179799807699</v>
      </c>
      <c r="M1353">
        <v>0.33488165172137602</v>
      </c>
      <c r="N1353">
        <v>0.850410305780956</v>
      </c>
      <c r="O1353">
        <v>0.84615384615384603</v>
      </c>
      <c r="P1353">
        <v>0.33333333333333298</v>
      </c>
      <c r="Q1353">
        <v>0.05</v>
      </c>
      <c r="R1353" t="s">
        <v>21</v>
      </c>
      <c r="S1353" t="s">
        <v>36</v>
      </c>
      <c r="T1353" t="str">
        <f>IF(Table1[[#This Row],[auc]]&gt;=Table1[[#This Row],[knnauc]], "YES", "NO")</f>
        <v>YES</v>
      </c>
      <c r="U1353" t="str">
        <f>IF(AND(I1353 &gt; I1352, K1353 &lt; K1352), "LOWER", "")</f>
        <v/>
      </c>
      <c r="V1353" t="str">
        <f>IF(AND(I1353&gt;=I1354, I1353 &lt; 5), "YES", "NO")</f>
        <v>NO</v>
      </c>
      <c r="W1353" s="1" t="str">
        <f>IF(AND(Table1[[#This Row],[Last lower than 5]]="YES", Table1[[#This Row],[better or same as KNN]]="YES"), "YES", "NO")</f>
        <v>NO</v>
      </c>
      <c r="X1353" s="1" t="str">
        <f>IF(AND(Table1[[#This Row],[Last lower than 5]]="YES", Table1[[#This Row],[last and better]]="NO"), Table1[[#This Row],[knnauc]], "")</f>
        <v/>
      </c>
      <c r="Y1353" s="1" t="str">
        <f>IF(AND(Table1[[#This Row],[Last lower than 5]]="YES", Table1[[#This Row],[last and better]]="YES"), Table1[[#This Row],[auc]], "")</f>
        <v/>
      </c>
      <c r="Z1353" s="1" t="str">
        <f>IF(I1353=5, "YES", "NO")</f>
        <v>NO</v>
      </c>
      <c r="AA1353" s="1" t="str">
        <f>IF(AND(Table1[[#This Row],[5 anomalies]]="YES", Table1[[#This Row],[better or same as KNN]]="YES"), "YES", "NO")</f>
        <v>NO</v>
      </c>
      <c r="AB1353" s="1" t="str">
        <f>IF(AND(Table1[[#This Row],[5 anomalies]]="YES", Table1[[#This Row],[5 anomalies and better]]="NO"), Table1[[#This Row],[knnauc]] - Table1[[#This Row],[auc]], "")</f>
        <v/>
      </c>
      <c r="AC1353" s="1" t="str">
        <f>IF(AND(Table1[[#This Row],[5 anomalies]]="YES", Table1[[#This Row],[5 anomalies and better]]="YES"), Table1[[#This Row],[auc]] - Table1[[#This Row],[knnauc]], "")</f>
        <v/>
      </c>
    </row>
    <row r="1354" spans="1:29" hidden="1" x14ac:dyDescent="0.25">
      <c r="A1354">
        <v>32</v>
      </c>
      <c r="B1354">
        <v>8</v>
      </c>
      <c r="C1354">
        <v>3</v>
      </c>
      <c r="D1354" t="s">
        <v>19</v>
      </c>
      <c r="E1354" t="s">
        <v>20</v>
      </c>
      <c r="F1354">
        <v>32</v>
      </c>
      <c r="G1354">
        <v>32</v>
      </c>
      <c r="H1354">
        <v>0.05</v>
      </c>
      <c r="I1354">
        <v>5</v>
      </c>
      <c r="J1354">
        <v>0.21052631578947301</v>
      </c>
      <c r="K1354">
        <v>0.83</v>
      </c>
      <c r="L1354">
        <v>0.100103134783825</v>
      </c>
      <c r="M1354">
        <v>0.247189460885748</v>
      </c>
      <c r="N1354">
        <v>0.84916666666666596</v>
      </c>
      <c r="O1354">
        <v>1</v>
      </c>
      <c r="P1354">
        <v>0.25</v>
      </c>
      <c r="Q1354">
        <v>0.05</v>
      </c>
      <c r="R1354" t="s">
        <v>21</v>
      </c>
      <c r="S1354" t="s">
        <v>37</v>
      </c>
      <c r="T1354" t="str">
        <f>IF(Table1[[#This Row],[auc]]&gt;=Table1[[#This Row],[knnauc]], "YES", "NO")</f>
        <v>NO</v>
      </c>
      <c r="U1354" t="str">
        <f>IF(AND(I1354 &gt; I1353, K1354 &lt; K1353), "LOWER", "")</f>
        <v>LOWER</v>
      </c>
      <c r="V1354" t="str">
        <f>IF(AND(I1354&gt;=I1355, I1354 &lt; 5), "YES", "NO")</f>
        <v>NO</v>
      </c>
      <c r="W1354" s="1" t="str">
        <f>IF(AND(Table1[[#This Row],[Last lower than 5]]="YES", Table1[[#This Row],[better or same as KNN]]="YES"), "YES", "NO")</f>
        <v>NO</v>
      </c>
      <c r="X1354" s="1" t="str">
        <f>IF(AND(Table1[[#This Row],[Last lower than 5]]="YES", Table1[[#This Row],[last and better]]="NO"), Table1[[#This Row],[knnauc]], "")</f>
        <v/>
      </c>
      <c r="Y1354" s="1" t="str">
        <f>IF(AND(Table1[[#This Row],[Last lower than 5]]="YES", Table1[[#This Row],[last and better]]="YES"), Table1[[#This Row],[auc]], "")</f>
        <v/>
      </c>
      <c r="Z1354" s="1" t="str">
        <f>IF(I1354=5, "YES", "NO")</f>
        <v>YES</v>
      </c>
      <c r="AA1354" s="1" t="str">
        <f>IF(AND(Table1[[#This Row],[5 anomalies]]="YES", Table1[[#This Row],[better or same as KNN]]="YES"), "YES", "NO")</f>
        <v>NO</v>
      </c>
      <c r="AB1354" s="1">
        <f>IF(AND(Table1[[#This Row],[5 anomalies]]="YES", Table1[[#This Row],[5 anomalies and better]]="NO"), Table1[[#This Row],[knnauc]] - Table1[[#This Row],[auc]], "")</f>
        <v>1.9166666666665999E-2</v>
      </c>
      <c r="AC1354" s="1" t="str">
        <f>IF(AND(Table1[[#This Row],[5 anomalies]]="YES", Table1[[#This Row],[5 anomalies and better]]="YES"), Table1[[#This Row],[auc]] - Table1[[#This Row],[knnauc]], "")</f>
        <v/>
      </c>
    </row>
    <row r="1355" spans="1:29" hidden="1" x14ac:dyDescent="0.25">
      <c r="A1355">
        <v>32</v>
      </c>
      <c r="B1355">
        <v>8</v>
      </c>
      <c r="C1355">
        <v>3</v>
      </c>
      <c r="D1355" t="s">
        <v>19</v>
      </c>
      <c r="E1355" t="s">
        <v>20</v>
      </c>
      <c r="F1355">
        <v>128</v>
      </c>
      <c r="G1355">
        <v>16</v>
      </c>
      <c r="H1355">
        <v>0.05</v>
      </c>
      <c r="I1355">
        <v>5</v>
      </c>
      <c r="J1355">
        <v>0</v>
      </c>
      <c r="K1355">
        <v>0.87</v>
      </c>
      <c r="L1355">
        <v>7.6489655914199595E-2</v>
      </c>
      <c r="M1355">
        <v>0.103136864446084</v>
      </c>
      <c r="N1355">
        <v>0.48666666666666603</v>
      </c>
      <c r="O1355" t="s">
        <v>23</v>
      </c>
      <c r="P1355">
        <v>0</v>
      </c>
      <c r="Q1355">
        <v>0.01</v>
      </c>
      <c r="R1355" t="s">
        <v>21</v>
      </c>
      <c r="S1355" t="s">
        <v>37</v>
      </c>
      <c r="T1355" t="str">
        <f>IF(Table1[[#This Row],[auc]]&gt;=Table1[[#This Row],[knnauc]], "YES", "NO")</f>
        <v>YES</v>
      </c>
      <c r="U1355" t="str">
        <f>IF(AND(I1355 &gt; I1354, K1355 &lt; K1354), "LOWER", "")</f>
        <v/>
      </c>
      <c r="V1355" t="str">
        <f>IF(AND(I1355&gt;=I1356, I1355 &lt; 5), "YES", "NO")</f>
        <v>NO</v>
      </c>
      <c r="W1355" s="1" t="str">
        <f>IF(AND(Table1[[#This Row],[Last lower than 5]]="YES", Table1[[#This Row],[better or same as KNN]]="YES"), "YES", "NO")</f>
        <v>NO</v>
      </c>
      <c r="X1355" s="1" t="str">
        <f>IF(AND(Table1[[#This Row],[Last lower than 5]]="YES", Table1[[#This Row],[last and better]]="NO"), Table1[[#This Row],[knnauc]], "")</f>
        <v/>
      </c>
      <c r="Y1355" s="1" t="str">
        <f>IF(AND(Table1[[#This Row],[Last lower than 5]]="YES", Table1[[#This Row],[last and better]]="YES"), Table1[[#This Row],[auc]], "")</f>
        <v/>
      </c>
      <c r="Z1355" s="1" t="str">
        <f>IF(I1355=5, "YES", "NO")</f>
        <v>YES</v>
      </c>
      <c r="AA1355" s="1" t="str">
        <f>IF(AND(Table1[[#This Row],[5 anomalies]]="YES", Table1[[#This Row],[better or same as KNN]]="YES"), "YES", "NO")</f>
        <v>YES</v>
      </c>
      <c r="AB1355" s="1" t="str">
        <f>IF(AND(Table1[[#This Row],[5 anomalies]]="YES", Table1[[#This Row],[5 anomalies and better]]="NO"), Table1[[#This Row],[knnauc]] - Table1[[#This Row],[auc]], "")</f>
        <v/>
      </c>
      <c r="AC1355" s="1">
        <f>IF(AND(Table1[[#This Row],[5 anomalies]]="YES", Table1[[#This Row],[5 anomalies and better]]="YES"), Table1[[#This Row],[auc]] - Table1[[#This Row],[knnauc]], "")</f>
        <v>0.38333333333333397</v>
      </c>
    </row>
    <row r="1356" spans="1:29" hidden="1" x14ac:dyDescent="0.25">
      <c r="A1356">
        <v>32</v>
      </c>
      <c r="B1356">
        <v>8</v>
      </c>
      <c r="C1356">
        <v>3</v>
      </c>
      <c r="D1356" t="s">
        <v>19</v>
      </c>
      <c r="E1356" t="s">
        <v>20</v>
      </c>
      <c r="F1356">
        <v>64</v>
      </c>
      <c r="G1356">
        <v>32</v>
      </c>
      <c r="H1356">
        <v>0.05</v>
      </c>
      <c r="I1356">
        <v>5</v>
      </c>
      <c r="J1356">
        <v>0.14285714285714199</v>
      </c>
      <c r="K1356">
        <v>0.87166666666666603</v>
      </c>
      <c r="L1356">
        <v>8.6168676564072205E-2</v>
      </c>
      <c r="M1356">
        <v>0.118527240099032</v>
      </c>
      <c r="N1356">
        <v>0.65916666666666601</v>
      </c>
      <c r="O1356">
        <v>0.33333333333333298</v>
      </c>
      <c r="P1356">
        <v>0.125</v>
      </c>
      <c r="Q1356">
        <v>0.05</v>
      </c>
      <c r="R1356" t="s">
        <v>21</v>
      </c>
      <c r="S1356" t="s">
        <v>37</v>
      </c>
      <c r="T1356" t="str">
        <f>IF(Table1[[#This Row],[auc]]&gt;=Table1[[#This Row],[knnauc]], "YES", "NO")</f>
        <v>YES</v>
      </c>
      <c r="U1356" t="str">
        <f>IF(AND(I1356 &gt; I1355, K1356 &lt; K1355), "LOWER", "")</f>
        <v/>
      </c>
      <c r="V1356" t="str">
        <f>IF(AND(I1356&gt;=I1357, I1356 &lt; 5), "YES", "NO")</f>
        <v>NO</v>
      </c>
      <c r="W1356" s="1" t="str">
        <f>IF(AND(Table1[[#This Row],[Last lower than 5]]="YES", Table1[[#This Row],[better or same as KNN]]="YES"), "YES", "NO")</f>
        <v>NO</v>
      </c>
      <c r="X1356" s="1" t="str">
        <f>IF(AND(Table1[[#This Row],[Last lower than 5]]="YES", Table1[[#This Row],[last and better]]="NO"), Table1[[#This Row],[knnauc]], "")</f>
        <v/>
      </c>
      <c r="Y1356" s="1" t="str">
        <f>IF(AND(Table1[[#This Row],[Last lower than 5]]="YES", Table1[[#This Row],[last and better]]="YES"), Table1[[#This Row],[auc]], "")</f>
        <v/>
      </c>
      <c r="Z1356" s="1" t="str">
        <f>IF(I1356=5, "YES", "NO")</f>
        <v>YES</v>
      </c>
      <c r="AA1356" s="1" t="str">
        <f>IF(AND(Table1[[#This Row],[5 anomalies]]="YES", Table1[[#This Row],[better or same as KNN]]="YES"), "YES", "NO")</f>
        <v>YES</v>
      </c>
      <c r="AB1356" s="1" t="str">
        <f>IF(AND(Table1[[#This Row],[5 anomalies]]="YES", Table1[[#This Row],[5 anomalies and better]]="NO"), Table1[[#This Row],[knnauc]] - Table1[[#This Row],[auc]], "")</f>
        <v/>
      </c>
      <c r="AC1356" s="1">
        <f>IF(AND(Table1[[#This Row],[5 anomalies]]="YES", Table1[[#This Row],[5 anomalies and better]]="YES"), Table1[[#This Row],[auc]] - Table1[[#This Row],[knnauc]], "")</f>
        <v>0.21250000000000002</v>
      </c>
    </row>
    <row r="1357" spans="1:29" hidden="1" x14ac:dyDescent="0.25">
      <c r="A1357">
        <v>32</v>
      </c>
      <c r="B1357">
        <v>8</v>
      </c>
      <c r="C1357">
        <v>3</v>
      </c>
      <c r="D1357" t="s">
        <v>19</v>
      </c>
      <c r="E1357" t="s">
        <v>20</v>
      </c>
      <c r="F1357">
        <v>64</v>
      </c>
      <c r="G1357">
        <v>16</v>
      </c>
      <c r="H1357">
        <v>0.05</v>
      </c>
      <c r="I1357">
        <v>5</v>
      </c>
      <c r="J1357">
        <v>0.28571428571428498</v>
      </c>
      <c r="K1357">
        <v>0.87583333333333302</v>
      </c>
      <c r="L1357">
        <v>6.6361998551762599E-2</v>
      </c>
      <c r="M1357">
        <v>9.8582177533616699E-2</v>
      </c>
      <c r="N1357">
        <v>0.95</v>
      </c>
      <c r="O1357">
        <v>0.6</v>
      </c>
      <c r="P1357">
        <v>0.375</v>
      </c>
      <c r="Q1357">
        <v>0.05</v>
      </c>
      <c r="R1357" t="s">
        <v>21</v>
      </c>
      <c r="S1357" t="s">
        <v>37</v>
      </c>
      <c r="T1357" t="str">
        <f>IF(Table1[[#This Row],[auc]]&gt;=Table1[[#This Row],[knnauc]], "YES", "NO")</f>
        <v>NO</v>
      </c>
      <c r="U1357" t="str">
        <f>IF(AND(I1357 &gt; I1356, K1357 &lt; K1356), "LOWER", "")</f>
        <v/>
      </c>
      <c r="V1357" t="str">
        <f>IF(AND(I1357&gt;=I1358, I1357 &lt; 5), "YES", "NO")</f>
        <v>NO</v>
      </c>
      <c r="W1357" s="1" t="str">
        <f>IF(AND(Table1[[#This Row],[Last lower than 5]]="YES", Table1[[#This Row],[better or same as KNN]]="YES"), "YES", "NO")</f>
        <v>NO</v>
      </c>
      <c r="X1357" s="1" t="str">
        <f>IF(AND(Table1[[#This Row],[Last lower than 5]]="YES", Table1[[#This Row],[last and better]]="NO"), Table1[[#This Row],[knnauc]], "")</f>
        <v/>
      </c>
      <c r="Y1357" s="1" t="str">
        <f>IF(AND(Table1[[#This Row],[Last lower than 5]]="YES", Table1[[#This Row],[last and better]]="YES"), Table1[[#This Row],[auc]], "")</f>
        <v/>
      </c>
      <c r="Z1357" s="1" t="str">
        <f>IF(I1357=5, "YES", "NO")</f>
        <v>YES</v>
      </c>
      <c r="AA1357" s="1" t="str">
        <f>IF(AND(Table1[[#This Row],[5 anomalies]]="YES", Table1[[#This Row],[better or same as KNN]]="YES"), "YES", "NO")</f>
        <v>NO</v>
      </c>
      <c r="AB1357" s="1">
        <f>IF(AND(Table1[[#This Row],[5 anomalies]]="YES", Table1[[#This Row],[5 anomalies and better]]="NO"), Table1[[#This Row],[knnauc]] - Table1[[#This Row],[auc]], "")</f>
        <v>7.4166666666666936E-2</v>
      </c>
      <c r="AC1357" s="1" t="str">
        <f>IF(AND(Table1[[#This Row],[5 anomalies]]="YES", Table1[[#This Row],[5 anomalies and better]]="YES"), Table1[[#This Row],[auc]] - Table1[[#This Row],[knnauc]], "")</f>
        <v/>
      </c>
    </row>
    <row r="1358" spans="1:29" hidden="1" x14ac:dyDescent="0.25">
      <c r="A1358">
        <v>32</v>
      </c>
      <c r="B1358">
        <v>8</v>
      </c>
      <c r="C1358">
        <v>3</v>
      </c>
      <c r="D1358" t="s">
        <v>19</v>
      </c>
      <c r="E1358" t="s">
        <v>20</v>
      </c>
      <c r="F1358">
        <v>512</v>
      </c>
      <c r="G1358">
        <v>32</v>
      </c>
      <c r="H1358">
        <v>0.05</v>
      </c>
      <c r="I1358">
        <v>5</v>
      </c>
      <c r="J1358">
        <v>0</v>
      </c>
      <c r="K1358">
        <v>0.88541666666666596</v>
      </c>
      <c r="L1358">
        <v>7.7904438978311993E-2</v>
      </c>
      <c r="M1358">
        <v>0.112135280030249</v>
      </c>
      <c r="N1358">
        <v>0.76624999999999999</v>
      </c>
      <c r="O1358">
        <v>0</v>
      </c>
      <c r="P1358">
        <v>0</v>
      </c>
      <c r="Q1358">
        <v>0.05</v>
      </c>
      <c r="R1358" t="s">
        <v>21</v>
      </c>
      <c r="S1358" t="s">
        <v>37</v>
      </c>
      <c r="T1358" t="str">
        <f>IF(Table1[[#This Row],[auc]]&gt;=Table1[[#This Row],[knnauc]], "YES", "NO")</f>
        <v>YES</v>
      </c>
      <c r="U1358" t="str">
        <f>IF(AND(I1358 &gt; I1357, K1358 &lt; K1357), "LOWER", "")</f>
        <v/>
      </c>
      <c r="V1358" t="str">
        <f>IF(AND(I1358&gt;=I1359, I1358 &lt; 5), "YES", "NO")</f>
        <v>NO</v>
      </c>
      <c r="W1358" s="1" t="str">
        <f>IF(AND(Table1[[#This Row],[Last lower than 5]]="YES", Table1[[#This Row],[better or same as KNN]]="YES"), "YES", "NO")</f>
        <v>NO</v>
      </c>
      <c r="X1358" s="1" t="str">
        <f>IF(AND(Table1[[#This Row],[Last lower than 5]]="YES", Table1[[#This Row],[last and better]]="NO"), Table1[[#This Row],[knnauc]], "")</f>
        <v/>
      </c>
      <c r="Y1358" s="1" t="str">
        <f>IF(AND(Table1[[#This Row],[Last lower than 5]]="YES", Table1[[#This Row],[last and better]]="YES"), Table1[[#This Row],[auc]], "")</f>
        <v/>
      </c>
      <c r="Z1358" s="1" t="str">
        <f>IF(I1358=5, "YES", "NO")</f>
        <v>YES</v>
      </c>
      <c r="AA1358" s="1" t="str">
        <f>IF(AND(Table1[[#This Row],[5 anomalies]]="YES", Table1[[#This Row],[better or same as KNN]]="YES"), "YES", "NO")</f>
        <v>YES</v>
      </c>
      <c r="AB1358" s="1" t="str">
        <f>IF(AND(Table1[[#This Row],[5 anomalies]]="YES", Table1[[#This Row],[5 anomalies and better]]="NO"), Table1[[#This Row],[knnauc]] - Table1[[#This Row],[auc]], "")</f>
        <v/>
      </c>
      <c r="AC1358" s="1">
        <f>IF(AND(Table1[[#This Row],[5 anomalies]]="YES", Table1[[#This Row],[5 anomalies and better]]="YES"), Table1[[#This Row],[auc]] - Table1[[#This Row],[knnauc]], "")</f>
        <v>0.11916666666666598</v>
      </c>
    </row>
    <row r="1359" spans="1:29" hidden="1" x14ac:dyDescent="0.25">
      <c r="A1359">
        <v>32</v>
      </c>
      <c r="B1359">
        <v>8</v>
      </c>
      <c r="C1359">
        <v>3</v>
      </c>
      <c r="D1359" t="s">
        <v>19</v>
      </c>
      <c r="E1359" t="s">
        <v>20</v>
      </c>
      <c r="F1359">
        <v>32</v>
      </c>
      <c r="G1359">
        <v>16</v>
      </c>
      <c r="H1359">
        <v>0.05</v>
      </c>
      <c r="I1359">
        <v>5</v>
      </c>
      <c r="J1359">
        <v>0.33333333333333298</v>
      </c>
      <c r="K1359">
        <v>0.97666666666666602</v>
      </c>
      <c r="L1359">
        <v>6.1409812556933001E-2</v>
      </c>
      <c r="M1359">
        <v>0.104243762751699</v>
      </c>
      <c r="N1359">
        <v>0.73499999999999999</v>
      </c>
      <c r="O1359" t="s">
        <v>23</v>
      </c>
      <c r="P1359">
        <v>0</v>
      </c>
      <c r="Q1359">
        <v>0.01</v>
      </c>
      <c r="R1359" t="s">
        <v>21</v>
      </c>
      <c r="S1359" t="s">
        <v>37</v>
      </c>
      <c r="T1359" t="str">
        <f>IF(Table1[[#This Row],[auc]]&gt;=Table1[[#This Row],[knnauc]], "YES", "NO")</f>
        <v>YES</v>
      </c>
      <c r="U1359" t="str">
        <f>IF(AND(I1359 &gt; I1358, K1359 &lt; K1358), "LOWER", "")</f>
        <v/>
      </c>
      <c r="V1359" t="str">
        <f>IF(AND(I1359&gt;=I1360, I1359 &lt; 5), "YES", "NO")</f>
        <v>NO</v>
      </c>
      <c r="W1359" s="1" t="str">
        <f>IF(AND(Table1[[#This Row],[Last lower than 5]]="YES", Table1[[#This Row],[better or same as KNN]]="YES"), "YES", "NO")</f>
        <v>NO</v>
      </c>
      <c r="X1359" s="1" t="str">
        <f>IF(AND(Table1[[#This Row],[Last lower than 5]]="YES", Table1[[#This Row],[last and better]]="NO"), Table1[[#This Row],[knnauc]], "")</f>
        <v/>
      </c>
      <c r="Y1359" s="1" t="str">
        <f>IF(AND(Table1[[#This Row],[Last lower than 5]]="YES", Table1[[#This Row],[last and better]]="YES"), Table1[[#This Row],[auc]], "")</f>
        <v/>
      </c>
      <c r="Z1359" s="1" t="str">
        <f>IF(I1359=5, "YES", "NO")</f>
        <v>YES</v>
      </c>
      <c r="AA1359" s="1" t="str">
        <f>IF(AND(Table1[[#This Row],[5 anomalies]]="YES", Table1[[#This Row],[better or same as KNN]]="YES"), "YES", "NO")</f>
        <v>YES</v>
      </c>
      <c r="AB1359" s="1" t="str">
        <f>IF(AND(Table1[[#This Row],[5 anomalies]]="YES", Table1[[#This Row],[5 anomalies and better]]="NO"), Table1[[#This Row],[knnauc]] - Table1[[#This Row],[auc]], "")</f>
        <v/>
      </c>
      <c r="AC1359" s="1">
        <f>IF(AND(Table1[[#This Row],[5 anomalies]]="YES", Table1[[#This Row],[5 anomalies and better]]="YES"), Table1[[#This Row],[auc]] - Table1[[#This Row],[knnauc]], "")</f>
        <v>0.24166666666666603</v>
      </c>
    </row>
    <row r="1360" spans="1:29" hidden="1" x14ac:dyDescent="0.25">
      <c r="A1360">
        <v>32</v>
      </c>
      <c r="B1360">
        <v>8</v>
      </c>
      <c r="C1360">
        <v>3</v>
      </c>
      <c r="D1360" t="s">
        <v>19</v>
      </c>
      <c r="E1360" t="s">
        <v>20</v>
      </c>
      <c r="F1360">
        <v>128</v>
      </c>
      <c r="G1360">
        <v>32</v>
      </c>
      <c r="H1360">
        <v>0.05</v>
      </c>
      <c r="I1360">
        <v>5</v>
      </c>
      <c r="J1360">
        <v>0</v>
      </c>
      <c r="K1360">
        <v>0.98</v>
      </c>
      <c r="L1360">
        <v>6.5548526566020102E-2</v>
      </c>
      <c r="M1360">
        <v>9.6452619925166197E-2</v>
      </c>
      <c r="N1360">
        <v>0.483333333333333</v>
      </c>
      <c r="O1360">
        <v>0</v>
      </c>
      <c r="P1360">
        <v>0</v>
      </c>
      <c r="Q1360">
        <v>0.01</v>
      </c>
      <c r="R1360" t="s">
        <v>21</v>
      </c>
      <c r="S1360" t="s">
        <v>37</v>
      </c>
      <c r="T1360" t="str">
        <f>IF(Table1[[#This Row],[auc]]&gt;=Table1[[#This Row],[knnauc]], "YES", "NO")</f>
        <v>YES</v>
      </c>
      <c r="U1360" t="str">
        <f>IF(AND(I1360 &gt; I1359, K1360 &lt; K1359), "LOWER", "")</f>
        <v/>
      </c>
      <c r="V1360" t="str">
        <f>IF(AND(I1360&gt;=I1361, I1360 &lt; 5), "YES", "NO")</f>
        <v>NO</v>
      </c>
      <c r="W1360" s="1" t="str">
        <f>IF(AND(Table1[[#This Row],[Last lower than 5]]="YES", Table1[[#This Row],[better or same as KNN]]="YES"), "YES", "NO")</f>
        <v>NO</v>
      </c>
      <c r="X1360" s="1" t="str">
        <f>IF(AND(Table1[[#This Row],[Last lower than 5]]="YES", Table1[[#This Row],[last and better]]="NO"), Table1[[#This Row],[knnauc]], "")</f>
        <v/>
      </c>
      <c r="Y1360" s="1" t="str">
        <f>IF(AND(Table1[[#This Row],[Last lower than 5]]="YES", Table1[[#This Row],[last and better]]="YES"), Table1[[#This Row],[auc]], "")</f>
        <v/>
      </c>
      <c r="Z1360" s="1" t="str">
        <f>IF(I1360=5, "YES", "NO")</f>
        <v>YES</v>
      </c>
      <c r="AA1360" s="1" t="str">
        <f>IF(AND(Table1[[#This Row],[5 anomalies]]="YES", Table1[[#This Row],[better or same as KNN]]="YES"), "YES", "NO")</f>
        <v>YES</v>
      </c>
      <c r="AB1360" s="1" t="str">
        <f>IF(AND(Table1[[#This Row],[5 anomalies]]="YES", Table1[[#This Row],[5 anomalies and better]]="NO"), Table1[[#This Row],[knnauc]] - Table1[[#This Row],[auc]], "")</f>
        <v/>
      </c>
      <c r="AC1360" s="1">
        <f>IF(AND(Table1[[#This Row],[5 anomalies]]="YES", Table1[[#This Row],[5 anomalies and better]]="YES"), Table1[[#This Row],[auc]] - Table1[[#This Row],[knnauc]], "")</f>
        <v>0.49666666666666698</v>
      </c>
    </row>
    <row r="1361" spans="1:29" hidden="1" x14ac:dyDescent="0.25">
      <c r="A1361">
        <v>32</v>
      </c>
      <c r="B1361">
        <v>8</v>
      </c>
      <c r="C1361">
        <v>3</v>
      </c>
      <c r="D1361" t="s">
        <v>19</v>
      </c>
      <c r="E1361" t="s">
        <v>20</v>
      </c>
      <c r="F1361">
        <v>512</v>
      </c>
      <c r="G1361">
        <v>16</v>
      </c>
      <c r="H1361">
        <v>0.05</v>
      </c>
      <c r="I1361">
        <v>5</v>
      </c>
      <c r="J1361">
        <v>0</v>
      </c>
      <c r="K1361">
        <v>0.98</v>
      </c>
      <c r="L1361">
        <v>5.4569017957788499E-2</v>
      </c>
      <c r="M1361">
        <v>9.0926914711336598E-2</v>
      </c>
      <c r="N1361">
        <v>0.73666666666666603</v>
      </c>
      <c r="O1361" t="s">
        <v>23</v>
      </c>
      <c r="P1361">
        <v>0</v>
      </c>
      <c r="Q1361">
        <v>0.01</v>
      </c>
      <c r="R1361" t="s">
        <v>21</v>
      </c>
      <c r="S1361" t="s">
        <v>37</v>
      </c>
      <c r="T1361" t="str">
        <f>IF(Table1[[#This Row],[auc]]&gt;=Table1[[#This Row],[knnauc]], "YES", "NO")</f>
        <v>YES</v>
      </c>
      <c r="U1361" t="str">
        <f>IF(AND(I1361 &gt; I1360, K1361 &lt; K1360), "LOWER", "")</f>
        <v/>
      </c>
      <c r="V1361" t="str">
        <f>IF(AND(I1361&gt;=I1362, I1361 &lt; 5), "YES", "NO")</f>
        <v>NO</v>
      </c>
      <c r="W1361" s="1" t="str">
        <f>IF(AND(Table1[[#This Row],[Last lower than 5]]="YES", Table1[[#This Row],[better or same as KNN]]="YES"), "YES", "NO")</f>
        <v>NO</v>
      </c>
      <c r="X1361" s="1" t="str">
        <f>IF(AND(Table1[[#This Row],[Last lower than 5]]="YES", Table1[[#This Row],[last and better]]="NO"), Table1[[#This Row],[knnauc]], "")</f>
        <v/>
      </c>
      <c r="Y1361" s="1" t="str">
        <f>IF(AND(Table1[[#This Row],[Last lower than 5]]="YES", Table1[[#This Row],[last and better]]="YES"), Table1[[#This Row],[auc]], "")</f>
        <v/>
      </c>
      <c r="Z1361" s="1" t="str">
        <f>IF(I1361=5, "YES", "NO")</f>
        <v>YES</v>
      </c>
      <c r="AA1361" s="1" t="str">
        <f>IF(AND(Table1[[#This Row],[5 anomalies]]="YES", Table1[[#This Row],[better or same as KNN]]="YES"), "YES", "NO")</f>
        <v>YES</v>
      </c>
      <c r="AB1361" s="1" t="str">
        <f>IF(AND(Table1[[#This Row],[5 anomalies]]="YES", Table1[[#This Row],[5 anomalies and better]]="NO"), Table1[[#This Row],[knnauc]] - Table1[[#This Row],[auc]], "")</f>
        <v/>
      </c>
      <c r="AC1361" s="1">
        <f>IF(AND(Table1[[#This Row],[5 anomalies]]="YES", Table1[[#This Row],[5 anomalies and better]]="YES"), Table1[[#This Row],[auc]] - Table1[[#This Row],[knnauc]], "")</f>
        <v>0.24333333333333396</v>
      </c>
    </row>
    <row r="1362" spans="1:29" hidden="1" x14ac:dyDescent="0.25">
      <c r="A1362">
        <v>32</v>
      </c>
      <c r="B1362">
        <v>8</v>
      </c>
      <c r="C1362">
        <v>3</v>
      </c>
      <c r="D1362" t="s">
        <v>19</v>
      </c>
      <c r="E1362" t="s">
        <v>20</v>
      </c>
      <c r="F1362">
        <v>32</v>
      </c>
      <c r="G1362">
        <v>16</v>
      </c>
      <c r="H1362">
        <v>0.05</v>
      </c>
      <c r="I1362">
        <v>5</v>
      </c>
      <c r="J1362">
        <v>0.24</v>
      </c>
      <c r="K1362">
        <v>0.76249999999999996</v>
      </c>
      <c r="L1362">
        <v>5.8121172835448501E-2</v>
      </c>
      <c r="M1362">
        <v>0.13236433431453301</v>
      </c>
      <c r="N1362">
        <v>0.77166666666666595</v>
      </c>
      <c r="O1362">
        <v>0.33333333333333298</v>
      </c>
      <c r="P1362">
        <v>0.125</v>
      </c>
      <c r="Q1362">
        <v>0.05</v>
      </c>
      <c r="R1362" t="s">
        <v>21</v>
      </c>
      <c r="S1362" t="s">
        <v>37</v>
      </c>
      <c r="T1362" t="str">
        <f>IF(Table1[[#This Row],[auc]]&gt;=Table1[[#This Row],[knnauc]], "YES", "NO")</f>
        <v>NO</v>
      </c>
      <c r="U1362" t="str">
        <f>IF(AND(I1362 &gt; I1361, K1362 &lt; K1361), "LOWER", "")</f>
        <v/>
      </c>
      <c r="V1362" t="str">
        <f>IF(AND(I1362&gt;=I1363, I1362 &lt; 5), "YES", "NO")</f>
        <v>NO</v>
      </c>
      <c r="W1362" s="1" t="str">
        <f>IF(AND(Table1[[#This Row],[Last lower than 5]]="YES", Table1[[#This Row],[better or same as KNN]]="YES"), "YES", "NO")</f>
        <v>NO</v>
      </c>
      <c r="X1362" s="1" t="str">
        <f>IF(AND(Table1[[#This Row],[Last lower than 5]]="YES", Table1[[#This Row],[last and better]]="NO"), Table1[[#This Row],[knnauc]], "")</f>
        <v/>
      </c>
      <c r="Y1362" s="1" t="str">
        <f>IF(AND(Table1[[#This Row],[Last lower than 5]]="YES", Table1[[#This Row],[last and better]]="YES"), Table1[[#This Row],[auc]], "")</f>
        <v/>
      </c>
      <c r="Z1362" s="1" t="str">
        <f>IF(I1362=5, "YES", "NO")</f>
        <v>YES</v>
      </c>
      <c r="AA1362" s="1" t="str">
        <f>IF(AND(Table1[[#This Row],[5 anomalies]]="YES", Table1[[#This Row],[better or same as KNN]]="YES"), "YES", "NO")</f>
        <v>NO</v>
      </c>
      <c r="AB1362" s="1">
        <f>IF(AND(Table1[[#This Row],[5 anomalies]]="YES", Table1[[#This Row],[5 anomalies and better]]="NO"), Table1[[#This Row],[knnauc]] - Table1[[#This Row],[auc]], "")</f>
        <v>9.1666666666659902E-3</v>
      </c>
      <c r="AC1362" s="1" t="str">
        <f>IF(AND(Table1[[#This Row],[5 anomalies]]="YES", Table1[[#This Row],[5 anomalies and better]]="YES"), Table1[[#This Row],[auc]] - Table1[[#This Row],[knnauc]], "")</f>
        <v/>
      </c>
    </row>
    <row r="1363" spans="1:29" hidden="1" x14ac:dyDescent="0.25">
      <c r="A1363">
        <v>32</v>
      </c>
      <c r="B1363">
        <v>8</v>
      </c>
      <c r="C1363">
        <v>3</v>
      </c>
      <c r="D1363" t="s">
        <v>19</v>
      </c>
      <c r="E1363" t="s">
        <v>20</v>
      </c>
      <c r="F1363">
        <v>64</v>
      </c>
      <c r="G1363">
        <v>16</v>
      </c>
      <c r="H1363">
        <v>0.05</v>
      </c>
      <c r="I1363">
        <v>5</v>
      </c>
      <c r="J1363">
        <v>0</v>
      </c>
      <c r="K1363">
        <v>0.56166666666666598</v>
      </c>
      <c r="L1363">
        <v>6.0847595078199403E-2</v>
      </c>
      <c r="M1363">
        <v>9.4908466561966401E-2</v>
      </c>
      <c r="N1363">
        <v>0.49333333333333301</v>
      </c>
      <c r="O1363" t="s">
        <v>23</v>
      </c>
      <c r="P1363">
        <v>0</v>
      </c>
      <c r="Q1363">
        <v>0.01</v>
      </c>
      <c r="R1363" t="s">
        <v>21</v>
      </c>
      <c r="S1363" t="s">
        <v>37</v>
      </c>
      <c r="T1363" t="str">
        <f>IF(Table1[[#This Row],[auc]]&gt;=Table1[[#This Row],[knnauc]], "YES", "NO")</f>
        <v>YES</v>
      </c>
      <c r="U1363" t="str">
        <f>IF(AND(I1363 &gt; I1362, K1363 &lt; K1362), "LOWER", "")</f>
        <v/>
      </c>
      <c r="V1363" t="str">
        <f>IF(AND(I1363&gt;=I1364, I1363 &lt; 5), "YES", "NO")</f>
        <v>NO</v>
      </c>
      <c r="W1363" s="1" t="str">
        <f>IF(AND(Table1[[#This Row],[Last lower than 5]]="YES", Table1[[#This Row],[better or same as KNN]]="YES"), "YES", "NO")</f>
        <v>NO</v>
      </c>
      <c r="X1363" s="1" t="str">
        <f>IF(AND(Table1[[#This Row],[Last lower than 5]]="YES", Table1[[#This Row],[last and better]]="NO"), Table1[[#This Row],[knnauc]], "")</f>
        <v/>
      </c>
      <c r="Y1363" s="1" t="str">
        <f>IF(AND(Table1[[#This Row],[Last lower than 5]]="YES", Table1[[#This Row],[last and better]]="YES"), Table1[[#This Row],[auc]], "")</f>
        <v/>
      </c>
      <c r="Z1363" s="1" t="str">
        <f>IF(I1363=5, "YES", "NO")</f>
        <v>YES</v>
      </c>
      <c r="AA1363" s="1" t="str">
        <f>IF(AND(Table1[[#This Row],[5 anomalies]]="YES", Table1[[#This Row],[better or same as KNN]]="YES"), "YES", "NO")</f>
        <v>YES</v>
      </c>
      <c r="AB1363" s="1" t="str">
        <f>IF(AND(Table1[[#This Row],[5 anomalies]]="YES", Table1[[#This Row],[5 anomalies and better]]="NO"), Table1[[#This Row],[knnauc]] - Table1[[#This Row],[auc]], "")</f>
        <v/>
      </c>
      <c r="AC1363" s="1">
        <f>IF(AND(Table1[[#This Row],[5 anomalies]]="YES", Table1[[#This Row],[5 anomalies and better]]="YES"), Table1[[#This Row],[auc]] - Table1[[#This Row],[knnauc]], "")</f>
        <v>6.8333333333332968E-2</v>
      </c>
    </row>
    <row r="1364" spans="1:29" hidden="1" x14ac:dyDescent="0.25">
      <c r="A1364">
        <v>32</v>
      </c>
      <c r="B1364">
        <v>8</v>
      </c>
      <c r="C1364">
        <v>3</v>
      </c>
      <c r="D1364" t="s">
        <v>19</v>
      </c>
      <c r="E1364" t="s">
        <v>20</v>
      </c>
      <c r="F1364">
        <v>32</v>
      </c>
      <c r="G1364">
        <v>32</v>
      </c>
      <c r="H1364">
        <v>0.05</v>
      </c>
      <c r="I1364">
        <v>5</v>
      </c>
      <c r="J1364">
        <v>0</v>
      </c>
      <c r="K1364">
        <v>0.6</v>
      </c>
      <c r="L1364">
        <v>6.0079954896712098E-2</v>
      </c>
      <c r="M1364">
        <v>0.106811538872566</v>
      </c>
      <c r="N1364">
        <v>0.47666666666666602</v>
      </c>
      <c r="O1364" t="s">
        <v>23</v>
      </c>
      <c r="P1364">
        <v>0</v>
      </c>
      <c r="Q1364">
        <v>0.01</v>
      </c>
      <c r="R1364" t="s">
        <v>21</v>
      </c>
      <c r="S1364" t="s">
        <v>37</v>
      </c>
      <c r="T1364" t="str">
        <f>IF(Table1[[#This Row],[auc]]&gt;=Table1[[#This Row],[knnauc]], "YES", "NO")</f>
        <v>YES</v>
      </c>
      <c r="U1364" t="str">
        <f>IF(AND(I1364 &gt; I1363, K1364 &lt; K1363), "LOWER", "")</f>
        <v/>
      </c>
      <c r="V1364" t="str">
        <f>IF(AND(I1364&gt;=I1365, I1364 &lt; 5), "YES", "NO")</f>
        <v>NO</v>
      </c>
      <c r="W1364" s="1" t="str">
        <f>IF(AND(Table1[[#This Row],[Last lower than 5]]="YES", Table1[[#This Row],[better or same as KNN]]="YES"), "YES", "NO")</f>
        <v>NO</v>
      </c>
      <c r="X1364" s="1" t="str">
        <f>IF(AND(Table1[[#This Row],[Last lower than 5]]="YES", Table1[[#This Row],[last and better]]="NO"), Table1[[#This Row],[knnauc]], "")</f>
        <v/>
      </c>
      <c r="Y1364" s="1" t="str">
        <f>IF(AND(Table1[[#This Row],[Last lower than 5]]="YES", Table1[[#This Row],[last and better]]="YES"), Table1[[#This Row],[auc]], "")</f>
        <v/>
      </c>
      <c r="Z1364" s="1" t="str">
        <f>IF(I1364=5, "YES", "NO")</f>
        <v>YES</v>
      </c>
      <c r="AA1364" s="1" t="str">
        <f>IF(AND(Table1[[#This Row],[5 anomalies]]="YES", Table1[[#This Row],[better or same as KNN]]="YES"), "YES", "NO")</f>
        <v>YES</v>
      </c>
      <c r="AB1364" s="1" t="str">
        <f>IF(AND(Table1[[#This Row],[5 anomalies]]="YES", Table1[[#This Row],[5 anomalies and better]]="NO"), Table1[[#This Row],[knnauc]] - Table1[[#This Row],[auc]], "")</f>
        <v/>
      </c>
      <c r="AC1364" s="1">
        <f>IF(AND(Table1[[#This Row],[5 anomalies]]="YES", Table1[[#This Row],[5 anomalies and better]]="YES"), Table1[[#This Row],[auc]] - Table1[[#This Row],[knnauc]], "")</f>
        <v>0.12333333333333396</v>
      </c>
    </row>
    <row r="1365" spans="1:29" hidden="1" x14ac:dyDescent="0.25">
      <c r="A1365">
        <v>32</v>
      </c>
      <c r="B1365">
        <v>8</v>
      </c>
      <c r="C1365">
        <v>3</v>
      </c>
      <c r="D1365" t="s">
        <v>19</v>
      </c>
      <c r="E1365" t="s">
        <v>20</v>
      </c>
      <c r="F1365">
        <v>512</v>
      </c>
      <c r="G1365">
        <v>16</v>
      </c>
      <c r="H1365">
        <v>0.05</v>
      </c>
      <c r="I1365">
        <v>5</v>
      </c>
      <c r="J1365">
        <v>0</v>
      </c>
      <c r="K1365">
        <v>0.67833333333333301</v>
      </c>
      <c r="L1365">
        <v>7.3809680585207899E-2</v>
      </c>
      <c r="M1365">
        <v>0.16046641346870899</v>
      </c>
      <c r="N1365">
        <v>0.65374999999999905</v>
      </c>
      <c r="O1365">
        <v>0</v>
      </c>
      <c r="P1365">
        <v>0</v>
      </c>
      <c r="Q1365">
        <v>0.05</v>
      </c>
      <c r="R1365" t="s">
        <v>21</v>
      </c>
      <c r="S1365" t="s">
        <v>37</v>
      </c>
      <c r="T1365" t="str">
        <f>IF(Table1[[#This Row],[auc]]&gt;=Table1[[#This Row],[knnauc]], "YES", "NO")</f>
        <v>YES</v>
      </c>
      <c r="U1365" t="str">
        <f>IF(AND(I1365 &gt; I1364, K1365 &lt; K1364), "LOWER", "")</f>
        <v/>
      </c>
      <c r="V1365" t="str">
        <f>IF(AND(I1365&gt;=I1366, I1365 &lt; 5), "YES", "NO")</f>
        <v>NO</v>
      </c>
      <c r="W1365" s="1" t="str">
        <f>IF(AND(Table1[[#This Row],[Last lower than 5]]="YES", Table1[[#This Row],[better or same as KNN]]="YES"), "YES", "NO")</f>
        <v>NO</v>
      </c>
      <c r="X1365" s="1" t="str">
        <f>IF(AND(Table1[[#This Row],[Last lower than 5]]="YES", Table1[[#This Row],[last and better]]="NO"), Table1[[#This Row],[knnauc]], "")</f>
        <v/>
      </c>
      <c r="Y1365" s="1" t="str">
        <f>IF(AND(Table1[[#This Row],[Last lower than 5]]="YES", Table1[[#This Row],[last and better]]="YES"), Table1[[#This Row],[auc]], "")</f>
        <v/>
      </c>
      <c r="Z1365" s="1" t="str">
        <f>IF(I1365=5, "YES", "NO")</f>
        <v>YES</v>
      </c>
      <c r="AA1365" s="1" t="str">
        <f>IF(AND(Table1[[#This Row],[5 anomalies]]="YES", Table1[[#This Row],[better or same as KNN]]="YES"), "YES", "NO")</f>
        <v>YES</v>
      </c>
      <c r="AB1365" s="1" t="str">
        <f>IF(AND(Table1[[#This Row],[5 anomalies]]="YES", Table1[[#This Row],[5 anomalies and better]]="NO"), Table1[[#This Row],[knnauc]] - Table1[[#This Row],[auc]], "")</f>
        <v/>
      </c>
      <c r="AC1365" s="1">
        <f>IF(AND(Table1[[#This Row],[5 anomalies]]="YES", Table1[[#This Row],[5 anomalies and better]]="YES"), Table1[[#This Row],[auc]] - Table1[[#This Row],[knnauc]], "")</f>
        <v>2.4583333333333957E-2</v>
      </c>
    </row>
    <row r="1366" spans="1:29" hidden="1" x14ac:dyDescent="0.25">
      <c r="A1366">
        <v>32</v>
      </c>
      <c r="B1366">
        <v>8</v>
      </c>
      <c r="C1366">
        <v>3</v>
      </c>
      <c r="D1366" t="s">
        <v>19</v>
      </c>
      <c r="E1366" t="s">
        <v>20</v>
      </c>
      <c r="F1366">
        <v>128</v>
      </c>
      <c r="G1366">
        <v>16</v>
      </c>
      <c r="H1366">
        <v>0.05</v>
      </c>
      <c r="I1366">
        <v>5</v>
      </c>
      <c r="J1366">
        <v>0.15384615384615299</v>
      </c>
      <c r="K1366">
        <v>0.76708333333333301</v>
      </c>
      <c r="L1366">
        <v>8.9314197675947504E-2</v>
      </c>
      <c r="M1366">
        <v>0.15477641004294401</v>
      </c>
      <c r="N1366">
        <v>0.79125000000000001</v>
      </c>
      <c r="O1366">
        <v>0.66666666666666596</v>
      </c>
      <c r="P1366">
        <v>0.5</v>
      </c>
      <c r="Q1366">
        <v>0.05</v>
      </c>
      <c r="R1366" t="s">
        <v>21</v>
      </c>
      <c r="S1366" t="s">
        <v>37</v>
      </c>
      <c r="T1366" t="str">
        <f>IF(Table1[[#This Row],[auc]]&gt;=Table1[[#This Row],[knnauc]], "YES", "NO")</f>
        <v>NO</v>
      </c>
      <c r="U1366" t="str">
        <f>IF(AND(I1366 &gt; I1365, K1366 &lt; K1365), "LOWER", "")</f>
        <v/>
      </c>
      <c r="V1366" t="str">
        <f>IF(AND(I1366&gt;=I1367, I1366 &lt; 5), "YES", "NO")</f>
        <v>NO</v>
      </c>
      <c r="W1366" s="1" t="str">
        <f>IF(AND(Table1[[#This Row],[Last lower than 5]]="YES", Table1[[#This Row],[better or same as KNN]]="YES"), "YES", "NO")</f>
        <v>NO</v>
      </c>
      <c r="X1366" s="1" t="str">
        <f>IF(AND(Table1[[#This Row],[Last lower than 5]]="YES", Table1[[#This Row],[last and better]]="NO"), Table1[[#This Row],[knnauc]], "")</f>
        <v/>
      </c>
      <c r="Y1366" s="1" t="str">
        <f>IF(AND(Table1[[#This Row],[Last lower than 5]]="YES", Table1[[#This Row],[last and better]]="YES"), Table1[[#This Row],[auc]], "")</f>
        <v/>
      </c>
      <c r="Z1366" s="1" t="str">
        <f>IF(I1366=5, "YES", "NO")</f>
        <v>YES</v>
      </c>
      <c r="AA1366" s="1" t="str">
        <f>IF(AND(Table1[[#This Row],[5 anomalies]]="YES", Table1[[#This Row],[better or same as KNN]]="YES"), "YES", "NO")</f>
        <v>NO</v>
      </c>
      <c r="AB1366" s="1">
        <f>IF(AND(Table1[[#This Row],[5 anomalies]]="YES", Table1[[#This Row],[5 anomalies and better]]="NO"), Table1[[#This Row],[knnauc]] - Table1[[#This Row],[auc]], "")</f>
        <v>2.4166666666667003E-2</v>
      </c>
      <c r="AC1366" s="1" t="str">
        <f>IF(AND(Table1[[#This Row],[5 anomalies]]="YES", Table1[[#This Row],[5 anomalies and better]]="YES"), Table1[[#This Row],[auc]] - Table1[[#This Row],[knnauc]], "")</f>
        <v/>
      </c>
    </row>
    <row r="1367" spans="1:29" hidden="1" x14ac:dyDescent="0.25">
      <c r="A1367">
        <v>32</v>
      </c>
      <c r="B1367">
        <v>8</v>
      </c>
      <c r="C1367">
        <v>3</v>
      </c>
      <c r="D1367" t="s">
        <v>19</v>
      </c>
      <c r="E1367" t="s">
        <v>20</v>
      </c>
      <c r="F1367">
        <v>128</v>
      </c>
      <c r="G1367">
        <v>32</v>
      </c>
      <c r="H1367">
        <v>0.05</v>
      </c>
      <c r="I1367">
        <v>5</v>
      </c>
      <c r="J1367">
        <v>0.266666666666666</v>
      </c>
      <c r="K1367">
        <v>0.86083333333333301</v>
      </c>
      <c r="L1367">
        <v>7.7110188149420597E-2</v>
      </c>
      <c r="M1367">
        <v>0.10149547238779399</v>
      </c>
      <c r="N1367">
        <v>0.88833333333333298</v>
      </c>
      <c r="O1367">
        <v>0.5</v>
      </c>
      <c r="P1367">
        <v>0.25</v>
      </c>
      <c r="Q1367">
        <v>0.05</v>
      </c>
      <c r="R1367" t="s">
        <v>21</v>
      </c>
      <c r="S1367" t="s">
        <v>37</v>
      </c>
      <c r="T1367" t="str">
        <f>IF(Table1[[#This Row],[auc]]&gt;=Table1[[#This Row],[knnauc]], "YES", "NO")</f>
        <v>NO</v>
      </c>
      <c r="U1367" t="str">
        <f>IF(AND(I1367 &gt; I1366, K1367 &lt; K1366), "LOWER", "")</f>
        <v/>
      </c>
      <c r="V1367" t="str">
        <f>IF(AND(I1367&gt;=I1368, I1367 &lt; 5), "YES", "NO")</f>
        <v>NO</v>
      </c>
      <c r="W1367" s="1" t="str">
        <f>IF(AND(Table1[[#This Row],[Last lower than 5]]="YES", Table1[[#This Row],[better or same as KNN]]="YES"), "YES", "NO")</f>
        <v>NO</v>
      </c>
      <c r="X1367" s="1" t="str">
        <f>IF(AND(Table1[[#This Row],[Last lower than 5]]="YES", Table1[[#This Row],[last and better]]="NO"), Table1[[#This Row],[knnauc]], "")</f>
        <v/>
      </c>
      <c r="Y1367" s="1" t="str">
        <f>IF(AND(Table1[[#This Row],[Last lower than 5]]="YES", Table1[[#This Row],[last and better]]="YES"), Table1[[#This Row],[auc]], "")</f>
        <v/>
      </c>
      <c r="Z1367" s="1" t="str">
        <f>IF(I1367=5, "YES", "NO")</f>
        <v>YES</v>
      </c>
      <c r="AA1367" s="1" t="str">
        <f>IF(AND(Table1[[#This Row],[5 anomalies]]="YES", Table1[[#This Row],[better or same as KNN]]="YES"), "YES", "NO")</f>
        <v>NO</v>
      </c>
      <c r="AB1367" s="1">
        <f>IF(AND(Table1[[#This Row],[5 anomalies]]="YES", Table1[[#This Row],[5 anomalies and better]]="NO"), Table1[[#This Row],[knnauc]] - Table1[[#This Row],[auc]], "")</f>
        <v>2.7499999999999969E-2</v>
      </c>
      <c r="AC1367" s="1" t="str">
        <f>IF(AND(Table1[[#This Row],[5 anomalies]]="YES", Table1[[#This Row],[5 anomalies and better]]="YES"), Table1[[#This Row],[auc]] - Table1[[#This Row],[knnauc]], "")</f>
        <v/>
      </c>
    </row>
    <row r="1368" spans="1:29" hidden="1" x14ac:dyDescent="0.25">
      <c r="A1368">
        <v>32</v>
      </c>
      <c r="B1368">
        <v>8</v>
      </c>
      <c r="C1368">
        <v>3</v>
      </c>
      <c r="D1368" t="s">
        <v>19</v>
      </c>
      <c r="E1368" t="s">
        <v>20</v>
      </c>
      <c r="F1368">
        <v>64</v>
      </c>
      <c r="G1368">
        <v>32</v>
      </c>
      <c r="H1368">
        <v>0.05</v>
      </c>
      <c r="I1368">
        <v>5</v>
      </c>
      <c r="J1368">
        <v>0</v>
      </c>
      <c r="K1368">
        <v>0.99333333333333296</v>
      </c>
      <c r="L1368">
        <v>8.0547253716957604E-2</v>
      </c>
      <c r="M1368">
        <v>0.106194516326565</v>
      </c>
      <c r="N1368">
        <v>0.73499999999999999</v>
      </c>
      <c r="O1368" t="s">
        <v>23</v>
      </c>
      <c r="P1368">
        <v>0</v>
      </c>
      <c r="Q1368">
        <v>0.01</v>
      </c>
      <c r="R1368" t="s">
        <v>21</v>
      </c>
      <c r="S1368" t="s">
        <v>37</v>
      </c>
      <c r="T1368" t="str">
        <f>IF(Table1[[#This Row],[auc]]&gt;=Table1[[#This Row],[knnauc]], "YES", "NO")</f>
        <v>YES</v>
      </c>
      <c r="U1368" t="str">
        <f>IF(AND(I1368 &gt; I1367, K1368 &lt; K1367), "LOWER", "")</f>
        <v/>
      </c>
      <c r="V1368" t="str">
        <f>IF(AND(I1368&gt;=I1369, I1368 &lt; 5), "YES", "NO")</f>
        <v>NO</v>
      </c>
      <c r="W1368" s="1" t="str">
        <f>IF(AND(Table1[[#This Row],[Last lower than 5]]="YES", Table1[[#This Row],[better or same as KNN]]="YES"), "YES", "NO")</f>
        <v>NO</v>
      </c>
      <c r="X1368" s="1" t="str">
        <f>IF(AND(Table1[[#This Row],[Last lower than 5]]="YES", Table1[[#This Row],[last and better]]="NO"), Table1[[#This Row],[knnauc]], "")</f>
        <v/>
      </c>
      <c r="Y1368" s="1" t="str">
        <f>IF(AND(Table1[[#This Row],[Last lower than 5]]="YES", Table1[[#This Row],[last and better]]="YES"), Table1[[#This Row],[auc]], "")</f>
        <v/>
      </c>
      <c r="Z1368" s="1" t="str">
        <f>IF(I1368=5, "YES", "NO")</f>
        <v>YES</v>
      </c>
      <c r="AA1368" s="1" t="str">
        <f>IF(AND(Table1[[#This Row],[5 anomalies]]="YES", Table1[[#This Row],[better or same as KNN]]="YES"), "YES", "NO")</f>
        <v>YES</v>
      </c>
      <c r="AB1368" s="1" t="str">
        <f>IF(AND(Table1[[#This Row],[5 anomalies]]="YES", Table1[[#This Row],[5 anomalies and better]]="NO"), Table1[[#This Row],[knnauc]] - Table1[[#This Row],[auc]], "")</f>
        <v/>
      </c>
      <c r="AC1368" s="1">
        <f>IF(AND(Table1[[#This Row],[5 anomalies]]="YES", Table1[[#This Row],[5 anomalies and better]]="YES"), Table1[[#This Row],[auc]] - Table1[[#This Row],[knnauc]], "")</f>
        <v>0.25833333333333297</v>
      </c>
    </row>
    <row r="1369" spans="1:29" x14ac:dyDescent="0.25">
      <c r="A1369">
        <v>32</v>
      </c>
      <c r="B1369">
        <v>8</v>
      </c>
      <c r="C1369">
        <v>3</v>
      </c>
      <c r="D1369" t="s">
        <v>19</v>
      </c>
      <c r="E1369" t="s">
        <v>20</v>
      </c>
      <c r="F1369">
        <v>32</v>
      </c>
      <c r="G1369">
        <v>16</v>
      </c>
      <c r="H1369">
        <v>0.05</v>
      </c>
      <c r="I1369">
        <v>1</v>
      </c>
      <c r="J1369">
        <v>0</v>
      </c>
      <c r="K1369">
        <v>0.37333333333333302</v>
      </c>
      <c r="L1369">
        <v>7.2990049548020894E-2</v>
      </c>
      <c r="M1369">
        <v>0.101493933608838</v>
      </c>
      <c r="N1369">
        <v>0.48666666666666603</v>
      </c>
      <c r="O1369" t="s">
        <v>23</v>
      </c>
      <c r="P1369">
        <v>0</v>
      </c>
      <c r="Q1369">
        <v>5.0000000000000001E-3</v>
      </c>
      <c r="R1369" t="s">
        <v>21</v>
      </c>
      <c r="S1369" t="s">
        <v>37</v>
      </c>
      <c r="T1369" t="str">
        <f>IF(Table1[[#This Row],[auc]]&gt;=Table1[[#This Row],[knnauc]], "YES", "NO")</f>
        <v>NO</v>
      </c>
      <c r="U1369" t="str">
        <f>IF(AND(I1369 &gt; I1368, K1369 &lt; K1368), "LOWER", "")</f>
        <v/>
      </c>
      <c r="V1369" t="str">
        <f>IF(AND(I1369&gt;=I1370, I1369 &lt; 5), "YES", "NO")</f>
        <v>NO</v>
      </c>
      <c r="W1369" s="1" t="str">
        <f>IF(AND(Table1[[#This Row],[Last lower than 5]]="YES", Table1[[#This Row],[better or same as KNN]]="YES"), "YES", "NO")</f>
        <v>NO</v>
      </c>
      <c r="X1369" s="1" t="str">
        <f>IF(AND(Table1[[#This Row],[Last lower than 5]]="YES", Table1[[#This Row],[last and better]]="NO"), Table1[[#This Row],[knnauc]], "")</f>
        <v/>
      </c>
      <c r="Y1369" s="1" t="str">
        <f>IF(AND(Table1[[#This Row],[Last lower than 5]]="YES", Table1[[#This Row],[last and better]]="YES"), Table1[[#This Row],[auc]], "")</f>
        <v/>
      </c>
      <c r="Z1369" s="1" t="str">
        <f>IF(I1369=5, "YES", "NO")</f>
        <v>NO</v>
      </c>
      <c r="AA1369" s="1" t="str">
        <f>IF(AND(Table1[[#This Row],[5 anomalies]]="YES", Table1[[#This Row],[better or same as KNN]]="YES"), "YES", "NO")</f>
        <v>NO</v>
      </c>
      <c r="AB1369" s="1" t="str">
        <f>IF(AND(Table1[[#This Row],[5 anomalies]]="YES", Table1[[#This Row],[5 anomalies and better]]="NO"), Table1[[#This Row],[knnauc]] - Table1[[#This Row],[auc]], "")</f>
        <v/>
      </c>
      <c r="AC1369" s="1" t="str">
        <f>IF(AND(Table1[[#This Row],[5 anomalies]]="YES", Table1[[#This Row],[5 anomalies and better]]="YES"), Table1[[#This Row],[auc]] - Table1[[#This Row],[knnauc]], "")</f>
        <v/>
      </c>
    </row>
    <row r="1370" spans="1:29" x14ac:dyDescent="0.25">
      <c r="A1370">
        <v>32</v>
      </c>
      <c r="B1370">
        <v>8</v>
      </c>
      <c r="C1370">
        <v>3</v>
      </c>
      <c r="D1370" t="s">
        <v>19</v>
      </c>
      <c r="E1370" t="s">
        <v>20</v>
      </c>
      <c r="F1370">
        <v>32</v>
      </c>
      <c r="G1370">
        <v>16</v>
      </c>
      <c r="H1370">
        <v>0.05</v>
      </c>
      <c r="I1370">
        <v>2</v>
      </c>
      <c r="J1370">
        <v>0</v>
      </c>
      <c r="K1370">
        <v>0.86666666666666603</v>
      </c>
      <c r="L1370">
        <v>7.2990049548020894E-2</v>
      </c>
      <c r="M1370">
        <v>0.101493933608838</v>
      </c>
      <c r="N1370">
        <v>0.48666666666666603</v>
      </c>
      <c r="O1370" t="s">
        <v>23</v>
      </c>
      <c r="P1370">
        <v>0</v>
      </c>
      <c r="Q1370">
        <v>5.0000000000000001E-3</v>
      </c>
      <c r="R1370" t="s">
        <v>21</v>
      </c>
      <c r="S1370" t="s">
        <v>37</v>
      </c>
      <c r="T1370" t="str">
        <f>IF(Table1[[#This Row],[auc]]&gt;=Table1[[#This Row],[knnauc]], "YES", "NO")</f>
        <v>YES</v>
      </c>
      <c r="U1370" t="str">
        <f>IF(AND(I1370 &gt; I1369, K1370 &lt; K1369), "LOWER", "")</f>
        <v/>
      </c>
      <c r="V1370" t="str">
        <f>IF(AND(I1370&gt;=I1371, I1370 &lt; 5), "YES", "NO")</f>
        <v>NO</v>
      </c>
      <c r="W1370" s="1" t="str">
        <f>IF(AND(Table1[[#This Row],[Last lower than 5]]="YES", Table1[[#This Row],[better or same as KNN]]="YES"), "YES", "NO")</f>
        <v>NO</v>
      </c>
      <c r="X1370" s="1" t="str">
        <f>IF(AND(Table1[[#This Row],[Last lower than 5]]="YES", Table1[[#This Row],[last and better]]="NO"), Table1[[#This Row],[knnauc]], "")</f>
        <v/>
      </c>
      <c r="Y1370" s="1" t="str">
        <f>IF(AND(Table1[[#This Row],[Last lower than 5]]="YES", Table1[[#This Row],[last and better]]="YES"), Table1[[#This Row],[auc]], "")</f>
        <v/>
      </c>
      <c r="Z1370" s="1" t="str">
        <f>IF(I1370=5, "YES", "NO")</f>
        <v>NO</v>
      </c>
      <c r="AA1370" s="1" t="str">
        <f>IF(AND(Table1[[#This Row],[5 anomalies]]="YES", Table1[[#This Row],[better or same as KNN]]="YES"), "YES", "NO")</f>
        <v>NO</v>
      </c>
      <c r="AB1370" s="1" t="str">
        <f>IF(AND(Table1[[#This Row],[5 anomalies]]="YES", Table1[[#This Row],[5 anomalies and better]]="NO"), Table1[[#This Row],[knnauc]] - Table1[[#This Row],[auc]], "")</f>
        <v/>
      </c>
      <c r="AC1370" s="1" t="str">
        <f>IF(AND(Table1[[#This Row],[5 anomalies]]="YES", Table1[[#This Row],[5 anomalies and better]]="YES"), Table1[[#This Row],[auc]] - Table1[[#This Row],[knnauc]], "")</f>
        <v/>
      </c>
    </row>
    <row r="1371" spans="1:29" x14ac:dyDescent="0.25">
      <c r="A1371">
        <v>32</v>
      </c>
      <c r="B1371">
        <v>8</v>
      </c>
      <c r="C1371">
        <v>3</v>
      </c>
      <c r="D1371" t="s">
        <v>19</v>
      </c>
      <c r="E1371" t="s">
        <v>20</v>
      </c>
      <c r="F1371">
        <v>32</v>
      </c>
      <c r="G1371">
        <v>16</v>
      </c>
      <c r="H1371">
        <v>0.05</v>
      </c>
      <c r="I1371">
        <v>3</v>
      </c>
      <c r="J1371">
        <v>0</v>
      </c>
      <c r="K1371">
        <v>0.61333333333333295</v>
      </c>
      <c r="L1371">
        <v>7.2990049548020894E-2</v>
      </c>
      <c r="M1371">
        <v>0.101493933608838</v>
      </c>
      <c r="N1371">
        <v>0.48666666666666603</v>
      </c>
      <c r="O1371" t="s">
        <v>23</v>
      </c>
      <c r="P1371">
        <v>0</v>
      </c>
      <c r="Q1371">
        <v>5.0000000000000001E-3</v>
      </c>
      <c r="R1371" t="s">
        <v>21</v>
      </c>
      <c r="S1371" t="s">
        <v>37</v>
      </c>
      <c r="T1371" t="str">
        <f>IF(Table1[[#This Row],[auc]]&gt;=Table1[[#This Row],[knnauc]], "YES", "NO")</f>
        <v>YES</v>
      </c>
      <c r="U1371" t="str">
        <f>IF(AND(I1371 &gt; I1370, K1371 &lt; K1370), "LOWER", "")</f>
        <v>LOWER</v>
      </c>
      <c r="V1371" t="str">
        <f>IF(AND(I1371&gt;=I1372, I1371 &lt; 5), "YES", "NO")</f>
        <v>YES</v>
      </c>
      <c r="W1371" s="1" t="str">
        <f>IF(AND(Table1[[#This Row],[Last lower than 5]]="YES", Table1[[#This Row],[better or same as KNN]]="YES"), "YES", "NO")</f>
        <v>YES</v>
      </c>
      <c r="X1371" s="1" t="str">
        <f>IF(AND(Table1[[#This Row],[Last lower than 5]]="YES", Table1[[#This Row],[last and better]]="NO"), Table1[[#This Row],[knnauc]], "")</f>
        <v/>
      </c>
      <c r="Y1371" s="1">
        <f>IF(AND(Table1[[#This Row],[Last lower than 5]]="YES", Table1[[#This Row],[last and better]]="YES"), Table1[[#This Row],[auc]], "")</f>
        <v>0.61333333333333295</v>
      </c>
      <c r="Z1371" s="1" t="str">
        <f>IF(I1371=5, "YES", "NO")</f>
        <v>NO</v>
      </c>
      <c r="AA1371" s="1" t="str">
        <f>IF(AND(Table1[[#This Row],[5 anomalies]]="YES", Table1[[#This Row],[better or same as KNN]]="YES"), "YES", "NO")</f>
        <v>NO</v>
      </c>
      <c r="AB1371" s="1" t="str">
        <f>IF(AND(Table1[[#This Row],[5 anomalies]]="YES", Table1[[#This Row],[5 anomalies and better]]="NO"), Table1[[#This Row],[knnauc]] - Table1[[#This Row],[auc]], "")</f>
        <v/>
      </c>
      <c r="AC1371" s="1" t="str">
        <f>IF(AND(Table1[[#This Row],[5 anomalies]]="YES", Table1[[#This Row],[5 anomalies and better]]="YES"), Table1[[#This Row],[auc]] - Table1[[#This Row],[knnauc]], "")</f>
        <v/>
      </c>
    </row>
    <row r="1372" spans="1:29" hidden="1" x14ac:dyDescent="0.25">
      <c r="A1372">
        <v>32</v>
      </c>
      <c r="B1372">
        <v>8</v>
      </c>
      <c r="C1372">
        <v>3</v>
      </c>
      <c r="D1372" t="s">
        <v>19</v>
      </c>
      <c r="E1372" t="s">
        <v>20</v>
      </c>
      <c r="F1372">
        <v>32</v>
      </c>
      <c r="G1372">
        <v>16</v>
      </c>
      <c r="H1372">
        <v>0.05</v>
      </c>
      <c r="I1372">
        <v>1</v>
      </c>
      <c r="J1372">
        <v>0</v>
      </c>
      <c r="K1372">
        <v>0.82</v>
      </c>
      <c r="L1372">
        <v>6.1409812556933001E-2</v>
      </c>
      <c r="M1372">
        <v>0.104243762751699</v>
      </c>
      <c r="N1372">
        <v>0.73499999999999999</v>
      </c>
      <c r="O1372" t="s">
        <v>23</v>
      </c>
      <c r="P1372">
        <v>0</v>
      </c>
      <c r="Q1372">
        <v>0.01</v>
      </c>
      <c r="R1372" t="s">
        <v>21</v>
      </c>
      <c r="S1372" t="s">
        <v>37</v>
      </c>
      <c r="T1372" t="str">
        <f>IF(Table1[[#This Row],[auc]]&gt;=Table1[[#This Row],[knnauc]], "YES", "NO")</f>
        <v>YES</v>
      </c>
      <c r="U1372" t="str">
        <f>IF(AND(I1372 &gt; I1371, K1372 &lt; K1371), "LOWER", "")</f>
        <v/>
      </c>
      <c r="V1372" t="str">
        <f>IF(AND(I1372&gt;=I1373, I1372 &lt; 5), "YES", "NO")</f>
        <v>NO</v>
      </c>
      <c r="W1372" s="1" t="str">
        <f>IF(AND(Table1[[#This Row],[Last lower than 5]]="YES", Table1[[#This Row],[better or same as KNN]]="YES"), "YES", "NO")</f>
        <v>NO</v>
      </c>
      <c r="X1372" s="1" t="str">
        <f>IF(AND(Table1[[#This Row],[Last lower than 5]]="YES", Table1[[#This Row],[last and better]]="NO"), Table1[[#This Row],[knnauc]], "")</f>
        <v/>
      </c>
      <c r="Y1372" s="1" t="str">
        <f>IF(AND(Table1[[#This Row],[Last lower than 5]]="YES", Table1[[#This Row],[last and better]]="YES"), Table1[[#This Row],[auc]], "")</f>
        <v/>
      </c>
      <c r="Z1372" s="1" t="str">
        <f>IF(I1372=5, "YES", "NO")</f>
        <v>NO</v>
      </c>
      <c r="AA1372" s="1" t="str">
        <f>IF(AND(Table1[[#This Row],[5 anomalies]]="YES", Table1[[#This Row],[better or same as KNN]]="YES"), "YES", "NO")</f>
        <v>NO</v>
      </c>
      <c r="AB1372" s="1" t="str">
        <f>IF(AND(Table1[[#This Row],[5 anomalies]]="YES", Table1[[#This Row],[5 anomalies and better]]="NO"), Table1[[#This Row],[knnauc]] - Table1[[#This Row],[auc]], "")</f>
        <v/>
      </c>
      <c r="AC1372" s="1" t="str">
        <f>IF(AND(Table1[[#This Row],[5 anomalies]]="YES", Table1[[#This Row],[5 anomalies and better]]="YES"), Table1[[#This Row],[auc]] - Table1[[#This Row],[knnauc]], "")</f>
        <v/>
      </c>
    </row>
    <row r="1373" spans="1:29" hidden="1" x14ac:dyDescent="0.25">
      <c r="A1373">
        <v>32</v>
      </c>
      <c r="B1373">
        <v>8</v>
      </c>
      <c r="C1373">
        <v>3</v>
      </c>
      <c r="D1373" t="s">
        <v>19</v>
      </c>
      <c r="E1373" t="s">
        <v>20</v>
      </c>
      <c r="F1373">
        <v>32</v>
      </c>
      <c r="G1373">
        <v>16</v>
      </c>
      <c r="H1373">
        <v>0.05</v>
      </c>
      <c r="I1373">
        <v>2</v>
      </c>
      <c r="J1373">
        <v>0.25</v>
      </c>
      <c r="K1373">
        <v>0.83333333333333304</v>
      </c>
      <c r="L1373">
        <v>6.1409812556933001E-2</v>
      </c>
      <c r="M1373">
        <v>0.104243762751699</v>
      </c>
      <c r="N1373">
        <v>0.73499999999999999</v>
      </c>
      <c r="O1373" t="s">
        <v>23</v>
      </c>
      <c r="P1373">
        <v>0</v>
      </c>
      <c r="Q1373">
        <v>0.01</v>
      </c>
      <c r="R1373" t="s">
        <v>21</v>
      </c>
      <c r="S1373" t="s">
        <v>37</v>
      </c>
      <c r="T1373" t="str">
        <f>IF(Table1[[#This Row],[auc]]&gt;=Table1[[#This Row],[knnauc]], "YES", "NO")</f>
        <v>YES</v>
      </c>
      <c r="U1373" t="str">
        <f>IF(AND(I1373 &gt; I1372, K1373 &lt; K1372), "LOWER", "")</f>
        <v/>
      </c>
      <c r="V1373" t="str">
        <f>IF(AND(I1373&gt;=I1374, I1373 &lt; 5), "YES", "NO")</f>
        <v>NO</v>
      </c>
      <c r="W1373" s="1" t="str">
        <f>IF(AND(Table1[[#This Row],[Last lower than 5]]="YES", Table1[[#This Row],[better or same as KNN]]="YES"), "YES", "NO")</f>
        <v>NO</v>
      </c>
      <c r="X1373" s="1" t="str">
        <f>IF(AND(Table1[[#This Row],[Last lower than 5]]="YES", Table1[[#This Row],[last and better]]="NO"), Table1[[#This Row],[knnauc]], "")</f>
        <v/>
      </c>
      <c r="Y1373" s="1" t="str">
        <f>IF(AND(Table1[[#This Row],[Last lower than 5]]="YES", Table1[[#This Row],[last and better]]="YES"), Table1[[#This Row],[auc]], "")</f>
        <v/>
      </c>
      <c r="Z1373" s="1" t="str">
        <f>IF(I1373=5, "YES", "NO")</f>
        <v>NO</v>
      </c>
      <c r="AA1373" s="1" t="str">
        <f>IF(AND(Table1[[#This Row],[5 anomalies]]="YES", Table1[[#This Row],[better or same as KNN]]="YES"), "YES", "NO")</f>
        <v>NO</v>
      </c>
      <c r="AB1373" s="1" t="str">
        <f>IF(AND(Table1[[#This Row],[5 anomalies]]="YES", Table1[[#This Row],[5 anomalies and better]]="NO"), Table1[[#This Row],[knnauc]] - Table1[[#This Row],[auc]], "")</f>
        <v/>
      </c>
      <c r="AC1373" s="1" t="str">
        <f>IF(AND(Table1[[#This Row],[5 anomalies]]="YES", Table1[[#This Row],[5 anomalies and better]]="YES"), Table1[[#This Row],[auc]] - Table1[[#This Row],[knnauc]], "")</f>
        <v/>
      </c>
    </row>
    <row r="1374" spans="1:29" hidden="1" x14ac:dyDescent="0.25">
      <c r="A1374">
        <v>32</v>
      </c>
      <c r="B1374">
        <v>8</v>
      </c>
      <c r="C1374">
        <v>3</v>
      </c>
      <c r="D1374" t="s">
        <v>19</v>
      </c>
      <c r="E1374" t="s">
        <v>20</v>
      </c>
      <c r="F1374">
        <v>32</v>
      </c>
      <c r="G1374">
        <v>16</v>
      </c>
      <c r="H1374">
        <v>0.05</v>
      </c>
      <c r="I1374">
        <v>3</v>
      </c>
      <c r="J1374">
        <v>0</v>
      </c>
      <c r="K1374">
        <v>0.77333333333333298</v>
      </c>
      <c r="L1374">
        <v>6.1409812556933001E-2</v>
      </c>
      <c r="M1374">
        <v>0.104243762751699</v>
      </c>
      <c r="N1374">
        <v>0.73499999999999999</v>
      </c>
      <c r="O1374" t="s">
        <v>23</v>
      </c>
      <c r="P1374">
        <v>0</v>
      </c>
      <c r="Q1374">
        <v>0.01</v>
      </c>
      <c r="R1374" t="s">
        <v>21</v>
      </c>
      <c r="S1374" t="s">
        <v>37</v>
      </c>
      <c r="T1374" t="str">
        <f>IF(Table1[[#This Row],[auc]]&gt;=Table1[[#This Row],[knnauc]], "YES", "NO")</f>
        <v>YES</v>
      </c>
      <c r="U1374" t="str">
        <f>IF(AND(I1374 &gt; I1373, K1374 &lt; K1373), "LOWER", "")</f>
        <v>LOWER</v>
      </c>
      <c r="V1374" t="str">
        <f>IF(AND(I1374&gt;=I1375, I1374 &lt; 5), "YES", "NO")</f>
        <v>NO</v>
      </c>
      <c r="W1374" s="1" t="str">
        <f>IF(AND(Table1[[#This Row],[Last lower than 5]]="YES", Table1[[#This Row],[better or same as KNN]]="YES"), "YES", "NO")</f>
        <v>NO</v>
      </c>
      <c r="X1374" s="1" t="str">
        <f>IF(AND(Table1[[#This Row],[Last lower than 5]]="YES", Table1[[#This Row],[last and better]]="NO"), Table1[[#This Row],[knnauc]], "")</f>
        <v/>
      </c>
      <c r="Y1374" s="1" t="str">
        <f>IF(AND(Table1[[#This Row],[Last lower than 5]]="YES", Table1[[#This Row],[last and better]]="YES"), Table1[[#This Row],[auc]], "")</f>
        <v/>
      </c>
      <c r="Z1374" s="1" t="str">
        <f>IF(I1374=5, "YES", "NO")</f>
        <v>NO</v>
      </c>
      <c r="AA1374" s="1" t="str">
        <f>IF(AND(Table1[[#This Row],[5 anomalies]]="YES", Table1[[#This Row],[better or same as KNN]]="YES"), "YES", "NO")</f>
        <v>NO</v>
      </c>
      <c r="AB1374" s="1" t="str">
        <f>IF(AND(Table1[[#This Row],[5 anomalies]]="YES", Table1[[#This Row],[5 anomalies and better]]="NO"), Table1[[#This Row],[knnauc]] - Table1[[#This Row],[auc]], "")</f>
        <v/>
      </c>
      <c r="AC1374" s="1" t="str">
        <f>IF(AND(Table1[[#This Row],[5 anomalies]]="YES", Table1[[#This Row],[5 anomalies and better]]="YES"), Table1[[#This Row],[auc]] - Table1[[#This Row],[knnauc]], "")</f>
        <v/>
      </c>
    </row>
    <row r="1375" spans="1:29" hidden="1" x14ac:dyDescent="0.25">
      <c r="A1375">
        <v>32</v>
      </c>
      <c r="B1375">
        <v>8</v>
      </c>
      <c r="C1375">
        <v>3</v>
      </c>
      <c r="D1375" t="s">
        <v>19</v>
      </c>
      <c r="E1375" t="s">
        <v>20</v>
      </c>
      <c r="F1375">
        <v>32</v>
      </c>
      <c r="G1375">
        <v>16</v>
      </c>
      <c r="H1375">
        <v>0.05</v>
      </c>
      <c r="I1375">
        <v>4</v>
      </c>
      <c r="J1375">
        <v>0.22222222222222199</v>
      </c>
      <c r="K1375">
        <v>0.86</v>
      </c>
      <c r="L1375">
        <v>6.1409812556933001E-2</v>
      </c>
      <c r="M1375">
        <v>0.104243762751699</v>
      </c>
      <c r="N1375">
        <v>0.73499999999999999</v>
      </c>
      <c r="O1375" t="s">
        <v>23</v>
      </c>
      <c r="P1375">
        <v>0</v>
      </c>
      <c r="Q1375">
        <v>0.01</v>
      </c>
      <c r="R1375" t="s">
        <v>21</v>
      </c>
      <c r="S1375" t="s">
        <v>37</v>
      </c>
      <c r="T1375" t="str">
        <f>IF(Table1[[#This Row],[auc]]&gt;=Table1[[#This Row],[knnauc]], "YES", "NO")</f>
        <v>YES</v>
      </c>
      <c r="U1375" t="str">
        <f>IF(AND(I1375 &gt; I1374, K1375 &lt; K1374), "LOWER", "")</f>
        <v/>
      </c>
      <c r="V1375" t="str">
        <f>IF(AND(I1375&gt;=I1376, I1375 &lt; 5), "YES", "NO")</f>
        <v>NO</v>
      </c>
      <c r="W1375" s="1" t="str">
        <f>IF(AND(Table1[[#This Row],[Last lower than 5]]="YES", Table1[[#This Row],[better or same as KNN]]="YES"), "YES", "NO")</f>
        <v>NO</v>
      </c>
      <c r="X1375" s="1" t="str">
        <f>IF(AND(Table1[[#This Row],[Last lower than 5]]="YES", Table1[[#This Row],[last and better]]="NO"), Table1[[#This Row],[knnauc]], "")</f>
        <v/>
      </c>
      <c r="Y1375" s="1" t="str">
        <f>IF(AND(Table1[[#This Row],[Last lower than 5]]="YES", Table1[[#This Row],[last and better]]="YES"), Table1[[#This Row],[auc]], "")</f>
        <v/>
      </c>
      <c r="Z1375" s="1" t="str">
        <f>IF(I1375=5, "YES", "NO")</f>
        <v>NO</v>
      </c>
      <c r="AA1375" s="1" t="str">
        <f>IF(AND(Table1[[#This Row],[5 anomalies]]="YES", Table1[[#This Row],[better or same as KNN]]="YES"), "YES", "NO")</f>
        <v>NO</v>
      </c>
      <c r="AB1375" s="1" t="str">
        <f>IF(AND(Table1[[#This Row],[5 anomalies]]="YES", Table1[[#This Row],[5 anomalies and better]]="NO"), Table1[[#This Row],[knnauc]] - Table1[[#This Row],[auc]], "")</f>
        <v/>
      </c>
      <c r="AC1375" s="1" t="str">
        <f>IF(AND(Table1[[#This Row],[5 anomalies]]="YES", Table1[[#This Row],[5 anomalies and better]]="YES"), Table1[[#This Row],[auc]] - Table1[[#This Row],[knnauc]], "")</f>
        <v/>
      </c>
    </row>
    <row r="1376" spans="1:29" hidden="1" x14ac:dyDescent="0.25">
      <c r="A1376">
        <v>32</v>
      </c>
      <c r="B1376">
        <v>8</v>
      </c>
      <c r="C1376">
        <v>3</v>
      </c>
      <c r="D1376" t="s">
        <v>19</v>
      </c>
      <c r="E1376" t="s">
        <v>20</v>
      </c>
      <c r="F1376">
        <v>512</v>
      </c>
      <c r="G1376">
        <v>32</v>
      </c>
      <c r="H1376">
        <v>0.05</v>
      </c>
      <c r="I1376">
        <v>5</v>
      </c>
      <c r="J1376">
        <v>0</v>
      </c>
      <c r="K1376">
        <v>0.99333333333333296</v>
      </c>
      <c r="L1376">
        <v>6.7852912713785504E-2</v>
      </c>
      <c r="M1376">
        <v>9.1963237771756107E-2</v>
      </c>
      <c r="N1376">
        <v>0.98666666666666603</v>
      </c>
      <c r="O1376" t="s">
        <v>23</v>
      </c>
      <c r="P1376">
        <v>0</v>
      </c>
      <c r="Q1376">
        <v>0.01</v>
      </c>
      <c r="R1376" t="s">
        <v>21</v>
      </c>
      <c r="S1376" t="s">
        <v>37</v>
      </c>
      <c r="T1376" t="str">
        <f>IF(Table1[[#This Row],[auc]]&gt;=Table1[[#This Row],[knnauc]], "YES", "NO")</f>
        <v>YES</v>
      </c>
      <c r="U1376" t="str">
        <f>IF(AND(I1376 &gt; I1375, K1376 &lt; K1375), "LOWER", "")</f>
        <v/>
      </c>
      <c r="V1376" t="str">
        <f>IF(AND(I1376&gt;=I1377, I1376 &lt; 5), "YES", "NO")</f>
        <v>NO</v>
      </c>
      <c r="W1376" s="1" t="str">
        <f>IF(AND(Table1[[#This Row],[Last lower than 5]]="YES", Table1[[#This Row],[better or same as KNN]]="YES"), "YES", "NO")</f>
        <v>NO</v>
      </c>
      <c r="X1376" s="1" t="str">
        <f>IF(AND(Table1[[#This Row],[Last lower than 5]]="YES", Table1[[#This Row],[last and better]]="NO"), Table1[[#This Row],[knnauc]], "")</f>
        <v/>
      </c>
      <c r="Y1376" s="1" t="str">
        <f>IF(AND(Table1[[#This Row],[Last lower than 5]]="YES", Table1[[#This Row],[last and better]]="YES"), Table1[[#This Row],[auc]], "")</f>
        <v/>
      </c>
      <c r="Z1376" s="1" t="str">
        <f>IF(I1376=5, "YES", "NO")</f>
        <v>YES</v>
      </c>
      <c r="AA1376" s="1" t="str">
        <f>IF(AND(Table1[[#This Row],[5 anomalies]]="YES", Table1[[#This Row],[better or same as KNN]]="YES"), "YES", "NO")</f>
        <v>YES</v>
      </c>
      <c r="AB1376" s="1" t="str">
        <f>IF(AND(Table1[[#This Row],[5 anomalies]]="YES", Table1[[#This Row],[5 anomalies and better]]="NO"), Table1[[#This Row],[knnauc]] - Table1[[#This Row],[auc]], "")</f>
        <v/>
      </c>
      <c r="AC1376" s="1">
        <f>IF(AND(Table1[[#This Row],[5 anomalies]]="YES", Table1[[#This Row],[5 anomalies and better]]="YES"), Table1[[#This Row],[auc]] - Table1[[#This Row],[knnauc]], "")</f>
        <v>6.6666666666669316E-3</v>
      </c>
    </row>
    <row r="1377" spans="1:29" hidden="1" x14ac:dyDescent="0.25">
      <c r="A1377">
        <v>32</v>
      </c>
      <c r="B1377">
        <v>8</v>
      </c>
      <c r="C1377">
        <v>3</v>
      </c>
      <c r="D1377" t="s">
        <v>19</v>
      </c>
      <c r="E1377" t="s">
        <v>20</v>
      </c>
      <c r="F1377">
        <v>32</v>
      </c>
      <c r="G1377">
        <v>16</v>
      </c>
      <c r="H1377">
        <v>0.05</v>
      </c>
      <c r="I1377">
        <v>1</v>
      </c>
      <c r="J1377">
        <v>0.35294117647058798</v>
      </c>
      <c r="K1377">
        <v>0.75749999999999995</v>
      </c>
      <c r="L1377">
        <v>5.8121172835448501E-2</v>
      </c>
      <c r="M1377">
        <v>0.13236433431453301</v>
      </c>
      <c r="N1377">
        <v>0.77166666666666595</v>
      </c>
      <c r="O1377">
        <v>0.33333333333333298</v>
      </c>
      <c r="P1377">
        <v>0.125</v>
      </c>
      <c r="Q1377">
        <v>0.05</v>
      </c>
      <c r="R1377" t="s">
        <v>21</v>
      </c>
      <c r="S1377" t="s">
        <v>37</v>
      </c>
      <c r="T1377" t="str">
        <f>IF(Table1[[#This Row],[auc]]&gt;=Table1[[#This Row],[knnauc]], "YES", "NO")</f>
        <v>NO</v>
      </c>
      <c r="U1377" t="str">
        <f>IF(AND(I1377 &gt; I1376, K1377 &lt; K1376), "LOWER", "")</f>
        <v/>
      </c>
      <c r="V1377" t="str">
        <f>IF(AND(I1377&gt;=I1378, I1377 &lt; 5), "YES", "NO")</f>
        <v>NO</v>
      </c>
      <c r="W1377" s="1" t="str">
        <f>IF(AND(Table1[[#This Row],[Last lower than 5]]="YES", Table1[[#This Row],[better or same as KNN]]="YES"), "YES", "NO")</f>
        <v>NO</v>
      </c>
      <c r="X1377" s="1" t="str">
        <f>IF(AND(Table1[[#This Row],[Last lower than 5]]="YES", Table1[[#This Row],[last and better]]="NO"), Table1[[#This Row],[knnauc]], "")</f>
        <v/>
      </c>
      <c r="Y1377" s="1" t="str">
        <f>IF(AND(Table1[[#This Row],[Last lower than 5]]="YES", Table1[[#This Row],[last and better]]="YES"), Table1[[#This Row],[auc]], "")</f>
        <v/>
      </c>
      <c r="Z1377" s="1" t="str">
        <f>IF(I1377=5, "YES", "NO")</f>
        <v>NO</v>
      </c>
      <c r="AA1377" s="1" t="str">
        <f>IF(AND(Table1[[#This Row],[5 anomalies]]="YES", Table1[[#This Row],[better or same as KNN]]="YES"), "YES", "NO")</f>
        <v>NO</v>
      </c>
      <c r="AB1377" s="1" t="str">
        <f>IF(AND(Table1[[#This Row],[5 anomalies]]="YES", Table1[[#This Row],[5 anomalies and better]]="NO"), Table1[[#This Row],[knnauc]] - Table1[[#This Row],[auc]], "")</f>
        <v/>
      </c>
      <c r="AC1377" s="1" t="str">
        <f>IF(AND(Table1[[#This Row],[5 anomalies]]="YES", Table1[[#This Row],[5 anomalies and better]]="YES"), Table1[[#This Row],[auc]] - Table1[[#This Row],[knnauc]], "")</f>
        <v/>
      </c>
    </row>
    <row r="1378" spans="1:29" hidden="1" x14ac:dyDescent="0.25">
      <c r="A1378">
        <v>32</v>
      </c>
      <c r="B1378">
        <v>8</v>
      </c>
      <c r="C1378">
        <v>3</v>
      </c>
      <c r="D1378" t="s">
        <v>19</v>
      </c>
      <c r="E1378" t="s">
        <v>20</v>
      </c>
      <c r="F1378">
        <v>32</v>
      </c>
      <c r="G1378">
        <v>16</v>
      </c>
      <c r="H1378">
        <v>0.05</v>
      </c>
      <c r="I1378">
        <v>2</v>
      </c>
      <c r="J1378">
        <v>0.19047619047618999</v>
      </c>
      <c r="K1378">
        <v>0.84666666666666601</v>
      </c>
      <c r="L1378">
        <v>5.8121172835448501E-2</v>
      </c>
      <c r="M1378">
        <v>0.13236433431453301</v>
      </c>
      <c r="N1378">
        <v>0.77166666666666595</v>
      </c>
      <c r="O1378">
        <v>0.33333333333333298</v>
      </c>
      <c r="P1378">
        <v>0.125</v>
      </c>
      <c r="Q1378">
        <v>0.05</v>
      </c>
      <c r="R1378" t="s">
        <v>21</v>
      </c>
      <c r="S1378" t="s">
        <v>37</v>
      </c>
      <c r="T1378" t="str">
        <f>IF(Table1[[#This Row],[auc]]&gt;=Table1[[#This Row],[knnauc]], "YES", "NO")</f>
        <v>YES</v>
      </c>
      <c r="U1378" t="str">
        <f>IF(AND(I1378 &gt; I1377, K1378 &lt; K1377), "LOWER", "")</f>
        <v/>
      </c>
      <c r="V1378" t="str">
        <f>IF(AND(I1378&gt;=I1379, I1378 &lt; 5), "YES", "NO")</f>
        <v>NO</v>
      </c>
      <c r="W1378" s="1" t="str">
        <f>IF(AND(Table1[[#This Row],[Last lower than 5]]="YES", Table1[[#This Row],[better or same as KNN]]="YES"), "YES", "NO")</f>
        <v>NO</v>
      </c>
      <c r="X1378" s="1" t="str">
        <f>IF(AND(Table1[[#This Row],[Last lower than 5]]="YES", Table1[[#This Row],[last and better]]="NO"), Table1[[#This Row],[knnauc]], "")</f>
        <v/>
      </c>
      <c r="Y1378" s="1" t="str">
        <f>IF(AND(Table1[[#This Row],[Last lower than 5]]="YES", Table1[[#This Row],[last and better]]="YES"), Table1[[#This Row],[auc]], "")</f>
        <v/>
      </c>
      <c r="Z1378" s="1" t="str">
        <f>IF(I1378=5, "YES", "NO")</f>
        <v>NO</v>
      </c>
      <c r="AA1378" s="1" t="str">
        <f>IF(AND(Table1[[#This Row],[5 anomalies]]="YES", Table1[[#This Row],[better or same as KNN]]="YES"), "YES", "NO")</f>
        <v>NO</v>
      </c>
      <c r="AB1378" s="1" t="str">
        <f>IF(AND(Table1[[#This Row],[5 anomalies]]="YES", Table1[[#This Row],[5 anomalies and better]]="NO"), Table1[[#This Row],[knnauc]] - Table1[[#This Row],[auc]], "")</f>
        <v/>
      </c>
      <c r="AC1378" s="1" t="str">
        <f>IF(AND(Table1[[#This Row],[5 anomalies]]="YES", Table1[[#This Row],[5 anomalies and better]]="YES"), Table1[[#This Row],[auc]] - Table1[[#This Row],[knnauc]], "")</f>
        <v/>
      </c>
    </row>
    <row r="1379" spans="1:29" hidden="1" x14ac:dyDescent="0.25">
      <c r="A1379">
        <v>32</v>
      </c>
      <c r="B1379">
        <v>8</v>
      </c>
      <c r="C1379">
        <v>3</v>
      </c>
      <c r="D1379" t="s">
        <v>19</v>
      </c>
      <c r="E1379" t="s">
        <v>20</v>
      </c>
      <c r="F1379">
        <v>32</v>
      </c>
      <c r="G1379">
        <v>16</v>
      </c>
      <c r="H1379">
        <v>0.05</v>
      </c>
      <c r="I1379">
        <v>3</v>
      </c>
      <c r="J1379">
        <v>0.3</v>
      </c>
      <c r="K1379">
        <v>0.8125</v>
      </c>
      <c r="L1379">
        <v>5.8121172835448501E-2</v>
      </c>
      <c r="M1379">
        <v>0.13236433431453301</v>
      </c>
      <c r="N1379">
        <v>0.77166666666666595</v>
      </c>
      <c r="O1379">
        <v>0.33333333333333298</v>
      </c>
      <c r="P1379">
        <v>0.125</v>
      </c>
      <c r="Q1379">
        <v>0.05</v>
      </c>
      <c r="R1379" t="s">
        <v>21</v>
      </c>
      <c r="S1379" t="s">
        <v>37</v>
      </c>
      <c r="T1379" t="str">
        <f>IF(Table1[[#This Row],[auc]]&gt;=Table1[[#This Row],[knnauc]], "YES", "NO")</f>
        <v>YES</v>
      </c>
      <c r="U1379" t="str">
        <f>IF(AND(I1379 &gt; I1378, K1379 &lt; K1378), "LOWER", "")</f>
        <v>LOWER</v>
      </c>
      <c r="V1379" t="str">
        <f>IF(AND(I1379&gt;=I1380, I1379 &lt; 5), "YES", "NO")</f>
        <v>NO</v>
      </c>
      <c r="W1379" s="1" t="str">
        <f>IF(AND(Table1[[#This Row],[Last lower than 5]]="YES", Table1[[#This Row],[better or same as KNN]]="YES"), "YES", "NO")</f>
        <v>NO</v>
      </c>
      <c r="X1379" s="1" t="str">
        <f>IF(AND(Table1[[#This Row],[Last lower than 5]]="YES", Table1[[#This Row],[last and better]]="NO"), Table1[[#This Row],[knnauc]], "")</f>
        <v/>
      </c>
      <c r="Y1379" s="1" t="str">
        <f>IF(AND(Table1[[#This Row],[Last lower than 5]]="YES", Table1[[#This Row],[last and better]]="YES"), Table1[[#This Row],[auc]], "")</f>
        <v/>
      </c>
      <c r="Z1379" s="1" t="str">
        <f>IF(I1379=5, "YES", "NO")</f>
        <v>NO</v>
      </c>
      <c r="AA1379" s="1" t="str">
        <f>IF(AND(Table1[[#This Row],[5 anomalies]]="YES", Table1[[#This Row],[better or same as KNN]]="YES"), "YES", "NO")</f>
        <v>NO</v>
      </c>
      <c r="AB1379" s="1" t="str">
        <f>IF(AND(Table1[[#This Row],[5 anomalies]]="YES", Table1[[#This Row],[5 anomalies and better]]="NO"), Table1[[#This Row],[knnauc]] - Table1[[#This Row],[auc]], "")</f>
        <v/>
      </c>
      <c r="AC1379" s="1" t="str">
        <f>IF(AND(Table1[[#This Row],[5 anomalies]]="YES", Table1[[#This Row],[5 anomalies and better]]="YES"), Table1[[#This Row],[auc]] - Table1[[#This Row],[knnauc]], "")</f>
        <v/>
      </c>
    </row>
    <row r="1380" spans="1:29" hidden="1" x14ac:dyDescent="0.25">
      <c r="A1380">
        <v>32</v>
      </c>
      <c r="B1380">
        <v>8</v>
      </c>
      <c r="C1380">
        <v>3</v>
      </c>
      <c r="D1380" t="s">
        <v>19</v>
      </c>
      <c r="E1380" t="s">
        <v>20</v>
      </c>
      <c r="F1380">
        <v>32</v>
      </c>
      <c r="G1380">
        <v>16</v>
      </c>
      <c r="H1380">
        <v>0.05</v>
      </c>
      <c r="I1380">
        <v>4</v>
      </c>
      <c r="J1380">
        <v>0.08</v>
      </c>
      <c r="K1380">
        <v>0.70833333333333304</v>
      </c>
      <c r="L1380">
        <v>5.8121172835448501E-2</v>
      </c>
      <c r="M1380">
        <v>0.13236433431453301</v>
      </c>
      <c r="N1380">
        <v>0.77166666666666595</v>
      </c>
      <c r="O1380">
        <v>0.33333333333333298</v>
      </c>
      <c r="P1380">
        <v>0.125</v>
      </c>
      <c r="Q1380">
        <v>0.05</v>
      </c>
      <c r="R1380" t="s">
        <v>21</v>
      </c>
      <c r="S1380" t="s">
        <v>37</v>
      </c>
      <c r="T1380" t="str">
        <f>IF(Table1[[#This Row],[auc]]&gt;=Table1[[#This Row],[knnauc]], "YES", "NO")</f>
        <v>NO</v>
      </c>
      <c r="U1380" t="str">
        <f>IF(AND(I1380 &gt; I1379, K1380 &lt; K1379), "LOWER", "")</f>
        <v>LOWER</v>
      </c>
      <c r="V1380" t="str">
        <f>IF(AND(I1380&gt;=I1381, I1380 &lt; 5), "YES", "NO")</f>
        <v>YES</v>
      </c>
      <c r="W1380" s="1" t="str">
        <f>IF(AND(Table1[[#This Row],[Last lower than 5]]="YES", Table1[[#This Row],[better or same as KNN]]="YES"), "YES", "NO")</f>
        <v>NO</v>
      </c>
      <c r="X1380" s="1">
        <f>IF(AND(Table1[[#This Row],[Last lower than 5]]="YES", Table1[[#This Row],[last and better]]="NO"), Table1[[#This Row],[knnauc]], "")</f>
        <v>0.77166666666666595</v>
      </c>
      <c r="Y1380" s="1" t="str">
        <f>IF(AND(Table1[[#This Row],[Last lower than 5]]="YES", Table1[[#This Row],[last and better]]="YES"), Table1[[#This Row],[auc]], "")</f>
        <v/>
      </c>
      <c r="Z1380" s="1" t="str">
        <f>IF(I1380=5, "YES", "NO")</f>
        <v>NO</v>
      </c>
      <c r="AA1380" s="1" t="str">
        <f>IF(AND(Table1[[#This Row],[5 anomalies]]="YES", Table1[[#This Row],[better or same as KNN]]="YES"), "YES", "NO")</f>
        <v>NO</v>
      </c>
      <c r="AB1380" s="1" t="str">
        <f>IF(AND(Table1[[#This Row],[5 anomalies]]="YES", Table1[[#This Row],[5 anomalies and better]]="NO"), Table1[[#This Row],[knnauc]] - Table1[[#This Row],[auc]], "")</f>
        <v/>
      </c>
      <c r="AC1380" s="1" t="str">
        <f>IF(AND(Table1[[#This Row],[5 anomalies]]="YES", Table1[[#This Row],[5 anomalies and better]]="YES"), Table1[[#This Row],[auc]] - Table1[[#This Row],[knnauc]], "")</f>
        <v/>
      </c>
    </row>
    <row r="1381" spans="1:29" x14ac:dyDescent="0.25">
      <c r="A1381">
        <v>32</v>
      </c>
      <c r="B1381">
        <v>8</v>
      </c>
      <c r="C1381">
        <v>3</v>
      </c>
      <c r="D1381" t="s">
        <v>19</v>
      </c>
      <c r="E1381" t="s">
        <v>20</v>
      </c>
      <c r="F1381">
        <v>32</v>
      </c>
      <c r="G1381">
        <v>32</v>
      </c>
      <c r="H1381">
        <v>0.05</v>
      </c>
      <c r="I1381">
        <v>1</v>
      </c>
      <c r="J1381">
        <v>0</v>
      </c>
      <c r="K1381">
        <v>4.6666666666666599E-2</v>
      </c>
      <c r="L1381">
        <v>8.4726369833043005E-2</v>
      </c>
      <c r="M1381">
        <v>0.15213613489943201</v>
      </c>
      <c r="N1381">
        <v>0.49666666666666598</v>
      </c>
      <c r="O1381" t="s">
        <v>23</v>
      </c>
      <c r="P1381">
        <v>0</v>
      </c>
      <c r="Q1381">
        <v>5.0000000000000001E-3</v>
      </c>
      <c r="R1381" t="s">
        <v>21</v>
      </c>
      <c r="S1381" t="s">
        <v>37</v>
      </c>
      <c r="T1381" t="str">
        <f>IF(Table1[[#This Row],[auc]]&gt;=Table1[[#This Row],[knnauc]], "YES", "NO")</f>
        <v>NO</v>
      </c>
      <c r="U1381" t="str">
        <f>IF(AND(I1381 &gt; I1380, K1381 &lt; K1380), "LOWER", "")</f>
        <v/>
      </c>
      <c r="V1381" t="str">
        <f>IF(AND(I1381&gt;=I1382, I1381 &lt; 5), "YES", "NO")</f>
        <v>NO</v>
      </c>
      <c r="W1381" s="1" t="str">
        <f>IF(AND(Table1[[#This Row],[Last lower than 5]]="YES", Table1[[#This Row],[better or same as KNN]]="YES"), "YES", "NO")</f>
        <v>NO</v>
      </c>
      <c r="X1381" s="1" t="str">
        <f>IF(AND(Table1[[#This Row],[Last lower than 5]]="YES", Table1[[#This Row],[last and better]]="NO"), Table1[[#This Row],[knnauc]], "")</f>
        <v/>
      </c>
      <c r="Y1381" s="1" t="str">
        <f>IF(AND(Table1[[#This Row],[Last lower than 5]]="YES", Table1[[#This Row],[last and better]]="YES"), Table1[[#This Row],[auc]], "")</f>
        <v/>
      </c>
      <c r="Z1381" s="1" t="str">
        <f>IF(I1381=5, "YES", "NO")</f>
        <v>NO</v>
      </c>
      <c r="AA1381" s="1" t="str">
        <f>IF(AND(Table1[[#This Row],[5 anomalies]]="YES", Table1[[#This Row],[better or same as KNN]]="YES"), "YES", "NO")</f>
        <v>NO</v>
      </c>
      <c r="AB1381" s="1" t="str">
        <f>IF(AND(Table1[[#This Row],[5 anomalies]]="YES", Table1[[#This Row],[5 anomalies and better]]="NO"), Table1[[#This Row],[knnauc]] - Table1[[#This Row],[auc]], "")</f>
        <v/>
      </c>
      <c r="AC1381" s="1" t="str">
        <f>IF(AND(Table1[[#This Row],[5 anomalies]]="YES", Table1[[#This Row],[5 anomalies and better]]="YES"), Table1[[#This Row],[auc]] - Table1[[#This Row],[knnauc]], "")</f>
        <v/>
      </c>
    </row>
    <row r="1382" spans="1:29" x14ac:dyDescent="0.25">
      <c r="A1382">
        <v>32</v>
      </c>
      <c r="B1382">
        <v>8</v>
      </c>
      <c r="C1382">
        <v>3</v>
      </c>
      <c r="D1382" t="s">
        <v>19</v>
      </c>
      <c r="E1382" t="s">
        <v>20</v>
      </c>
      <c r="F1382">
        <v>32</v>
      </c>
      <c r="G1382">
        <v>32</v>
      </c>
      <c r="H1382">
        <v>0.05</v>
      </c>
      <c r="I1382">
        <v>2</v>
      </c>
      <c r="J1382">
        <v>0.18181818181818099</v>
      </c>
      <c r="K1382">
        <v>0.95333333333333303</v>
      </c>
      <c r="L1382">
        <v>8.4726369833043005E-2</v>
      </c>
      <c r="M1382">
        <v>0.15213613489943201</v>
      </c>
      <c r="N1382">
        <v>0.49666666666666598</v>
      </c>
      <c r="O1382" t="s">
        <v>23</v>
      </c>
      <c r="P1382">
        <v>0</v>
      </c>
      <c r="Q1382">
        <v>5.0000000000000001E-3</v>
      </c>
      <c r="R1382" t="s">
        <v>21</v>
      </c>
      <c r="S1382" t="s">
        <v>37</v>
      </c>
      <c r="T1382" t="str">
        <f>IF(Table1[[#This Row],[auc]]&gt;=Table1[[#This Row],[knnauc]], "YES", "NO")</f>
        <v>YES</v>
      </c>
      <c r="U1382" t="str">
        <f>IF(AND(I1382 &gt; I1381, K1382 &lt; K1381), "LOWER", "")</f>
        <v/>
      </c>
      <c r="V1382" t="str">
        <f>IF(AND(I1382&gt;=I1383, I1382 &lt; 5), "YES", "NO")</f>
        <v>NO</v>
      </c>
      <c r="W1382" s="1" t="str">
        <f>IF(AND(Table1[[#This Row],[Last lower than 5]]="YES", Table1[[#This Row],[better or same as KNN]]="YES"), "YES", "NO")</f>
        <v>NO</v>
      </c>
      <c r="X1382" s="1" t="str">
        <f>IF(AND(Table1[[#This Row],[Last lower than 5]]="YES", Table1[[#This Row],[last and better]]="NO"), Table1[[#This Row],[knnauc]], "")</f>
        <v/>
      </c>
      <c r="Y1382" s="1" t="str">
        <f>IF(AND(Table1[[#This Row],[Last lower than 5]]="YES", Table1[[#This Row],[last and better]]="YES"), Table1[[#This Row],[auc]], "")</f>
        <v/>
      </c>
      <c r="Z1382" s="1" t="str">
        <f>IF(I1382=5, "YES", "NO")</f>
        <v>NO</v>
      </c>
      <c r="AA1382" s="1" t="str">
        <f>IF(AND(Table1[[#This Row],[5 anomalies]]="YES", Table1[[#This Row],[better or same as KNN]]="YES"), "YES", "NO")</f>
        <v>NO</v>
      </c>
      <c r="AB1382" s="1" t="str">
        <f>IF(AND(Table1[[#This Row],[5 anomalies]]="YES", Table1[[#This Row],[5 anomalies and better]]="NO"), Table1[[#This Row],[knnauc]] - Table1[[#This Row],[auc]], "")</f>
        <v/>
      </c>
      <c r="AC1382" s="1" t="str">
        <f>IF(AND(Table1[[#This Row],[5 anomalies]]="YES", Table1[[#This Row],[5 anomalies and better]]="YES"), Table1[[#This Row],[auc]] - Table1[[#This Row],[knnauc]], "")</f>
        <v/>
      </c>
    </row>
    <row r="1383" spans="1:29" x14ac:dyDescent="0.25">
      <c r="A1383">
        <v>32</v>
      </c>
      <c r="B1383">
        <v>8</v>
      </c>
      <c r="C1383">
        <v>3</v>
      </c>
      <c r="D1383" t="s">
        <v>19</v>
      </c>
      <c r="E1383" t="s">
        <v>20</v>
      </c>
      <c r="F1383">
        <v>32</v>
      </c>
      <c r="G1383">
        <v>32</v>
      </c>
      <c r="H1383">
        <v>0.05</v>
      </c>
      <c r="I1383">
        <v>3</v>
      </c>
      <c r="J1383">
        <v>0.125</v>
      </c>
      <c r="K1383">
        <v>0.99333333333333296</v>
      </c>
      <c r="L1383">
        <v>8.4726369833043005E-2</v>
      </c>
      <c r="M1383">
        <v>0.15213613489943201</v>
      </c>
      <c r="N1383">
        <v>0.49666666666666598</v>
      </c>
      <c r="O1383" t="s">
        <v>23</v>
      </c>
      <c r="P1383">
        <v>0</v>
      </c>
      <c r="Q1383">
        <v>5.0000000000000001E-3</v>
      </c>
      <c r="R1383" t="s">
        <v>21</v>
      </c>
      <c r="S1383" t="s">
        <v>37</v>
      </c>
      <c r="T1383" t="str">
        <f>IF(Table1[[#This Row],[auc]]&gt;=Table1[[#This Row],[knnauc]], "YES", "NO")</f>
        <v>YES</v>
      </c>
      <c r="U1383" t="str">
        <f>IF(AND(I1383 &gt; I1382, K1383 &lt; K1382), "LOWER", "")</f>
        <v/>
      </c>
      <c r="V1383" t="str">
        <f>IF(AND(I1383&gt;=I1384, I1383 &lt; 5), "YES", "NO")</f>
        <v>YES</v>
      </c>
      <c r="W1383" s="1" t="str">
        <f>IF(AND(Table1[[#This Row],[Last lower than 5]]="YES", Table1[[#This Row],[better or same as KNN]]="YES"), "YES", "NO")</f>
        <v>YES</v>
      </c>
      <c r="X1383" s="1" t="str">
        <f>IF(AND(Table1[[#This Row],[Last lower than 5]]="YES", Table1[[#This Row],[last and better]]="NO"), Table1[[#This Row],[knnauc]], "")</f>
        <v/>
      </c>
      <c r="Y1383" s="1">
        <f>IF(AND(Table1[[#This Row],[Last lower than 5]]="YES", Table1[[#This Row],[last and better]]="YES"), Table1[[#This Row],[auc]], "")</f>
        <v>0.99333333333333296</v>
      </c>
      <c r="Z1383" s="1" t="str">
        <f>IF(I1383=5, "YES", "NO")</f>
        <v>NO</v>
      </c>
      <c r="AA1383" s="1" t="str">
        <f>IF(AND(Table1[[#This Row],[5 anomalies]]="YES", Table1[[#This Row],[better or same as KNN]]="YES"), "YES", "NO")</f>
        <v>NO</v>
      </c>
      <c r="AB1383" s="1" t="str">
        <f>IF(AND(Table1[[#This Row],[5 anomalies]]="YES", Table1[[#This Row],[5 anomalies and better]]="NO"), Table1[[#This Row],[knnauc]] - Table1[[#This Row],[auc]], "")</f>
        <v/>
      </c>
      <c r="AC1383" s="1" t="str">
        <f>IF(AND(Table1[[#This Row],[5 anomalies]]="YES", Table1[[#This Row],[5 anomalies and better]]="YES"), Table1[[#This Row],[auc]] - Table1[[#This Row],[knnauc]], "")</f>
        <v/>
      </c>
    </row>
    <row r="1384" spans="1:29" hidden="1" x14ac:dyDescent="0.25">
      <c r="A1384">
        <v>32</v>
      </c>
      <c r="B1384">
        <v>8</v>
      </c>
      <c r="C1384">
        <v>3</v>
      </c>
      <c r="D1384" t="s">
        <v>19</v>
      </c>
      <c r="E1384" t="s">
        <v>20</v>
      </c>
      <c r="F1384">
        <v>32</v>
      </c>
      <c r="G1384">
        <v>32</v>
      </c>
      <c r="H1384">
        <v>0.05</v>
      </c>
      <c r="I1384">
        <v>1</v>
      </c>
      <c r="J1384">
        <v>0</v>
      </c>
      <c r="K1384">
        <v>0.21333333333333299</v>
      </c>
      <c r="L1384">
        <v>6.0079954896712098E-2</v>
      </c>
      <c r="M1384">
        <v>0.106811538872566</v>
      </c>
      <c r="N1384">
        <v>0.47666666666666602</v>
      </c>
      <c r="O1384" t="s">
        <v>23</v>
      </c>
      <c r="P1384">
        <v>0</v>
      </c>
      <c r="Q1384">
        <v>0.01</v>
      </c>
      <c r="R1384" t="s">
        <v>21</v>
      </c>
      <c r="S1384" t="s">
        <v>37</v>
      </c>
      <c r="T1384" t="str">
        <f>IF(Table1[[#This Row],[auc]]&gt;=Table1[[#This Row],[knnauc]], "YES", "NO")</f>
        <v>NO</v>
      </c>
      <c r="U1384" t="str">
        <f>IF(AND(I1384 &gt; I1383, K1384 &lt; K1383), "LOWER", "")</f>
        <v/>
      </c>
      <c r="V1384" t="str">
        <f>IF(AND(I1384&gt;=I1385, I1384 &lt; 5), "YES", "NO")</f>
        <v>NO</v>
      </c>
      <c r="W1384" s="1" t="str">
        <f>IF(AND(Table1[[#This Row],[Last lower than 5]]="YES", Table1[[#This Row],[better or same as KNN]]="YES"), "YES", "NO")</f>
        <v>NO</v>
      </c>
      <c r="X1384" s="1" t="str">
        <f>IF(AND(Table1[[#This Row],[Last lower than 5]]="YES", Table1[[#This Row],[last and better]]="NO"), Table1[[#This Row],[knnauc]], "")</f>
        <v/>
      </c>
      <c r="Y1384" s="1" t="str">
        <f>IF(AND(Table1[[#This Row],[Last lower than 5]]="YES", Table1[[#This Row],[last and better]]="YES"), Table1[[#This Row],[auc]], "")</f>
        <v/>
      </c>
      <c r="Z1384" s="1" t="str">
        <f>IF(I1384=5, "YES", "NO")</f>
        <v>NO</v>
      </c>
      <c r="AA1384" s="1" t="str">
        <f>IF(AND(Table1[[#This Row],[5 anomalies]]="YES", Table1[[#This Row],[better or same as KNN]]="YES"), "YES", "NO")</f>
        <v>NO</v>
      </c>
      <c r="AB1384" s="1" t="str">
        <f>IF(AND(Table1[[#This Row],[5 anomalies]]="YES", Table1[[#This Row],[5 anomalies and better]]="NO"), Table1[[#This Row],[knnauc]] - Table1[[#This Row],[auc]], "")</f>
        <v/>
      </c>
      <c r="AC1384" s="1" t="str">
        <f>IF(AND(Table1[[#This Row],[5 anomalies]]="YES", Table1[[#This Row],[5 anomalies and better]]="YES"), Table1[[#This Row],[auc]] - Table1[[#This Row],[knnauc]], "")</f>
        <v/>
      </c>
    </row>
    <row r="1385" spans="1:29" hidden="1" x14ac:dyDescent="0.25">
      <c r="A1385">
        <v>32</v>
      </c>
      <c r="B1385">
        <v>8</v>
      </c>
      <c r="C1385">
        <v>3</v>
      </c>
      <c r="D1385" t="s">
        <v>19</v>
      </c>
      <c r="E1385" t="s">
        <v>20</v>
      </c>
      <c r="F1385">
        <v>32</v>
      </c>
      <c r="G1385">
        <v>32</v>
      </c>
      <c r="H1385">
        <v>0.05</v>
      </c>
      <c r="I1385">
        <v>2</v>
      </c>
      <c r="J1385">
        <v>0</v>
      </c>
      <c r="K1385">
        <v>0.146666666666666</v>
      </c>
      <c r="L1385">
        <v>6.0079954896712098E-2</v>
      </c>
      <c r="M1385">
        <v>0.106811538872566</v>
      </c>
      <c r="N1385">
        <v>0.47666666666666602</v>
      </c>
      <c r="O1385" t="s">
        <v>23</v>
      </c>
      <c r="P1385">
        <v>0</v>
      </c>
      <c r="Q1385">
        <v>0.01</v>
      </c>
      <c r="R1385" t="s">
        <v>21</v>
      </c>
      <c r="S1385" t="s">
        <v>37</v>
      </c>
      <c r="T1385" t="str">
        <f>IF(Table1[[#This Row],[auc]]&gt;=Table1[[#This Row],[knnauc]], "YES", "NO")</f>
        <v>NO</v>
      </c>
      <c r="U1385" t="str">
        <f>IF(AND(I1385 &gt; I1384, K1385 &lt; K1384), "LOWER", "")</f>
        <v>LOWER</v>
      </c>
      <c r="V1385" t="str">
        <f>IF(AND(I1385&gt;=I1386, I1385 &lt; 5), "YES", "NO")</f>
        <v>NO</v>
      </c>
      <c r="W1385" s="1" t="str">
        <f>IF(AND(Table1[[#This Row],[Last lower than 5]]="YES", Table1[[#This Row],[better or same as KNN]]="YES"), "YES", "NO")</f>
        <v>NO</v>
      </c>
      <c r="X1385" s="1" t="str">
        <f>IF(AND(Table1[[#This Row],[Last lower than 5]]="YES", Table1[[#This Row],[last and better]]="NO"), Table1[[#This Row],[knnauc]], "")</f>
        <v/>
      </c>
      <c r="Y1385" s="1" t="str">
        <f>IF(AND(Table1[[#This Row],[Last lower than 5]]="YES", Table1[[#This Row],[last and better]]="YES"), Table1[[#This Row],[auc]], "")</f>
        <v/>
      </c>
      <c r="Z1385" s="1" t="str">
        <f>IF(I1385=5, "YES", "NO")</f>
        <v>NO</v>
      </c>
      <c r="AA1385" s="1" t="str">
        <f>IF(AND(Table1[[#This Row],[5 anomalies]]="YES", Table1[[#This Row],[better or same as KNN]]="YES"), "YES", "NO")</f>
        <v>NO</v>
      </c>
      <c r="AB1385" s="1" t="str">
        <f>IF(AND(Table1[[#This Row],[5 anomalies]]="YES", Table1[[#This Row],[5 anomalies and better]]="NO"), Table1[[#This Row],[knnauc]] - Table1[[#This Row],[auc]], "")</f>
        <v/>
      </c>
      <c r="AC1385" s="1" t="str">
        <f>IF(AND(Table1[[#This Row],[5 anomalies]]="YES", Table1[[#This Row],[5 anomalies and better]]="YES"), Table1[[#This Row],[auc]] - Table1[[#This Row],[knnauc]], "")</f>
        <v/>
      </c>
    </row>
    <row r="1386" spans="1:29" hidden="1" x14ac:dyDescent="0.25">
      <c r="A1386">
        <v>32</v>
      </c>
      <c r="B1386">
        <v>8</v>
      </c>
      <c r="C1386">
        <v>3</v>
      </c>
      <c r="D1386" t="s">
        <v>19</v>
      </c>
      <c r="E1386" t="s">
        <v>20</v>
      </c>
      <c r="F1386">
        <v>32</v>
      </c>
      <c r="G1386">
        <v>32</v>
      </c>
      <c r="H1386">
        <v>0.05</v>
      </c>
      <c r="I1386">
        <v>3</v>
      </c>
      <c r="J1386">
        <v>0</v>
      </c>
      <c r="K1386">
        <v>0.10666666666666599</v>
      </c>
      <c r="L1386">
        <v>6.0079954896712098E-2</v>
      </c>
      <c r="M1386">
        <v>0.106811538872566</v>
      </c>
      <c r="N1386">
        <v>0.47666666666666602</v>
      </c>
      <c r="O1386" t="s">
        <v>23</v>
      </c>
      <c r="P1386">
        <v>0</v>
      </c>
      <c r="Q1386">
        <v>0.01</v>
      </c>
      <c r="R1386" t="s">
        <v>21</v>
      </c>
      <c r="S1386" t="s">
        <v>37</v>
      </c>
      <c r="T1386" t="str">
        <f>IF(Table1[[#This Row],[auc]]&gt;=Table1[[#This Row],[knnauc]], "YES", "NO")</f>
        <v>NO</v>
      </c>
      <c r="U1386" t="str">
        <f>IF(AND(I1386 &gt; I1385, K1386 &lt; K1385), "LOWER", "")</f>
        <v>LOWER</v>
      </c>
      <c r="V1386" t="str">
        <f>IF(AND(I1386&gt;=I1387, I1386 &lt; 5), "YES", "NO")</f>
        <v>NO</v>
      </c>
      <c r="W1386" s="1" t="str">
        <f>IF(AND(Table1[[#This Row],[Last lower than 5]]="YES", Table1[[#This Row],[better or same as KNN]]="YES"), "YES", "NO")</f>
        <v>NO</v>
      </c>
      <c r="X1386" s="1" t="str">
        <f>IF(AND(Table1[[#This Row],[Last lower than 5]]="YES", Table1[[#This Row],[last and better]]="NO"), Table1[[#This Row],[knnauc]], "")</f>
        <v/>
      </c>
      <c r="Y1386" s="1" t="str">
        <f>IF(AND(Table1[[#This Row],[Last lower than 5]]="YES", Table1[[#This Row],[last and better]]="YES"), Table1[[#This Row],[auc]], "")</f>
        <v/>
      </c>
      <c r="Z1386" s="1" t="str">
        <f>IF(I1386=5, "YES", "NO")</f>
        <v>NO</v>
      </c>
      <c r="AA1386" s="1" t="str">
        <f>IF(AND(Table1[[#This Row],[5 anomalies]]="YES", Table1[[#This Row],[better or same as KNN]]="YES"), "YES", "NO")</f>
        <v>NO</v>
      </c>
      <c r="AB1386" s="1" t="str">
        <f>IF(AND(Table1[[#This Row],[5 anomalies]]="YES", Table1[[#This Row],[5 anomalies and better]]="NO"), Table1[[#This Row],[knnauc]] - Table1[[#This Row],[auc]], "")</f>
        <v/>
      </c>
      <c r="AC1386" s="1" t="str">
        <f>IF(AND(Table1[[#This Row],[5 anomalies]]="YES", Table1[[#This Row],[5 anomalies and better]]="YES"), Table1[[#This Row],[auc]] - Table1[[#This Row],[knnauc]], "")</f>
        <v/>
      </c>
    </row>
    <row r="1387" spans="1:29" hidden="1" x14ac:dyDescent="0.25">
      <c r="A1387">
        <v>32</v>
      </c>
      <c r="B1387">
        <v>8</v>
      </c>
      <c r="C1387">
        <v>3</v>
      </c>
      <c r="D1387" t="s">
        <v>19</v>
      </c>
      <c r="E1387" t="s">
        <v>20</v>
      </c>
      <c r="F1387">
        <v>32</v>
      </c>
      <c r="G1387">
        <v>32</v>
      </c>
      <c r="H1387">
        <v>0.05</v>
      </c>
      <c r="I1387">
        <v>4</v>
      </c>
      <c r="J1387">
        <v>0</v>
      </c>
      <c r="K1387">
        <v>0.55333333333333301</v>
      </c>
      <c r="L1387">
        <v>6.0079954896712098E-2</v>
      </c>
      <c r="M1387">
        <v>0.106811538872566</v>
      </c>
      <c r="N1387">
        <v>0.47666666666666602</v>
      </c>
      <c r="O1387" t="s">
        <v>23</v>
      </c>
      <c r="P1387">
        <v>0</v>
      </c>
      <c r="Q1387">
        <v>0.01</v>
      </c>
      <c r="R1387" t="s">
        <v>21</v>
      </c>
      <c r="S1387" t="s">
        <v>37</v>
      </c>
      <c r="T1387" t="str">
        <f>IF(Table1[[#This Row],[auc]]&gt;=Table1[[#This Row],[knnauc]], "YES", "NO")</f>
        <v>YES</v>
      </c>
      <c r="U1387" t="str">
        <f>IF(AND(I1387 &gt; I1386, K1387 &lt; K1386), "LOWER", "")</f>
        <v/>
      </c>
      <c r="V1387" t="str">
        <f>IF(AND(I1387&gt;=I1388, I1387 &lt; 5), "YES", "NO")</f>
        <v>YES</v>
      </c>
      <c r="W1387" s="1" t="str">
        <f>IF(AND(Table1[[#This Row],[Last lower than 5]]="YES", Table1[[#This Row],[better or same as KNN]]="YES"), "YES", "NO")</f>
        <v>YES</v>
      </c>
      <c r="X1387" s="1" t="str">
        <f>IF(AND(Table1[[#This Row],[Last lower than 5]]="YES", Table1[[#This Row],[last and better]]="NO"), Table1[[#This Row],[knnauc]], "")</f>
        <v/>
      </c>
      <c r="Y1387" s="1">
        <f>IF(AND(Table1[[#This Row],[Last lower than 5]]="YES", Table1[[#This Row],[last and better]]="YES"), Table1[[#This Row],[auc]], "")</f>
        <v>0.55333333333333301</v>
      </c>
      <c r="Z1387" s="1" t="str">
        <f>IF(I1387=5, "YES", "NO")</f>
        <v>NO</v>
      </c>
      <c r="AA1387" s="1" t="str">
        <f>IF(AND(Table1[[#This Row],[5 anomalies]]="YES", Table1[[#This Row],[better or same as KNN]]="YES"), "YES", "NO")</f>
        <v>NO</v>
      </c>
      <c r="AB1387" s="1" t="str">
        <f>IF(AND(Table1[[#This Row],[5 anomalies]]="YES", Table1[[#This Row],[5 anomalies and better]]="NO"), Table1[[#This Row],[knnauc]] - Table1[[#This Row],[auc]], "")</f>
        <v/>
      </c>
      <c r="AC1387" s="1" t="str">
        <f>IF(AND(Table1[[#This Row],[5 anomalies]]="YES", Table1[[#This Row],[5 anomalies and better]]="YES"), Table1[[#This Row],[auc]] - Table1[[#This Row],[knnauc]], "")</f>
        <v/>
      </c>
    </row>
    <row r="1388" spans="1:29" hidden="1" x14ac:dyDescent="0.25">
      <c r="A1388">
        <v>32</v>
      </c>
      <c r="B1388">
        <v>8</v>
      </c>
      <c r="C1388">
        <v>3</v>
      </c>
      <c r="D1388" t="s">
        <v>19</v>
      </c>
      <c r="E1388" t="s">
        <v>20</v>
      </c>
      <c r="F1388">
        <v>32</v>
      </c>
      <c r="G1388">
        <v>32</v>
      </c>
      <c r="H1388">
        <v>0.05</v>
      </c>
      <c r="I1388">
        <v>1</v>
      </c>
      <c r="J1388">
        <v>0</v>
      </c>
      <c r="K1388">
        <v>0.91</v>
      </c>
      <c r="L1388">
        <v>0.100103134783825</v>
      </c>
      <c r="M1388">
        <v>0.247189460885748</v>
      </c>
      <c r="N1388">
        <v>0.84916666666666596</v>
      </c>
      <c r="O1388">
        <v>1</v>
      </c>
      <c r="P1388">
        <v>0.25</v>
      </c>
      <c r="Q1388">
        <v>0.05</v>
      </c>
      <c r="R1388" t="s">
        <v>21</v>
      </c>
      <c r="S1388" t="s">
        <v>37</v>
      </c>
      <c r="T1388" t="str">
        <f>IF(Table1[[#This Row],[auc]]&gt;=Table1[[#This Row],[knnauc]], "YES", "NO")</f>
        <v>YES</v>
      </c>
      <c r="U1388" t="str">
        <f>IF(AND(I1388 &gt; I1387, K1388 &lt; K1387), "LOWER", "")</f>
        <v/>
      </c>
      <c r="V1388" t="str">
        <f>IF(AND(I1388&gt;=I1389, I1388 &lt; 5), "YES", "NO")</f>
        <v>NO</v>
      </c>
      <c r="W1388" s="1" t="str">
        <f>IF(AND(Table1[[#This Row],[Last lower than 5]]="YES", Table1[[#This Row],[better or same as KNN]]="YES"), "YES", "NO")</f>
        <v>NO</v>
      </c>
      <c r="X1388" s="1" t="str">
        <f>IF(AND(Table1[[#This Row],[Last lower than 5]]="YES", Table1[[#This Row],[last and better]]="NO"), Table1[[#This Row],[knnauc]], "")</f>
        <v/>
      </c>
      <c r="Y1388" s="1" t="str">
        <f>IF(AND(Table1[[#This Row],[Last lower than 5]]="YES", Table1[[#This Row],[last and better]]="YES"), Table1[[#This Row],[auc]], "")</f>
        <v/>
      </c>
      <c r="Z1388" s="1" t="str">
        <f>IF(I1388=5, "YES", "NO")</f>
        <v>NO</v>
      </c>
      <c r="AA1388" s="1" t="str">
        <f>IF(AND(Table1[[#This Row],[5 anomalies]]="YES", Table1[[#This Row],[better or same as KNN]]="YES"), "YES", "NO")</f>
        <v>NO</v>
      </c>
      <c r="AB1388" s="1" t="str">
        <f>IF(AND(Table1[[#This Row],[5 anomalies]]="YES", Table1[[#This Row],[5 anomalies and better]]="NO"), Table1[[#This Row],[knnauc]] - Table1[[#This Row],[auc]], "")</f>
        <v/>
      </c>
      <c r="AC1388" s="1" t="str">
        <f>IF(AND(Table1[[#This Row],[5 anomalies]]="YES", Table1[[#This Row],[5 anomalies and better]]="YES"), Table1[[#This Row],[auc]] - Table1[[#This Row],[knnauc]], "")</f>
        <v/>
      </c>
    </row>
    <row r="1389" spans="1:29" hidden="1" x14ac:dyDescent="0.25">
      <c r="A1389">
        <v>32</v>
      </c>
      <c r="B1389">
        <v>8</v>
      </c>
      <c r="C1389">
        <v>3</v>
      </c>
      <c r="D1389" t="s">
        <v>19</v>
      </c>
      <c r="E1389" t="s">
        <v>20</v>
      </c>
      <c r="F1389">
        <v>32</v>
      </c>
      <c r="G1389">
        <v>32</v>
      </c>
      <c r="H1389">
        <v>0.05</v>
      </c>
      <c r="I1389">
        <v>2</v>
      </c>
      <c r="J1389">
        <v>0.53333333333333299</v>
      </c>
      <c r="K1389">
        <v>0.87</v>
      </c>
      <c r="L1389">
        <v>0.100103134783825</v>
      </c>
      <c r="M1389">
        <v>0.247189460885748</v>
      </c>
      <c r="N1389">
        <v>0.84916666666666596</v>
      </c>
      <c r="O1389">
        <v>1</v>
      </c>
      <c r="P1389">
        <v>0.25</v>
      </c>
      <c r="Q1389">
        <v>0.05</v>
      </c>
      <c r="R1389" t="s">
        <v>21</v>
      </c>
      <c r="S1389" t="s">
        <v>37</v>
      </c>
      <c r="T1389" t="str">
        <f>IF(Table1[[#This Row],[auc]]&gt;=Table1[[#This Row],[knnauc]], "YES", "NO")</f>
        <v>YES</v>
      </c>
      <c r="U1389" t="str">
        <f>IF(AND(I1389 &gt; I1388, K1389 &lt; K1388), "LOWER", "")</f>
        <v>LOWER</v>
      </c>
      <c r="V1389" t="str">
        <f>IF(AND(I1389&gt;=I1390, I1389 &lt; 5), "YES", "NO")</f>
        <v>NO</v>
      </c>
      <c r="W1389" s="1" t="str">
        <f>IF(AND(Table1[[#This Row],[Last lower than 5]]="YES", Table1[[#This Row],[better or same as KNN]]="YES"), "YES", "NO")</f>
        <v>NO</v>
      </c>
      <c r="X1389" s="1" t="str">
        <f>IF(AND(Table1[[#This Row],[Last lower than 5]]="YES", Table1[[#This Row],[last and better]]="NO"), Table1[[#This Row],[knnauc]], "")</f>
        <v/>
      </c>
      <c r="Y1389" s="1" t="str">
        <f>IF(AND(Table1[[#This Row],[Last lower than 5]]="YES", Table1[[#This Row],[last and better]]="YES"), Table1[[#This Row],[auc]], "")</f>
        <v/>
      </c>
      <c r="Z1389" s="1" t="str">
        <f>IF(I1389=5, "YES", "NO")</f>
        <v>NO</v>
      </c>
      <c r="AA1389" s="1" t="str">
        <f>IF(AND(Table1[[#This Row],[5 anomalies]]="YES", Table1[[#This Row],[better or same as KNN]]="YES"), "YES", "NO")</f>
        <v>NO</v>
      </c>
      <c r="AB1389" s="1" t="str">
        <f>IF(AND(Table1[[#This Row],[5 anomalies]]="YES", Table1[[#This Row],[5 anomalies and better]]="NO"), Table1[[#This Row],[knnauc]] - Table1[[#This Row],[auc]], "")</f>
        <v/>
      </c>
      <c r="AC1389" s="1" t="str">
        <f>IF(AND(Table1[[#This Row],[5 anomalies]]="YES", Table1[[#This Row],[5 anomalies and better]]="YES"), Table1[[#This Row],[auc]] - Table1[[#This Row],[knnauc]], "")</f>
        <v/>
      </c>
    </row>
    <row r="1390" spans="1:29" hidden="1" x14ac:dyDescent="0.25">
      <c r="A1390">
        <v>32</v>
      </c>
      <c r="B1390">
        <v>8</v>
      </c>
      <c r="C1390">
        <v>3</v>
      </c>
      <c r="D1390" t="s">
        <v>19</v>
      </c>
      <c r="E1390" t="s">
        <v>20</v>
      </c>
      <c r="F1390">
        <v>32</v>
      </c>
      <c r="G1390">
        <v>32</v>
      </c>
      <c r="H1390">
        <v>0.05</v>
      </c>
      <c r="I1390">
        <v>3</v>
      </c>
      <c r="J1390">
        <v>0.133333333333333</v>
      </c>
      <c r="K1390">
        <v>0.87250000000000005</v>
      </c>
      <c r="L1390">
        <v>0.100103134783825</v>
      </c>
      <c r="M1390">
        <v>0.247189460885748</v>
      </c>
      <c r="N1390">
        <v>0.84916666666666596</v>
      </c>
      <c r="O1390">
        <v>1</v>
      </c>
      <c r="P1390">
        <v>0.25</v>
      </c>
      <c r="Q1390">
        <v>0.05</v>
      </c>
      <c r="R1390" t="s">
        <v>21</v>
      </c>
      <c r="S1390" t="s">
        <v>37</v>
      </c>
      <c r="T1390" t="str">
        <f>IF(Table1[[#This Row],[auc]]&gt;=Table1[[#This Row],[knnauc]], "YES", "NO")</f>
        <v>YES</v>
      </c>
      <c r="U1390" t="str">
        <f>IF(AND(I1390 &gt; I1389, K1390 &lt; K1389), "LOWER", "")</f>
        <v/>
      </c>
      <c r="V1390" t="str">
        <f>IF(AND(I1390&gt;=I1391, I1390 &lt; 5), "YES", "NO")</f>
        <v>NO</v>
      </c>
      <c r="W1390" s="1" t="str">
        <f>IF(AND(Table1[[#This Row],[Last lower than 5]]="YES", Table1[[#This Row],[better or same as KNN]]="YES"), "YES", "NO")</f>
        <v>NO</v>
      </c>
      <c r="X1390" s="1" t="str">
        <f>IF(AND(Table1[[#This Row],[Last lower than 5]]="YES", Table1[[#This Row],[last and better]]="NO"), Table1[[#This Row],[knnauc]], "")</f>
        <v/>
      </c>
      <c r="Y1390" s="1" t="str">
        <f>IF(AND(Table1[[#This Row],[Last lower than 5]]="YES", Table1[[#This Row],[last and better]]="YES"), Table1[[#This Row],[auc]], "")</f>
        <v/>
      </c>
      <c r="Z1390" s="1" t="str">
        <f>IF(I1390=5, "YES", "NO")</f>
        <v>NO</v>
      </c>
      <c r="AA1390" s="1" t="str">
        <f>IF(AND(Table1[[#This Row],[5 anomalies]]="YES", Table1[[#This Row],[better or same as KNN]]="YES"), "YES", "NO")</f>
        <v>NO</v>
      </c>
      <c r="AB1390" s="1" t="str">
        <f>IF(AND(Table1[[#This Row],[5 anomalies]]="YES", Table1[[#This Row],[5 anomalies and better]]="NO"), Table1[[#This Row],[knnauc]] - Table1[[#This Row],[auc]], "")</f>
        <v/>
      </c>
      <c r="AC1390" s="1" t="str">
        <f>IF(AND(Table1[[#This Row],[5 anomalies]]="YES", Table1[[#This Row],[5 anomalies and better]]="YES"), Table1[[#This Row],[auc]] - Table1[[#This Row],[knnauc]], "")</f>
        <v/>
      </c>
    </row>
    <row r="1391" spans="1:29" hidden="1" x14ac:dyDescent="0.25">
      <c r="A1391">
        <v>32</v>
      </c>
      <c r="B1391">
        <v>8</v>
      </c>
      <c r="C1391">
        <v>3</v>
      </c>
      <c r="D1391" t="s">
        <v>19</v>
      </c>
      <c r="E1391" t="s">
        <v>20</v>
      </c>
      <c r="F1391">
        <v>32</v>
      </c>
      <c r="G1391">
        <v>32</v>
      </c>
      <c r="H1391">
        <v>0.05</v>
      </c>
      <c r="I1391">
        <v>4</v>
      </c>
      <c r="J1391">
        <v>0.22222222222222199</v>
      </c>
      <c r="K1391">
        <v>0.91999999999999904</v>
      </c>
      <c r="L1391">
        <v>0.100103134783825</v>
      </c>
      <c r="M1391">
        <v>0.247189460885748</v>
      </c>
      <c r="N1391">
        <v>0.84916666666666596</v>
      </c>
      <c r="O1391">
        <v>1</v>
      </c>
      <c r="P1391">
        <v>0.25</v>
      </c>
      <c r="Q1391">
        <v>0.05</v>
      </c>
      <c r="R1391" t="s">
        <v>21</v>
      </c>
      <c r="S1391" t="s">
        <v>37</v>
      </c>
      <c r="T1391" t="str">
        <f>IF(Table1[[#This Row],[auc]]&gt;=Table1[[#This Row],[knnauc]], "YES", "NO")</f>
        <v>YES</v>
      </c>
      <c r="U1391" t="str">
        <f>IF(AND(I1391 &gt; I1390, K1391 &lt; K1390), "LOWER", "")</f>
        <v/>
      </c>
      <c r="V1391" t="str">
        <f>IF(AND(I1391&gt;=I1392, I1391 &lt; 5), "YES", "NO")</f>
        <v>YES</v>
      </c>
      <c r="W1391" s="1" t="str">
        <f>IF(AND(Table1[[#This Row],[Last lower than 5]]="YES", Table1[[#This Row],[better or same as KNN]]="YES"), "YES", "NO")</f>
        <v>YES</v>
      </c>
      <c r="X1391" s="1" t="str">
        <f>IF(AND(Table1[[#This Row],[Last lower than 5]]="YES", Table1[[#This Row],[last and better]]="NO"), Table1[[#This Row],[knnauc]], "")</f>
        <v/>
      </c>
      <c r="Y1391" s="1">
        <f>IF(AND(Table1[[#This Row],[Last lower than 5]]="YES", Table1[[#This Row],[last and better]]="YES"), Table1[[#This Row],[auc]], "")</f>
        <v>0.91999999999999904</v>
      </c>
      <c r="Z1391" s="1" t="str">
        <f>IF(I1391=5, "YES", "NO")</f>
        <v>NO</v>
      </c>
      <c r="AA1391" s="1" t="str">
        <f>IF(AND(Table1[[#This Row],[5 anomalies]]="YES", Table1[[#This Row],[better or same as KNN]]="YES"), "YES", "NO")</f>
        <v>NO</v>
      </c>
      <c r="AB1391" s="1" t="str">
        <f>IF(AND(Table1[[#This Row],[5 anomalies]]="YES", Table1[[#This Row],[5 anomalies and better]]="NO"), Table1[[#This Row],[knnauc]] - Table1[[#This Row],[auc]], "")</f>
        <v/>
      </c>
      <c r="AC1391" s="1" t="str">
        <f>IF(AND(Table1[[#This Row],[5 anomalies]]="YES", Table1[[#This Row],[5 anomalies and better]]="YES"), Table1[[#This Row],[auc]] - Table1[[#This Row],[knnauc]], "")</f>
        <v/>
      </c>
    </row>
    <row r="1392" spans="1:29" x14ac:dyDescent="0.25">
      <c r="A1392">
        <v>32</v>
      </c>
      <c r="B1392">
        <v>8</v>
      </c>
      <c r="C1392">
        <v>3</v>
      </c>
      <c r="D1392" t="s">
        <v>19</v>
      </c>
      <c r="E1392" t="s">
        <v>20</v>
      </c>
      <c r="F1392">
        <v>64</v>
      </c>
      <c r="G1392">
        <v>16</v>
      </c>
      <c r="H1392">
        <v>0.05</v>
      </c>
      <c r="I1392">
        <v>1</v>
      </c>
      <c r="J1392">
        <v>0</v>
      </c>
      <c r="K1392">
        <v>0.38</v>
      </c>
      <c r="L1392">
        <v>6.9382537527706706E-2</v>
      </c>
      <c r="M1392">
        <v>9.6709431040987504E-2</v>
      </c>
      <c r="N1392">
        <v>0.49</v>
      </c>
      <c r="O1392" t="s">
        <v>23</v>
      </c>
      <c r="P1392">
        <v>0</v>
      </c>
      <c r="Q1392">
        <v>5.0000000000000001E-3</v>
      </c>
      <c r="R1392" t="s">
        <v>21</v>
      </c>
      <c r="S1392" t="s">
        <v>37</v>
      </c>
      <c r="T1392" t="str">
        <f>IF(Table1[[#This Row],[auc]]&gt;=Table1[[#This Row],[knnauc]], "YES", "NO")</f>
        <v>NO</v>
      </c>
      <c r="U1392" t="str">
        <f>IF(AND(I1392 &gt; I1391, K1392 &lt; K1391), "LOWER", "")</f>
        <v/>
      </c>
      <c r="V1392" t="str">
        <f>IF(AND(I1392&gt;=I1393, I1392 &lt; 5), "YES", "NO")</f>
        <v>NO</v>
      </c>
      <c r="W1392" s="1" t="str">
        <f>IF(AND(Table1[[#This Row],[Last lower than 5]]="YES", Table1[[#This Row],[better or same as KNN]]="YES"), "YES", "NO")</f>
        <v>NO</v>
      </c>
      <c r="X1392" s="1" t="str">
        <f>IF(AND(Table1[[#This Row],[Last lower than 5]]="YES", Table1[[#This Row],[last and better]]="NO"), Table1[[#This Row],[knnauc]], "")</f>
        <v/>
      </c>
      <c r="Y1392" s="1" t="str">
        <f>IF(AND(Table1[[#This Row],[Last lower than 5]]="YES", Table1[[#This Row],[last and better]]="YES"), Table1[[#This Row],[auc]], "")</f>
        <v/>
      </c>
      <c r="Z1392" s="1" t="str">
        <f>IF(I1392=5, "YES", "NO")</f>
        <v>NO</v>
      </c>
      <c r="AA1392" s="1" t="str">
        <f>IF(AND(Table1[[#This Row],[5 anomalies]]="YES", Table1[[#This Row],[better or same as KNN]]="YES"), "YES", "NO")</f>
        <v>NO</v>
      </c>
      <c r="AB1392" s="1" t="str">
        <f>IF(AND(Table1[[#This Row],[5 anomalies]]="YES", Table1[[#This Row],[5 anomalies and better]]="NO"), Table1[[#This Row],[knnauc]] - Table1[[#This Row],[auc]], "")</f>
        <v/>
      </c>
      <c r="AC1392" s="1" t="str">
        <f>IF(AND(Table1[[#This Row],[5 anomalies]]="YES", Table1[[#This Row],[5 anomalies and better]]="YES"), Table1[[#This Row],[auc]] - Table1[[#This Row],[knnauc]], "")</f>
        <v/>
      </c>
    </row>
    <row r="1393" spans="1:29" x14ac:dyDescent="0.25">
      <c r="A1393">
        <v>32</v>
      </c>
      <c r="B1393">
        <v>8</v>
      </c>
      <c r="C1393">
        <v>3</v>
      </c>
      <c r="D1393" t="s">
        <v>19</v>
      </c>
      <c r="E1393" t="s">
        <v>20</v>
      </c>
      <c r="F1393">
        <v>64</v>
      </c>
      <c r="G1393">
        <v>16</v>
      </c>
      <c r="H1393">
        <v>0.05</v>
      </c>
      <c r="I1393">
        <v>2</v>
      </c>
      <c r="J1393">
        <v>0</v>
      </c>
      <c r="K1393">
        <v>0.21333333333333299</v>
      </c>
      <c r="L1393">
        <v>6.9382537527706706E-2</v>
      </c>
      <c r="M1393">
        <v>9.6709431040987504E-2</v>
      </c>
      <c r="N1393">
        <v>0.49</v>
      </c>
      <c r="O1393" t="s">
        <v>23</v>
      </c>
      <c r="P1393">
        <v>0</v>
      </c>
      <c r="Q1393">
        <v>5.0000000000000001E-3</v>
      </c>
      <c r="R1393" t="s">
        <v>21</v>
      </c>
      <c r="S1393" t="s">
        <v>37</v>
      </c>
      <c r="T1393" t="str">
        <f>IF(Table1[[#This Row],[auc]]&gt;=Table1[[#This Row],[knnauc]], "YES", "NO")</f>
        <v>NO</v>
      </c>
      <c r="U1393" t="str">
        <f>IF(AND(I1393 &gt; I1392, K1393 &lt; K1392), "LOWER", "")</f>
        <v>LOWER</v>
      </c>
      <c r="V1393" t="str">
        <f>IF(AND(I1393&gt;=I1394, I1393 &lt; 5), "YES", "NO")</f>
        <v>NO</v>
      </c>
      <c r="W1393" s="1" t="str">
        <f>IF(AND(Table1[[#This Row],[Last lower than 5]]="YES", Table1[[#This Row],[better or same as KNN]]="YES"), "YES", "NO")</f>
        <v>NO</v>
      </c>
      <c r="X1393" s="1" t="str">
        <f>IF(AND(Table1[[#This Row],[Last lower than 5]]="YES", Table1[[#This Row],[last and better]]="NO"), Table1[[#This Row],[knnauc]], "")</f>
        <v/>
      </c>
      <c r="Y1393" s="1" t="str">
        <f>IF(AND(Table1[[#This Row],[Last lower than 5]]="YES", Table1[[#This Row],[last and better]]="YES"), Table1[[#This Row],[auc]], "")</f>
        <v/>
      </c>
      <c r="Z1393" s="1" t="str">
        <f>IF(I1393=5, "YES", "NO")</f>
        <v>NO</v>
      </c>
      <c r="AA1393" s="1" t="str">
        <f>IF(AND(Table1[[#This Row],[5 anomalies]]="YES", Table1[[#This Row],[better or same as KNN]]="YES"), "YES", "NO")</f>
        <v>NO</v>
      </c>
      <c r="AB1393" s="1" t="str">
        <f>IF(AND(Table1[[#This Row],[5 anomalies]]="YES", Table1[[#This Row],[5 anomalies and better]]="NO"), Table1[[#This Row],[knnauc]] - Table1[[#This Row],[auc]], "")</f>
        <v/>
      </c>
      <c r="AC1393" s="1" t="str">
        <f>IF(AND(Table1[[#This Row],[5 anomalies]]="YES", Table1[[#This Row],[5 anomalies and better]]="YES"), Table1[[#This Row],[auc]] - Table1[[#This Row],[knnauc]], "")</f>
        <v/>
      </c>
    </row>
    <row r="1394" spans="1:29" x14ac:dyDescent="0.25">
      <c r="A1394">
        <v>32</v>
      </c>
      <c r="B1394">
        <v>8</v>
      </c>
      <c r="C1394">
        <v>3</v>
      </c>
      <c r="D1394" t="s">
        <v>19</v>
      </c>
      <c r="E1394" t="s">
        <v>20</v>
      </c>
      <c r="F1394">
        <v>64</v>
      </c>
      <c r="G1394">
        <v>16</v>
      </c>
      <c r="H1394">
        <v>0.05</v>
      </c>
      <c r="I1394">
        <v>3</v>
      </c>
      <c r="J1394">
        <v>0</v>
      </c>
      <c r="K1394">
        <v>0.12</v>
      </c>
      <c r="L1394">
        <v>6.9382537527706706E-2</v>
      </c>
      <c r="M1394">
        <v>9.6709431040987504E-2</v>
      </c>
      <c r="N1394">
        <v>0.49</v>
      </c>
      <c r="O1394" t="s">
        <v>23</v>
      </c>
      <c r="P1394">
        <v>0</v>
      </c>
      <c r="Q1394">
        <v>5.0000000000000001E-3</v>
      </c>
      <c r="R1394" t="s">
        <v>21</v>
      </c>
      <c r="S1394" t="s">
        <v>37</v>
      </c>
      <c r="T1394" t="str">
        <f>IF(Table1[[#This Row],[auc]]&gt;=Table1[[#This Row],[knnauc]], "YES", "NO")</f>
        <v>NO</v>
      </c>
      <c r="U1394" t="str">
        <f>IF(AND(I1394 &gt; I1393, K1394 &lt; K1393), "LOWER", "")</f>
        <v>LOWER</v>
      </c>
      <c r="V1394" t="str">
        <f>IF(AND(I1394&gt;=I1395, I1394 &lt; 5), "YES", "NO")</f>
        <v>YES</v>
      </c>
      <c r="W1394" s="1" t="str">
        <f>IF(AND(Table1[[#This Row],[Last lower than 5]]="YES", Table1[[#This Row],[better or same as KNN]]="YES"), "YES", "NO")</f>
        <v>NO</v>
      </c>
      <c r="X1394" s="1">
        <f>IF(AND(Table1[[#This Row],[Last lower than 5]]="YES", Table1[[#This Row],[last and better]]="NO"), Table1[[#This Row],[knnauc]], "")</f>
        <v>0.49</v>
      </c>
      <c r="Y1394" s="1" t="str">
        <f>IF(AND(Table1[[#This Row],[Last lower than 5]]="YES", Table1[[#This Row],[last and better]]="YES"), Table1[[#This Row],[auc]], "")</f>
        <v/>
      </c>
      <c r="Z1394" s="1" t="str">
        <f>IF(I1394=5, "YES", "NO")</f>
        <v>NO</v>
      </c>
      <c r="AA1394" s="1" t="str">
        <f>IF(AND(Table1[[#This Row],[5 anomalies]]="YES", Table1[[#This Row],[better or same as KNN]]="YES"), "YES", "NO")</f>
        <v>NO</v>
      </c>
      <c r="AB1394" s="1" t="str">
        <f>IF(AND(Table1[[#This Row],[5 anomalies]]="YES", Table1[[#This Row],[5 anomalies and better]]="NO"), Table1[[#This Row],[knnauc]] - Table1[[#This Row],[auc]], "")</f>
        <v/>
      </c>
      <c r="AC1394" s="1" t="str">
        <f>IF(AND(Table1[[#This Row],[5 anomalies]]="YES", Table1[[#This Row],[5 anomalies and better]]="YES"), Table1[[#This Row],[auc]] - Table1[[#This Row],[knnauc]], "")</f>
        <v/>
      </c>
    </row>
    <row r="1395" spans="1:29" hidden="1" x14ac:dyDescent="0.25">
      <c r="A1395">
        <v>32</v>
      </c>
      <c r="B1395">
        <v>8</v>
      </c>
      <c r="C1395">
        <v>3</v>
      </c>
      <c r="D1395" t="s">
        <v>19</v>
      </c>
      <c r="E1395" t="s">
        <v>20</v>
      </c>
      <c r="F1395">
        <v>64</v>
      </c>
      <c r="G1395">
        <v>16</v>
      </c>
      <c r="H1395">
        <v>0.05</v>
      </c>
      <c r="I1395">
        <v>1</v>
      </c>
      <c r="J1395">
        <v>0</v>
      </c>
      <c r="K1395">
        <v>0.68</v>
      </c>
      <c r="L1395">
        <v>6.0847595078199403E-2</v>
      </c>
      <c r="M1395">
        <v>9.4908466561966401E-2</v>
      </c>
      <c r="N1395">
        <v>0.49333333333333301</v>
      </c>
      <c r="O1395" t="s">
        <v>23</v>
      </c>
      <c r="P1395">
        <v>0</v>
      </c>
      <c r="Q1395">
        <v>0.01</v>
      </c>
      <c r="R1395" t="s">
        <v>21</v>
      </c>
      <c r="S1395" t="s">
        <v>37</v>
      </c>
      <c r="T1395" t="str">
        <f>IF(Table1[[#This Row],[auc]]&gt;=Table1[[#This Row],[knnauc]], "YES", "NO")</f>
        <v>YES</v>
      </c>
      <c r="U1395" t="str">
        <f>IF(AND(I1395 &gt; I1394, K1395 &lt; K1394), "LOWER", "")</f>
        <v/>
      </c>
      <c r="V1395" t="str">
        <f>IF(AND(I1395&gt;=I1396, I1395 &lt; 5), "YES", "NO")</f>
        <v>NO</v>
      </c>
      <c r="W1395" s="1" t="str">
        <f>IF(AND(Table1[[#This Row],[Last lower than 5]]="YES", Table1[[#This Row],[better or same as KNN]]="YES"), "YES", "NO")</f>
        <v>NO</v>
      </c>
      <c r="X1395" s="1" t="str">
        <f>IF(AND(Table1[[#This Row],[Last lower than 5]]="YES", Table1[[#This Row],[last and better]]="NO"), Table1[[#This Row],[knnauc]], "")</f>
        <v/>
      </c>
      <c r="Y1395" s="1" t="str">
        <f>IF(AND(Table1[[#This Row],[Last lower than 5]]="YES", Table1[[#This Row],[last and better]]="YES"), Table1[[#This Row],[auc]], "")</f>
        <v/>
      </c>
      <c r="Z1395" s="1" t="str">
        <f>IF(I1395=5, "YES", "NO")</f>
        <v>NO</v>
      </c>
      <c r="AA1395" s="1" t="str">
        <f>IF(AND(Table1[[#This Row],[5 anomalies]]="YES", Table1[[#This Row],[better or same as KNN]]="YES"), "YES", "NO")</f>
        <v>NO</v>
      </c>
      <c r="AB1395" s="1" t="str">
        <f>IF(AND(Table1[[#This Row],[5 anomalies]]="YES", Table1[[#This Row],[5 anomalies and better]]="NO"), Table1[[#This Row],[knnauc]] - Table1[[#This Row],[auc]], "")</f>
        <v/>
      </c>
      <c r="AC1395" s="1" t="str">
        <f>IF(AND(Table1[[#This Row],[5 anomalies]]="YES", Table1[[#This Row],[5 anomalies and better]]="YES"), Table1[[#This Row],[auc]] - Table1[[#This Row],[knnauc]], "")</f>
        <v/>
      </c>
    </row>
    <row r="1396" spans="1:29" hidden="1" x14ac:dyDescent="0.25">
      <c r="A1396">
        <v>32</v>
      </c>
      <c r="B1396">
        <v>8</v>
      </c>
      <c r="C1396">
        <v>3</v>
      </c>
      <c r="D1396" t="s">
        <v>19</v>
      </c>
      <c r="E1396" t="s">
        <v>20</v>
      </c>
      <c r="F1396">
        <v>64</v>
      </c>
      <c r="G1396">
        <v>16</v>
      </c>
      <c r="H1396">
        <v>0.05</v>
      </c>
      <c r="I1396">
        <v>2</v>
      </c>
      <c r="J1396">
        <v>0</v>
      </c>
      <c r="K1396">
        <v>0.62166666666666603</v>
      </c>
      <c r="L1396">
        <v>6.0847595078199403E-2</v>
      </c>
      <c r="M1396">
        <v>9.4908466561966401E-2</v>
      </c>
      <c r="N1396">
        <v>0.49333333333333301</v>
      </c>
      <c r="O1396" t="s">
        <v>23</v>
      </c>
      <c r="P1396">
        <v>0</v>
      </c>
      <c r="Q1396">
        <v>0.01</v>
      </c>
      <c r="R1396" t="s">
        <v>21</v>
      </c>
      <c r="S1396" t="s">
        <v>37</v>
      </c>
      <c r="T1396" t="str">
        <f>IF(Table1[[#This Row],[auc]]&gt;=Table1[[#This Row],[knnauc]], "YES", "NO")</f>
        <v>YES</v>
      </c>
      <c r="U1396" t="str">
        <f>IF(AND(I1396 &gt; I1395, K1396 &lt; K1395), "LOWER", "")</f>
        <v>LOWER</v>
      </c>
      <c r="V1396" t="str">
        <f>IF(AND(I1396&gt;=I1397, I1396 &lt; 5), "YES", "NO")</f>
        <v>NO</v>
      </c>
      <c r="W1396" s="1" t="str">
        <f>IF(AND(Table1[[#This Row],[Last lower than 5]]="YES", Table1[[#This Row],[better or same as KNN]]="YES"), "YES", "NO")</f>
        <v>NO</v>
      </c>
      <c r="X1396" s="1" t="str">
        <f>IF(AND(Table1[[#This Row],[Last lower than 5]]="YES", Table1[[#This Row],[last and better]]="NO"), Table1[[#This Row],[knnauc]], "")</f>
        <v/>
      </c>
      <c r="Y1396" s="1" t="str">
        <f>IF(AND(Table1[[#This Row],[Last lower than 5]]="YES", Table1[[#This Row],[last and better]]="YES"), Table1[[#This Row],[auc]], "")</f>
        <v/>
      </c>
      <c r="Z1396" s="1" t="str">
        <f>IF(I1396=5, "YES", "NO")</f>
        <v>NO</v>
      </c>
      <c r="AA1396" s="1" t="str">
        <f>IF(AND(Table1[[#This Row],[5 anomalies]]="YES", Table1[[#This Row],[better or same as KNN]]="YES"), "YES", "NO")</f>
        <v>NO</v>
      </c>
      <c r="AB1396" s="1" t="str">
        <f>IF(AND(Table1[[#This Row],[5 anomalies]]="YES", Table1[[#This Row],[5 anomalies and better]]="NO"), Table1[[#This Row],[knnauc]] - Table1[[#This Row],[auc]], "")</f>
        <v/>
      </c>
      <c r="AC1396" s="1" t="str">
        <f>IF(AND(Table1[[#This Row],[5 anomalies]]="YES", Table1[[#This Row],[5 anomalies and better]]="YES"), Table1[[#This Row],[auc]] - Table1[[#This Row],[knnauc]], "")</f>
        <v/>
      </c>
    </row>
    <row r="1397" spans="1:29" hidden="1" x14ac:dyDescent="0.25">
      <c r="A1397">
        <v>32</v>
      </c>
      <c r="B1397">
        <v>8</v>
      </c>
      <c r="C1397">
        <v>3</v>
      </c>
      <c r="D1397" t="s">
        <v>19</v>
      </c>
      <c r="E1397" t="s">
        <v>20</v>
      </c>
      <c r="F1397">
        <v>64</v>
      </c>
      <c r="G1397">
        <v>16</v>
      </c>
      <c r="H1397">
        <v>0.05</v>
      </c>
      <c r="I1397">
        <v>3</v>
      </c>
      <c r="J1397">
        <v>0</v>
      </c>
      <c r="K1397">
        <v>0.61</v>
      </c>
      <c r="L1397">
        <v>6.0847595078199403E-2</v>
      </c>
      <c r="M1397">
        <v>9.4908466561966401E-2</v>
      </c>
      <c r="N1397">
        <v>0.49333333333333301</v>
      </c>
      <c r="O1397" t="s">
        <v>23</v>
      </c>
      <c r="P1397">
        <v>0</v>
      </c>
      <c r="Q1397">
        <v>0.01</v>
      </c>
      <c r="R1397" t="s">
        <v>21</v>
      </c>
      <c r="S1397" t="s">
        <v>37</v>
      </c>
      <c r="T1397" t="str">
        <f>IF(Table1[[#This Row],[auc]]&gt;=Table1[[#This Row],[knnauc]], "YES", "NO")</f>
        <v>YES</v>
      </c>
      <c r="U1397" t="str">
        <f>IF(AND(I1397 &gt; I1396, K1397 &lt; K1396), "LOWER", "")</f>
        <v>LOWER</v>
      </c>
      <c r="V1397" t="str">
        <f>IF(AND(I1397&gt;=I1398, I1397 &lt; 5), "YES", "NO")</f>
        <v>NO</v>
      </c>
      <c r="W1397" s="1" t="str">
        <f>IF(AND(Table1[[#This Row],[Last lower than 5]]="YES", Table1[[#This Row],[better or same as KNN]]="YES"), "YES", "NO")</f>
        <v>NO</v>
      </c>
      <c r="X1397" s="1" t="str">
        <f>IF(AND(Table1[[#This Row],[Last lower than 5]]="YES", Table1[[#This Row],[last and better]]="NO"), Table1[[#This Row],[knnauc]], "")</f>
        <v/>
      </c>
      <c r="Y1397" s="1" t="str">
        <f>IF(AND(Table1[[#This Row],[Last lower than 5]]="YES", Table1[[#This Row],[last and better]]="YES"), Table1[[#This Row],[auc]], "")</f>
        <v/>
      </c>
      <c r="Z1397" s="1" t="str">
        <f>IF(I1397=5, "YES", "NO")</f>
        <v>NO</v>
      </c>
      <c r="AA1397" s="1" t="str">
        <f>IF(AND(Table1[[#This Row],[5 anomalies]]="YES", Table1[[#This Row],[better or same as KNN]]="YES"), "YES", "NO")</f>
        <v>NO</v>
      </c>
      <c r="AB1397" s="1" t="str">
        <f>IF(AND(Table1[[#This Row],[5 anomalies]]="YES", Table1[[#This Row],[5 anomalies and better]]="NO"), Table1[[#This Row],[knnauc]] - Table1[[#This Row],[auc]], "")</f>
        <v/>
      </c>
      <c r="AC1397" s="1" t="str">
        <f>IF(AND(Table1[[#This Row],[5 anomalies]]="YES", Table1[[#This Row],[5 anomalies and better]]="YES"), Table1[[#This Row],[auc]] - Table1[[#This Row],[knnauc]], "")</f>
        <v/>
      </c>
    </row>
    <row r="1398" spans="1:29" hidden="1" x14ac:dyDescent="0.25">
      <c r="A1398">
        <v>32</v>
      </c>
      <c r="B1398">
        <v>8</v>
      </c>
      <c r="C1398">
        <v>3</v>
      </c>
      <c r="D1398" t="s">
        <v>19</v>
      </c>
      <c r="E1398" t="s">
        <v>20</v>
      </c>
      <c r="F1398">
        <v>64</v>
      </c>
      <c r="G1398">
        <v>16</v>
      </c>
      <c r="H1398">
        <v>0.05</v>
      </c>
      <c r="I1398">
        <v>4</v>
      </c>
      <c r="J1398">
        <v>0</v>
      </c>
      <c r="K1398">
        <v>0.60666666666666602</v>
      </c>
      <c r="L1398">
        <v>6.0847595078199403E-2</v>
      </c>
      <c r="M1398">
        <v>9.4908466561966401E-2</v>
      </c>
      <c r="N1398">
        <v>0.49333333333333301</v>
      </c>
      <c r="O1398" t="s">
        <v>23</v>
      </c>
      <c r="P1398">
        <v>0</v>
      </c>
      <c r="Q1398">
        <v>0.01</v>
      </c>
      <c r="R1398" t="s">
        <v>21</v>
      </c>
      <c r="S1398" t="s">
        <v>37</v>
      </c>
      <c r="T1398" t="str">
        <f>IF(Table1[[#This Row],[auc]]&gt;=Table1[[#This Row],[knnauc]], "YES", "NO")</f>
        <v>YES</v>
      </c>
      <c r="U1398" t="str">
        <f>IF(AND(I1398 &gt; I1397, K1398 &lt; K1397), "LOWER", "")</f>
        <v>LOWER</v>
      </c>
      <c r="V1398" t="str">
        <f>IF(AND(I1398&gt;=I1399, I1398 &lt; 5), "YES", "NO")</f>
        <v>YES</v>
      </c>
      <c r="W1398" s="1" t="str">
        <f>IF(AND(Table1[[#This Row],[Last lower than 5]]="YES", Table1[[#This Row],[better or same as KNN]]="YES"), "YES", "NO")</f>
        <v>YES</v>
      </c>
      <c r="X1398" s="1" t="str">
        <f>IF(AND(Table1[[#This Row],[Last lower than 5]]="YES", Table1[[#This Row],[last and better]]="NO"), Table1[[#This Row],[knnauc]], "")</f>
        <v/>
      </c>
      <c r="Y1398" s="1">
        <f>IF(AND(Table1[[#This Row],[Last lower than 5]]="YES", Table1[[#This Row],[last and better]]="YES"), Table1[[#This Row],[auc]], "")</f>
        <v>0.60666666666666602</v>
      </c>
      <c r="Z1398" s="1" t="str">
        <f>IF(I1398=5, "YES", "NO")</f>
        <v>NO</v>
      </c>
      <c r="AA1398" s="1" t="str">
        <f>IF(AND(Table1[[#This Row],[5 anomalies]]="YES", Table1[[#This Row],[better or same as KNN]]="YES"), "YES", "NO")</f>
        <v>NO</v>
      </c>
      <c r="AB1398" s="1" t="str">
        <f>IF(AND(Table1[[#This Row],[5 anomalies]]="YES", Table1[[#This Row],[5 anomalies and better]]="NO"), Table1[[#This Row],[knnauc]] - Table1[[#This Row],[auc]], "")</f>
        <v/>
      </c>
      <c r="AC1398" s="1" t="str">
        <f>IF(AND(Table1[[#This Row],[5 anomalies]]="YES", Table1[[#This Row],[5 anomalies and better]]="YES"), Table1[[#This Row],[auc]] - Table1[[#This Row],[knnauc]], "")</f>
        <v/>
      </c>
    </row>
    <row r="1399" spans="1:29" hidden="1" x14ac:dyDescent="0.25">
      <c r="A1399">
        <v>32</v>
      </c>
      <c r="B1399">
        <v>8</v>
      </c>
      <c r="C1399">
        <v>3</v>
      </c>
      <c r="D1399" t="s">
        <v>19</v>
      </c>
      <c r="E1399" t="s">
        <v>20</v>
      </c>
      <c r="F1399">
        <v>64</v>
      </c>
      <c r="G1399">
        <v>16</v>
      </c>
      <c r="H1399">
        <v>0.05</v>
      </c>
      <c r="I1399">
        <v>1</v>
      </c>
      <c r="J1399">
        <v>0</v>
      </c>
      <c r="K1399">
        <v>0.32999999999999902</v>
      </c>
      <c r="L1399">
        <v>6.6361998551762599E-2</v>
      </c>
      <c r="M1399">
        <v>9.8582177533616699E-2</v>
      </c>
      <c r="N1399">
        <v>0.95</v>
      </c>
      <c r="O1399">
        <v>0.6</v>
      </c>
      <c r="P1399">
        <v>0.375</v>
      </c>
      <c r="Q1399">
        <v>0.05</v>
      </c>
      <c r="R1399" t="s">
        <v>21</v>
      </c>
      <c r="S1399" t="s">
        <v>37</v>
      </c>
      <c r="T1399" t="str">
        <f>IF(Table1[[#This Row],[auc]]&gt;=Table1[[#This Row],[knnauc]], "YES", "NO")</f>
        <v>NO</v>
      </c>
      <c r="U1399" t="str">
        <f>IF(AND(I1399 &gt; I1398, K1399 &lt; K1398), "LOWER", "")</f>
        <v/>
      </c>
      <c r="V1399" t="str">
        <f>IF(AND(I1399&gt;=I1400, I1399 &lt; 5), "YES", "NO")</f>
        <v>NO</v>
      </c>
      <c r="W1399" s="1" t="str">
        <f>IF(AND(Table1[[#This Row],[Last lower than 5]]="YES", Table1[[#This Row],[better or same as KNN]]="YES"), "YES", "NO")</f>
        <v>NO</v>
      </c>
      <c r="X1399" s="1" t="str">
        <f>IF(AND(Table1[[#This Row],[Last lower than 5]]="YES", Table1[[#This Row],[last and better]]="NO"), Table1[[#This Row],[knnauc]], "")</f>
        <v/>
      </c>
      <c r="Y1399" s="1" t="str">
        <f>IF(AND(Table1[[#This Row],[Last lower than 5]]="YES", Table1[[#This Row],[last and better]]="YES"), Table1[[#This Row],[auc]], "")</f>
        <v/>
      </c>
      <c r="Z1399" s="1" t="str">
        <f>IF(I1399=5, "YES", "NO")</f>
        <v>NO</v>
      </c>
      <c r="AA1399" s="1" t="str">
        <f>IF(AND(Table1[[#This Row],[5 anomalies]]="YES", Table1[[#This Row],[better or same as KNN]]="YES"), "YES", "NO")</f>
        <v>NO</v>
      </c>
      <c r="AB1399" s="1" t="str">
        <f>IF(AND(Table1[[#This Row],[5 anomalies]]="YES", Table1[[#This Row],[5 anomalies and better]]="NO"), Table1[[#This Row],[knnauc]] - Table1[[#This Row],[auc]], "")</f>
        <v/>
      </c>
      <c r="AC1399" s="1" t="str">
        <f>IF(AND(Table1[[#This Row],[5 anomalies]]="YES", Table1[[#This Row],[5 anomalies and better]]="YES"), Table1[[#This Row],[auc]] - Table1[[#This Row],[knnauc]], "")</f>
        <v/>
      </c>
    </row>
    <row r="1400" spans="1:29" hidden="1" x14ac:dyDescent="0.25">
      <c r="A1400">
        <v>32</v>
      </c>
      <c r="B1400">
        <v>8</v>
      </c>
      <c r="C1400">
        <v>3</v>
      </c>
      <c r="D1400" t="s">
        <v>19</v>
      </c>
      <c r="E1400" t="s">
        <v>20</v>
      </c>
      <c r="F1400">
        <v>64</v>
      </c>
      <c r="G1400">
        <v>16</v>
      </c>
      <c r="H1400">
        <v>0.05</v>
      </c>
      <c r="I1400">
        <v>2</v>
      </c>
      <c r="J1400">
        <v>0.21052631578947301</v>
      </c>
      <c r="K1400">
        <v>0.77499999999999902</v>
      </c>
      <c r="L1400">
        <v>6.6361998551762599E-2</v>
      </c>
      <c r="M1400">
        <v>9.8582177533616699E-2</v>
      </c>
      <c r="N1400">
        <v>0.95</v>
      </c>
      <c r="O1400">
        <v>0.6</v>
      </c>
      <c r="P1400">
        <v>0.375</v>
      </c>
      <c r="Q1400">
        <v>0.05</v>
      </c>
      <c r="R1400" t="s">
        <v>21</v>
      </c>
      <c r="S1400" t="s">
        <v>37</v>
      </c>
      <c r="T1400" t="str">
        <f>IF(Table1[[#This Row],[auc]]&gt;=Table1[[#This Row],[knnauc]], "YES", "NO")</f>
        <v>NO</v>
      </c>
      <c r="U1400" t="str">
        <f>IF(AND(I1400 &gt; I1399, K1400 &lt; K1399), "LOWER", "")</f>
        <v/>
      </c>
      <c r="V1400" t="str">
        <f>IF(AND(I1400&gt;=I1401, I1400 &lt; 5), "YES", "NO")</f>
        <v>NO</v>
      </c>
      <c r="W1400" s="1" t="str">
        <f>IF(AND(Table1[[#This Row],[Last lower than 5]]="YES", Table1[[#This Row],[better or same as KNN]]="YES"), "YES", "NO")</f>
        <v>NO</v>
      </c>
      <c r="X1400" s="1" t="str">
        <f>IF(AND(Table1[[#This Row],[Last lower than 5]]="YES", Table1[[#This Row],[last and better]]="NO"), Table1[[#This Row],[knnauc]], "")</f>
        <v/>
      </c>
      <c r="Y1400" s="1" t="str">
        <f>IF(AND(Table1[[#This Row],[Last lower than 5]]="YES", Table1[[#This Row],[last and better]]="YES"), Table1[[#This Row],[auc]], "")</f>
        <v/>
      </c>
      <c r="Z1400" s="1" t="str">
        <f>IF(I1400=5, "YES", "NO")</f>
        <v>NO</v>
      </c>
      <c r="AA1400" s="1" t="str">
        <f>IF(AND(Table1[[#This Row],[5 anomalies]]="YES", Table1[[#This Row],[better or same as KNN]]="YES"), "YES", "NO")</f>
        <v>NO</v>
      </c>
      <c r="AB1400" s="1" t="str">
        <f>IF(AND(Table1[[#This Row],[5 anomalies]]="YES", Table1[[#This Row],[5 anomalies and better]]="NO"), Table1[[#This Row],[knnauc]] - Table1[[#This Row],[auc]], "")</f>
        <v/>
      </c>
      <c r="AC1400" s="1" t="str">
        <f>IF(AND(Table1[[#This Row],[5 anomalies]]="YES", Table1[[#This Row],[5 anomalies and better]]="YES"), Table1[[#This Row],[auc]] - Table1[[#This Row],[knnauc]], "")</f>
        <v/>
      </c>
    </row>
    <row r="1401" spans="1:29" hidden="1" x14ac:dyDescent="0.25">
      <c r="A1401">
        <v>32</v>
      </c>
      <c r="B1401">
        <v>8</v>
      </c>
      <c r="C1401">
        <v>3</v>
      </c>
      <c r="D1401" t="s">
        <v>19</v>
      </c>
      <c r="E1401" t="s">
        <v>20</v>
      </c>
      <c r="F1401">
        <v>64</v>
      </c>
      <c r="G1401">
        <v>16</v>
      </c>
      <c r="H1401">
        <v>0.05</v>
      </c>
      <c r="I1401">
        <v>3</v>
      </c>
      <c r="J1401">
        <v>0.266666666666666</v>
      </c>
      <c r="K1401">
        <v>0.88291666666666602</v>
      </c>
      <c r="L1401">
        <v>6.6361998551762599E-2</v>
      </c>
      <c r="M1401">
        <v>9.8582177533616699E-2</v>
      </c>
      <c r="N1401">
        <v>0.95</v>
      </c>
      <c r="O1401">
        <v>0.6</v>
      </c>
      <c r="P1401">
        <v>0.375</v>
      </c>
      <c r="Q1401">
        <v>0.05</v>
      </c>
      <c r="R1401" t="s">
        <v>21</v>
      </c>
      <c r="S1401" t="s">
        <v>37</v>
      </c>
      <c r="T1401" t="str">
        <f>IF(Table1[[#This Row],[auc]]&gt;=Table1[[#This Row],[knnauc]], "YES", "NO")</f>
        <v>NO</v>
      </c>
      <c r="U1401" t="str">
        <f>IF(AND(I1401 &gt; I1400, K1401 &lt; K1400), "LOWER", "")</f>
        <v/>
      </c>
      <c r="V1401" t="str">
        <f>IF(AND(I1401&gt;=I1402, I1401 &lt; 5), "YES", "NO")</f>
        <v>NO</v>
      </c>
      <c r="W1401" s="1" t="str">
        <f>IF(AND(Table1[[#This Row],[Last lower than 5]]="YES", Table1[[#This Row],[better or same as KNN]]="YES"), "YES", "NO")</f>
        <v>NO</v>
      </c>
      <c r="X1401" s="1" t="str">
        <f>IF(AND(Table1[[#This Row],[Last lower than 5]]="YES", Table1[[#This Row],[last and better]]="NO"), Table1[[#This Row],[knnauc]], "")</f>
        <v/>
      </c>
      <c r="Y1401" s="1" t="str">
        <f>IF(AND(Table1[[#This Row],[Last lower than 5]]="YES", Table1[[#This Row],[last and better]]="YES"), Table1[[#This Row],[auc]], "")</f>
        <v/>
      </c>
      <c r="Z1401" s="1" t="str">
        <f>IF(I1401=5, "YES", "NO")</f>
        <v>NO</v>
      </c>
      <c r="AA1401" s="1" t="str">
        <f>IF(AND(Table1[[#This Row],[5 anomalies]]="YES", Table1[[#This Row],[better or same as KNN]]="YES"), "YES", "NO")</f>
        <v>NO</v>
      </c>
      <c r="AB1401" s="1" t="str">
        <f>IF(AND(Table1[[#This Row],[5 anomalies]]="YES", Table1[[#This Row],[5 anomalies and better]]="NO"), Table1[[#This Row],[knnauc]] - Table1[[#This Row],[auc]], "")</f>
        <v/>
      </c>
      <c r="AC1401" s="1" t="str">
        <f>IF(AND(Table1[[#This Row],[5 anomalies]]="YES", Table1[[#This Row],[5 anomalies and better]]="YES"), Table1[[#This Row],[auc]] - Table1[[#This Row],[knnauc]], "")</f>
        <v/>
      </c>
    </row>
    <row r="1402" spans="1:29" hidden="1" x14ac:dyDescent="0.25">
      <c r="A1402">
        <v>32</v>
      </c>
      <c r="B1402">
        <v>8</v>
      </c>
      <c r="C1402">
        <v>3</v>
      </c>
      <c r="D1402" t="s">
        <v>19</v>
      </c>
      <c r="E1402" t="s">
        <v>20</v>
      </c>
      <c r="F1402">
        <v>64</v>
      </c>
      <c r="G1402">
        <v>16</v>
      </c>
      <c r="H1402">
        <v>0.05</v>
      </c>
      <c r="I1402">
        <v>4</v>
      </c>
      <c r="J1402">
        <v>0.30769230769230699</v>
      </c>
      <c r="K1402">
        <v>0.86583333333333301</v>
      </c>
      <c r="L1402">
        <v>6.6361998551762599E-2</v>
      </c>
      <c r="M1402">
        <v>9.8582177533616699E-2</v>
      </c>
      <c r="N1402">
        <v>0.95</v>
      </c>
      <c r="O1402">
        <v>0.6</v>
      </c>
      <c r="P1402">
        <v>0.375</v>
      </c>
      <c r="Q1402">
        <v>0.05</v>
      </c>
      <c r="R1402" t="s">
        <v>21</v>
      </c>
      <c r="S1402" t="s">
        <v>37</v>
      </c>
      <c r="T1402" t="str">
        <f>IF(Table1[[#This Row],[auc]]&gt;=Table1[[#This Row],[knnauc]], "YES", "NO")</f>
        <v>NO</v>
      </c>
      <c r="U1402" t="str">
        <f>IF(AND(I1402 &gt; I1401, K1402 &lt; K1401), "LOWER", "")</f>
        <v>LOWER</v>
      </c>
      <c r="V1402" t="str">
        <f>IF(AND(I1402&gt;=I1403, I1402 &lt; 5), "YES", "NO")</f>
        <v>YES</v>
      </c>
      <c r="W1402" s="1" t="str">
        <f>IF(AND(Table1[[#This Row],[Last lower than 5]]="YES", Table1[[#This Row],[better or same as KNN]]="YES"), "YES", "NO")</f>
        <v>NO</v>
      </c>
      <c r="X1402" s="1">
        <f>IF(AND(Table1[[#This Row],[Last lower than 5]]="YES", Table1[[#This Row],[last and better]]="NO"), Table1[[#This Row],[knnauc]], "")</f>
        <v>0.95</v>
      </c>
      <c r="Y1402" s="1" t="str">
        <f>IF(AND(Table1[[#This Row],[Last lower than 5]]="YES", Table1[[#This Row],[last and better]]="YES"), Table1[[#This Row],[auc]], "")</f>
        <v/>
      </c>
      <c r="Z1402" s="1" t="str">
        <f>IF(I1402=5, "YES", "NO")</f>
        <v>NO</v>
      </c>
      <c r="AA1402" s="1" t="str">
        <f>IF(AND(Table1[[#This Row],[5 anomalies]]="YES", Table1[[#This Row],[better or same as KNN]]="YES"), "YES", "NO")</f>
        <v>NO</v>
      </c>
      <c r="AB1402" s="1" t="str">
        <f>IF(AND(Table1[[#This Row],[5 anomalies]]="YES", Table1[[#This Row],[5 anomalies and better]]="NO"), Table1[[#This Row],[knnauc]] - Table1[[#This Row],[auc]], "")</f>
        <v/>
      </c>
      <c r="AC1402" s="1" t="str">
        <f>IF(AND(Table1[[#This Row],[5 anomalies]]="YES", Table1[[#This Row],[5 anomalies and better]]="YES"), Table1[[#This Row],[auc]] - Table1[[#This Row],[knnauc]], "")</f>
        <v/>
      </c>
    </row>
    <row r="1403" spans="1:29" x14ac:dyDescent="0.25">
      <c r="A1403">
        <v>32</v>
      </c>
      <c r="B1403">
        <v>8</v>
      </c>
      <c r="C1403">
        <v>3</v>
      </c>
      <c r="D1403" t="s">
        <v>19</v>
      </c>
      <c r="E1403" t="s">
        <v>20</v>
      </c>
      <c r="F1403">
        <v>64</v>
      </c>
      <c r="G1403">
        <v>32</v>
      </c>
      <c r="H1403">
        <v>0.05</v>
      </c>
      <c r="I1403">
        <v>1</v>
      </c>
      <c r="J1403">
        <v>0</v>
      </c>
      <c r="K1403">
        <v>0.97333333333333305</v>
      </c>
      <c r="L1403">
        <v>7.8694215684950206E-2</v>
      </c>
      <c r="M1403">
        <v>0.12214951139063999</v>
      </c>
      <c r="N1403">
        <v>0.98</v>
      </c>
      <c r="O1403" t="s">
        <v>23</v>
      </c>
      <c r="P1403">
        <v>0</v>
      </c>
      <c r="Q1403">
        <v>5.0000000000000001E-3</v>
      </c>
      <c r="R1403" t="s">
        <v>21</v>
      </c>
      <c r="S1403" t="s">
        <v>37</v>
      </c>
      <c r="T1403" t="str">
        <f>IF(Table1[[#This Row],[auc]]&gt;=Table1[[#This Row],[knnauc]], "YES", "NO")</f>
        <v>NO</v>
      </c>
      <c r="U1403" t="str">
        <f>IF(AND(I1403 &gt; I1402, K1403 &lt; K1402), "LOWER", "")</f>
        <v/>
      </c>
      <c r="V1403" t="str">
        <f>IF(AND(I1403&gt;=I1404, I1403 &lt; 5), "YES", "NO")</f>
        <v>NO</v>
      </c>
      <c r="W1403" s="1" t="str">
        <f>IF(AND(Table1[[#This Row],[Last lower than 5]]="YES", Table1[[#This Row],[better or same as KNN]]="YES"), "YES", "NO")</f>
        <v>NO</v>
      </c>
      <c r="X1403" s="1" t="str">
        <f>IF(AND(Table1[[#This Row],[Last lower than 5]]="YES", Table1[[#This Row],[last and better]]="NO"), Table1[[#This Row],[knnauc]], "")</f>
        <v/>
      </c>
      <c r="Y1403" s="1" t="str">
        <f>IF(AND(Table1[[#This Row],[Last lower than 5]]="YES", Table1[[#This Row],[last and better]]="YES"), Table1[[#This Row],[auc]], "")</f>
        <v/>
      </c>
      <c r="Z1403" s="1" t="str">
        <f>IF(I1403=5, "YES", "NO")</f>
        <v>NO</v>
      </c>
      <c r="AA1403" s="1" t="str">
        <f>IF(AND(Table1[[#This Row],[5 anomalies]]="YES", Table1[[#This Row],[better or same as KNN]]="YES"), "YES", "NO")</f>
        <v>NO</v>
      </c>
      <c r="AB1403" s="1" t="str">
        <f>IF(AND(Table1[[#This Row],[5 anomalies]]="YES", Table1[[#This Row],[5 anomalies and better]]="NO"), Table1[[#This Row],[knnauc]] - Table1[[#This Row],[auc]], "")</f>
        <v/>
      </c>
      <c r="AC1403" s="1" t="str">
        <f>IF(AND(Table1[[#This Row],[5 anomalies]]="YES", Table1[[#This Row],[5 anomalies and better]]="YES"), Table1[[#This Row],[auc]] - Table1[[#This Row],[knnauc]], "")</f>
        <v/>
      </c>
    </row>
    <row r="1404" spans="1:29" x14ac:dyDescent="0.25">
      <c r="A1404">
        <v>32</v>
      </c>
      <c r="B1404">
        <v>8</v>
      </c>
      <c r="C1404">
        <v>3</v>
      </c>
      <c r="D1404" t="s">
        <v>19</v>
      </c>
      <c r="E1404" t="s">
        <v>20</v>
      </c>
      <c r="F1404">
        <v>64</v>
      </c>
      <c r="G1404">
        <v>32</v>
      </c>
      <c r="H1404">
        <v>0.05</v>
      </c>
      <c r="I1404">
        <v>2</v>
      </c>
      <c r="J1404">
        <v>0</v>
      </c>
      <c r="K1404">
        <v>0.77333333333333298</v>
      </c>
      <c r="L1404">
        <v>7.8694215684950206E-2</v>
      </c>
      <c r="M1404">
        <v>0.12214951139063999</v>
      </c>
      <c r="N1404">
        <v>0.98</v>
      </c>
      <c r="O1404" t="s">
        <v>23</v>
      </c>
      <c r="P1404">
        <v>0</v>
      </c>
      <c r="Q1404">
        <v>5.0000000000000001E-3</v>
      </c>
      <c r="R1404" t="s">
        <v>21</v>
      </c>
      <c r="S1404" t="s">
        <v>37</v>
      </c>
      <c r="T1404" t="str">
        <f>IF(Table1[[#This Row],[auc]]&gt;=Table1[[#This Row],[knnauc]], "YES", "NO")</f>
        <v>NO</v>
      </c>
      <c r="U1404" t="str">
        <f>IF(AND(I1404 &gt; I1403, K1404 &lt; K1403), "LOWER", "")</f>
        <v>LOWER</v>
      </c>
      <c r="V1404" t="str">
        <f>IF(AND(I1404&gt;=I1405, I1404 &lt; 5), "YES", "NO")</f>
        <v>NO</v>
      </c>
      <c r="W1404" s="1" t="str">
        <f>IF(AND(Table1[[#This Row],[Last lower than 5]]="YES", Table1[[#This Row],[better or same as KNN]]="YES"), "YES", "NO")</f>
        <v>NO</v>
      </c>
      <c r="X1404" s="1" t="str">
        <f>IF(AND(Table1[[#This Row],[Last lower than 5]]="YES", Table1[[#This Row],[last and better]]="NO"), Table1[[#This Row],[knnauc]], "")</f>
        <v/>
      </c>
      <c r="Y1404" s="1" t="str">
        <f>IF(AND(Table1[[#This Row],[Last lower than 5]]="YES", Table1[[#This Row],[last and better]]="YES"), Table1[[#This Row],[auc]], "")</f>
        <v/>
      </c>
      <c r="Z1404" s="1" t="str">
        <f>IF(I1404=5, "YES", "NO")</f>
        <v>NO</v>
      </c>
      <c r="AA1404" s="1" t="str">
        <f>IF(AND(Table1[[#This Row],[5 anomalies]]="YES", Table1[[#This Row],[better or same as KNN]]="YES"), "YES", "NO")</f>
        <v>NO</v>
      </c>
      <c r="AB1404" s="1" t="str">
        <f>IF(AND(Table1[[#This Row],[5 anomalies]]="YES", Table1[[#This Row],[5 anomalies and better]]="NO"), Table1[[#This Row],[knnauc]] - Table1[[#This Row],[auc]], "")</f>
        <v/>
      </c>
      <c r="AC1404" s="1" t="str">
        <f>IF(AND(Table1[[#This Row],[5 anomalies]]="YES", Table1[[#This Row],[5 anomalies and better]]="YES"), Table1[[#This Row],[auc]] - Table1[[#This Row],[knnauc]], "")</f>
        <v/>
      </c>
    </row>
    <row r="1405" spans="1:29" x14ac:dyDescent="0.25">
      <c r="A1405">
        <v>32</v>
      </c>
      <c r="B1405">
        <v>8</v>
      </c>
      <c r="C1405">
        <v>3</v>
      </c>
      <c r="D1405" t="s">
        <v>19</v>
      </c>
      <c r="E1405" t="s">
        <v>20</v>
      </c>
      <c r="F1405">
        <v>64</v>
      </c>
      <c r="G1405">
        <v>32</v>
      </c>
      <c r="H1405">
        <v>0.05</v>
      </c>
      <c r="I1405">
        <v>3</v>
      </c>
      <c r="J1405">
        <v>0</v>
      </c>
      <c r="K1405">
        <v>1</v>
      </c>
      <c r="L1405">
        <v>7.8694215684950206E-2</v>
      </c>
      <c r="M1405">
        <v>0.12214951139063999</v>
      </c>
      <c r="N1405">
        <v>0.98</v>
      </c>
      <c r="O1405" t="s">
        <v>23</v>
      </c>
      <c r="P1405">
        <v>0</v>
      </c>
      <c r="Q1405">
        <v>5.0000000000000001E-3</v>
      </c>
      <c r="R1405" t="s">
        <v>21</v>
      </c>
      <c r="S1405" t="s">
        <v>37</v>
      </c>
      <c r="T1405" t="str">
        <f>IF(Table1[[#This Row],[auc]]&gt;=Table1[[#This Row],[knnauc]], "YES", "NO")</f>
        <v>YES</v>
      </c>
      <c r="U1405" t="str">
        <f>IF(AND(I1405 &gt; I1404, K1405 &lt; K1404), "LOWER", "")</f>
        <v/>
      </c>
      <c r="V1405" t="str">
        <f>IF(AND(I1405&gt;=I1406, I1405 &lt; 5), "YES", "NO")</f>
        <v>YES</v>
      </c>
      <c r="W1405" s="1" t="str">
        <f>IF(AND(Table1[[#This Row],[Last lower than 5]]="YES", Table1[[#This Row],[better or same as KNN]]="YES"), "YES", "NO")</f>
        <v>YES</v>
      </c>
      <c r="X1405" s="1" t="str">
        <f>IF(AND(Table1[[#This Row],[Last lower than 5]]="YES", Table1[[#This Row],[last and better]]="NO"), Table1[[#This Row],[knnauc]], "")</f>
        <v/>
      </c>
      <c r="Y1405" s="1">
        <f>IF(AND(Table1[[#This Row],[Last lower than 5]]="YES", Table1[[#This Row],[last and better]]="YES"), Table1[[#This Row],[auc]], "")</f>
        <v>1</v>
      </c>
      <c r="Z1405" s="1" t="str">
        <f>IF(I1405=5, "YES", "NO")</f>
        <v>NO</v>
      </c>
      <c r="AA1405" s="1" t="str">
        <f>IF(AND(Table1[[#This Row],[5 anomalies]]="YES", Table1[[#This Row],[better or same as KNN]]="YES"), "YES", "NO")</f>
        <v>NO</v>
      </c>
      <c r="AB1405" s="1" t="str">
        <f>IF(AND(Table1[[#This Row],[5 anomalies]]="YES", Table1[[#This Row],[5 anomalies and better]]="NO"), Table1[[#This Row],[knnauc]] - Table1[[#This Row],[auc]], "")</f>
        <v/>
      </c>
      <c r="AC1405" s="1" t="str">
        <f>IF(AND(Table1[[#This Row],[5 anomalies]]="YES", Table1[[#This Row],[5 anomalies and better]]="YES"), Table1[[#This Row],[auc]] - Table1[[#This Row],[knnauc]], "")</f>
        <v/>
      </c>
    </row>
    <row r="1406" spans="1:29" hidden="1" x14ac:dyDescent="0.25">
      <c r="A1406">
        <v>32</v>
      </c>
      <c r="B1406">
        <v>8</v>
      </c>
      <c r="C1406">
        <v>3</v>
      </c>
      <c r="D1406" t="s">
        <v>19</v>
      </c>
      <c r="E1406" t="s">
        <v>20</v>
      </c>
      <c r="F1406">
        <v>64</v>
      </c>
      <c r="G1406">
        <v>32</v>
      </c>
      <c r="H1406">
        <v>0.05</v>
      </c>
      <c r="I1406">
        <v>1</v>
      </c>
      <c r="J1406">
        <v>0</v>
      </c>
      <c r="K1406">
        <v>0.97666666666666602</v>
      </c>
      <c r="L1406">
        <v>8.0547253716957604E-2</v>
      </c>
      <c r="M1406">
        <v>0.106194516326565</v>
      </c>
      <c r="N1406">
        <v>0.73499999999999999</v>
      </c>
      <c r="O1406" t="s">
        <v>23</v>
      </c>
      <c r="P1406">
        <v>0</v>
      </c>
      <c r="Q1406">
        <v>0.01</v>
      </c>
      <c r="R1406" t="s">
        <v>21</v>
      </c>
      <c r="S1406" t="s">
        <v>37</v>
      </c>
      <c r="T1406" t="str">
        <f>IF(Table1[[#This Row],[auc]]&gt;=Table1[[#This Row],[knnauc]], "YES", "NO")</f>
        <v>YES</v>
      </c>
      <c r="U1406" t="str">
        <f>IF(AND(I1406 &gt; I1405, K1406 &lt; K1405), "LOWER", "")</f>
        <v/>
      </c>
      <c r="V1406" t="str">
        <f>IF(AND(I1406&gt;=I1407, I1406 &lt; 5), "YES", "NO")</f>
        <v>NO</v>
      </c>
      <c r="W1406" s="1" t="str">
        <f>IF(AND(Table1[[#This Row],[Last lower than 5]]="YES", Table1[[#This Row],[better or same as KNN]]="YES"), "YES", "NO")</f>
        <v>NO</v>
      </c>
      <c r="X1406" s="1" t="str">
        <f>IF(AND(Table1[[#This Row],[Last lower than 5]]="YES", Table1[[#This Row],[last and better]]="NO"), Table1[[#This Row],[knnauc]], "")</f>
        <v/>
      </c>
      <c r="Y1406" s="1" t="str">
        <f>IF(AND(Table1[[#This Row],[Last lower than 5]]="YES", Table1[[#This Row],[last and better]]="YES"), Table1[[#This Row],[auc]], "")</f>
        <v/>
      </c>
      <c r="Z1406" s="1" t="str">
        <f>IF(I1406=5, "YES", "NO")</f>
        <v>NO</v>
      </c>
      <c r="AA1406" s="1" t="str">
        <f>IF(AND(Table1[[#This Row],[5 anomalies]]="YES", Table1[[#This Row],[better or same as KNN]]="YES"), "YES", "NO")</f>
        <v>NO</v>
      </c>
      <c r="AB1406" s="1" t="str">
        <f>IF(AND(Table1[[#This Row],[5 anomalies]]="YES", Table1[[#This Row],[5 anomalies and better]]="NO"), Table1[[#This Row],[knnauc]] - Table1[[#This Row],[auc]], "")</f>
        <v/>
      </c>
      <c r="AC1406" s="1" t="str">
        <f>IF(AND(Table1[[#This Row],[5 anomalies]]="YES", Table1[[#This Row],[5 anomalies and better]]="YES"), Table1[[#This Row],[auc]] - Table1[[#This Row],[knnauc]], "")</f>
        <v/>
      </c>
    </row>
    <row r="1407" spans="1:29" hidden="1" x14ac:dyDescent="0.25">
      <c r="A1407">
        <v>32</v>
      </c>
      <c r="B1407">
        <v>8</v>
      </c>
      <c r="C1407">
        <v>3</v>
      </c>
      <c r="D1407" t="s">
        <v>19</v>
      </c>
      <c r="E1407" t="s">
        <v>20</v>
      </c>
      <c r="F1407">
        <v>64</v>
      </c>
      <c r="G1407">
        <v>32</v>
      </c>
      <c r="H1407">
        <v>0.05</v>
      </c>
      <c r="I1407">
        <v>2</v>
      </c>
      <c r="J1407">
        <v>0</v>
      </c>
      <c r="K1407">
        <v>0.91666666666666596</v>
      </c>
      <c r="L1407">
        <v>8.0547253716957604E-2</v>
      </c>
      <c r="M1407">
        <v>0.106194516326565</v>
      </c>
      <c r="N1407">
        <v>0.73499999999999999</v>
      </c>
      <c r="O1407" t="s">
        <v>23</v>
      </c>
      <c r="P1407">
        <v>0</v>
      </c>
      <c r="Q1407">
        <v>0.01</v>
      </c>
      <c r="R1407" t="s">
        <v>21</v>
      </c>
      <c r="S1407" t="s">
        <v>37</v>
      </c>
      <c r="T1407" t="str">
        <f>IF(Table1[[#This Row],[auc]]&gt;=Table1[[#This Row],[knnauc]], "YES", "NO")</f>
        <v>YES</v>
      </c>
      <c r="U1407" t="str">
        <f>IF(AND(I1407 &gt; I1406, K1407 &lt; K1406), "LOWER", "")</f>
        <v>LOWER</v>
      </c>
      <c r="V1407" t="str">
        <f>IF(AND(I1407&gt;=I1408, I1407 &lt; 5), "YES", "NO")</f>
        <v>NO</v>
      </c>
      <c r="W1407" s="1" t="str">
        <f>IF(AND(Table1[[#This Row],[Last lower than 5]]="YES", Table1[[#This Row],[better or same as KNN]]="YES"), "YES", "NO")</f>
        <v>NO</v>
      </c>
      <c r="X1407" s="1" t="str">
        <f>IF(AND(Table1[[#This Row],[Last lower than 5]]="YES", Table1[[#This Row],[last and better]]="NO"), Table1[[#This Row],[knnauc]], "")</f>
        <v/>
      </c>
      <c r="Y1407" s="1" t="str">
        <f>IF(AND(Table1[[#This Row],[Last lower than 5]]="YES", Table1[[#This Row],[last and better]]="YES"), Table1[[#This Row],[auc]], "")</f>
        <v/>
      </c>
      <c r="Z1407" s="1" t="str">
        <f>IF(I1407=5, "YES", "NO")</f>
        <v>NO</v>
      </c>
      <c r="AA1407" s="1" t="str">
        <f>IF(AND(Table1[[#This Row],[5 anomalies]]="YES", Table1[[#This Row],[better or same as KNN]]="YES"), "YES", "NO")</f>
        <v>NO</v>
      </c>
      <c r="AB1407" s="1" t="str">
        <f>IF(AND(Table1[[#This Row],[5 anomalies]]="YES", Table1[[#This Row],[5 anomalies and better]]="NO"), Table1[[#This Row],[knnauc]] - Table1[[#This Row],[auc]], "")</f>
        <v/>
      </c>
      <c r="AC1407" s="1" t="str">
        <f>IF(AND(Table1[[#This Row],[5 anomalies]]="YES", Table1[[#This Row],[5 anomalies and better]]="YES"), Table1[[#This Row],[auc]] - Table1[[#This Row],[knnauc]], "")</f>
        <v/>
      </c>
    </row>
    <row r="1408" spans="1:29" hidden="1" x14ac:dyDescent="0.25">
      <c r="A1408">
        <v>32</v>
      </c>
      <c r="B1408">
        <v>8</v>
      </c>
      <c r="C1408">
        <v>3</v>
      </c>
      <c r="D1408" t="s">
        <v>19</v>
      </c>
      <c r="E1408" t="s">
        <v>20</v>
      </c>
      <c r="F1408">
        <v>64</v>
      </c>
      <c r="G1408">
        <v>32</v>
      </c>
      <c r="H1408">
        <v>0.05</v>
      </c>
      <c r="I1408">
        <v>3</v>
      </c>
      <c r="J1408">
        <v>0</v>
      </c>
      <c r="K1408">
        <v>0.94333333333333302</v>
      </c>
      <c r="L1408">
        <v>8.0547253716957604E-2</v>
      </c>
      <c r="M1408">
        <v>0.106194516326565</v>
      </c>
      <c r="N1408">
        <v>0.73499999999999999</v>
      </c>
      <c r="O1408" t="s">
        <v>23</v>
      </c>
      <c r="P1408">
        <v>0</v>
      </c>
      <c r="Q1408">
        <v>0.01</v>
      </c>
      <c r="R1408" t="s">
        <v>21</v>
      </c>
      <c r="S1408" t="s">
        <v>37</v>
      </c>
      <c r="T1408" t="str">
        <f>IF(Table1[[#This Row],[auc]]&gt;=Table1[[#This Row],[knnauc]], "YES", "NO")</f>
        <v>YES</v>
      </c>
      <c r="U1408" t="str">
        <f>IF(AND(I1408 &gt; I1407, K1408 &lt; K1407), "LOWER", "")</f>
        <v/>
      </c>
      <c r="V1408" t="str">
        <f>IF(AND(I1408&gt;=I1409, I1408 &lt; 5), "YES", "NO")</f>
        <v>NO</v>
      </c>
      <c r="W1408" s="1" t="str">
        <f>IF(AND(Table1[[#This Row],[Last lower than 5]]="YES", Table1[[#This Row],[better or same as KNN]]="YES"), "YES", "NO")</f>
        <v>NO</v>
      </c>
      <c r="X1408" s="1" t="str">
        <f>IF(AND(Table1[[#This Row],[Last lower than 5]]="YES", Table1[[#This Row],[last and better]]="NO"), Table1[[#This Row],[knnauc]], "")</f>
        <v/>
      </c>
      <c r="Y1408" s="1" t="str">
        <f>IF(AND(Table1[[#This Row],[Last lower than 5]]="YES", Table1[[#This Row],[last and better]]="YES"), Table1[[#This Row],[auc]], "")</f>
        <v/>
      </c>
      <c r="Z1408" s="1" t="str">
        <f>IF(I1408=5, "YES", "NO")</f>
        <v>NO</v>
      </c>
      <c r="AA1408" s="1" t="str">
        <f>IF(AND(Table1[[#This Row],[5 anomalies]]="YES", Table1[[#This Row],[better or same as KNN]]="YES"), "YES", "NO")</f>
        <v>NO</v>
      </c>
      <c r="AB1408" s="1" t="str">
        <f>IF(AND(Table1[[#This Row],[5 anomalies]]="YES", Table1[[#This Row],[5 anomalies and better]]="NO"), Table1[[#This Row],[knnauc]] - Table1[[#This Row],[auc]], "")</f>
        <v/>
      </c>
      <c r="AC1408" s="1" t="str">
        <f>IF(AND(Table1[[#This Row],[5 anomalies]]="YES", Table1[[#This Row],[5 anomalies and better]]="YES"), Table1[[#This Row],[auc]] - Table1[[#This Row],[knnauc]], "")</f>
        <v/>
      </c>
    </row>
    <row r="1409" spans="1:29" hidden="1" x14ac:dyDescent="0.25">
      <c r="A1409">
        <v>32</v>
      </c>
      <c r="B1409">
        <v>8</v>
      </c>
      <c r="C1409">
        <v>3</v>
      </c>
      <c r="D1409" t="s">
        <v>19</v>
      </c>
      <c r="E1409" t="s">
        <v>20</v>
      </c>
      <c r="F1409">
        <v>64</v>
      </c>
      <c r="G1409">
        <v>32</v>
      </c>
      <c r="H1409">
        <v>0.05</v>
      </c>
      <c r="I1409">
        <v>4</v>
      </c>
      <c r="J1409">
        <v>0.25</v>
      </c>
      <c r="K1409">
        <v>0.98666666666666603</v>
      </c>
      <c r="L1409">
        <v>8.0547253716957604E-2</v>
      </c>
      <c r="M1409">
        <v>0.106194516326565</v>
      </c>
      <c r="N1409">
        <v>0.73499999999999999</v>
      </c>
      <c r="O1409" t="s">
        <v>23</v>
      </c>
      <c r="P1409">
        <v>0</v>
      </c>
      <c r="Q1409">
        <v>0.01</v>
      </c>
      <c r="R1409" t="s">
        <v>21</v>
      </c>
      <c r="S1409" t="s">
        <v>37</v>
      </c>
      <c r="T1409" t="str">
        <f>IF(Table1[[#This Row],[auc]]&gt;=Table1[[#This Row],[knnauc]], "YES", "NO")</f>
        <v>YES</v>
      </c>
      <c r="U1409" t="str">
        <f>IF(AND(I1409 &gt; I1408, K1409 &lt; K1408), "LOWER", "")</f>
        <v/>
      </c>
      <c r="V1409" t="str">
        <f>IF(AND(I1409&gt;=I1410, I1409 &lt; 5), "YES", "NO")</f>
        <v>YES</v>
      </c>
      <c r="W1409" s="1" t="str">
        <f>IF(AND(Table1[[#This Row],[Last lower than 5]]="YES", Table1[[#This Row],[better or same as KNN]]="YES"), "YES", "NO")</f>
        <v>YES</v>
      </c>
      <c r="X1409" s="1" t="str">
        <f>IF(AND(Table1[[#This Row],[Last lower than 5]]="YES", Table1[[#This Row],[last and better]]="NO"), Table1[[#This Row],[knnauc]], "")</f>
        <v/>
      </c>
      <c r="Y1409" s="1">
        <f>IF(AND(Table1[[#This Row],[Last lower than 5]]="YES", Table1[[#This Row],[last and better]]="YES"), Table1[[#This Row],[auc]], "")</f>
        <v>0.98666666666666603</v>
      </c>
      <c r="Z1409" s="1" t="str">
        <f>IF(I1409=5, "YES", "NO")</f>
        <v>NO</v>
      </c>
      <c r="AA1409" s="1" t="str">
        <f>IF(AND(Table1[[#This Row],[5 anomalies]]="YES", Table1[[#This Row],[better or same as KNN]]="YES"), "YES", "NO")</f>
        <v>NO</v>
      </c>
      <c r="AB1409" s="1" t="str">
        <f>IF(AND(Table1[[#This Row],[5 anomalies]]="YES", Table1[[#This Row],[5 anomalies and better]]="NO"), Table1[[#This Row],[knnauc]] - Table1[[#This Row],[auc]], "")</f>
        <v/>
      </c>
      <c r="AC1409" s="1" t="str">
        <f>IF(AND(Table1[[#This Row],[5 anomalies]]="YES", Table1[[#This Row],[5 anomalies and better]]="YES"), Table1[[#This Row],[auc]] - Table1[[#This Row],[knnauc]], "")</f>
        <v/>
      </c>
    </row>
    <row r="1410" spans="1:29" hidden="1" x14ac:dyDescent="0.25">
      <c r="A1410">
        <v>32</v>
      </c>
      <c r="B1410">
        <v>8</v>
      </c>
      <c r="C1410">
        <v>3</v>
      </c>
      <c r="D1410" t="s">
        <v>19</v>
      </c>
      <c r="E1410" t="s">
        <v>20</v>
      </c>
      <c r="F1410">
        <v>64</v>
      </c>
      <c r="G1410">
        <v>32</v>
      </c>
      <c r="H1410">
        <v>0.05</v>
      </c>
      <c r="I1410">
        <v>1</v>
      </c>
      <c r="J1410">
        <v>0</v>
      </c>
      <c r="K1410">
        <v>0.55416666666666603</v>
      </c>
      <c r="L1410">
        <v>8.6168676564072205E-2</v>
      </c>
      <c r="M1410">
        <v>0.118527240099032</v>
      </c>
      <c r="N1410">
        <v>0.65916666666666601</v>
      </c>
      <c r="O1410">
        <v>0.33333333333333298</v>
      </c>
      <c r="P1410">
        <v>0.125</v>
      </c>
      <c r="Q1410">
        <v>0.05</v>
      </c>
      <c r="R1410" t="s">
        <v>21</v>
      </c>
      <c r="S1410" t="s">
        <v>37</v>
      </c>
      <c r="T1410" t="str">
        <f>IF(Table1[[#This Row],[auc]]&gt;=Table1[[#This Row],[knnauc]], "YES", "NO")</f>
        <v>NO</v>
      </c>
      <c r="U1410" t="str">
        <f>IF(AND(I1410 &gt; I1409, K1410 &lt; K1409), "LOWER", "")</f>
        <v/>
      </c>
      <c r="V1410" t="str">
        <f>IF(AND(I1410&gt;=I1411, I1410 &lt; 5), "YES", "NO")</f>
        <v>NO</v>
      </c>
      <c r="W1410" s="1" t="str">
        <f>IF(AND(Table1[[#This Row],[Last lower than 5]]="YES", Table1[[#This Row],[better or same as KNN]]="YES"), "YES", "NO")</f>
        <v>NO</v>
      </c>
      <c r="X1410" s="1" t="str">
        <f>IF(AND(Table1[[#This Row],[Last lower than 5]]="YES", Table1[[#This Row],[last and better]]="NO"), Table1[[#This Row],[knnauc]], "")</f>
        <v/>
      </c>
      <c r="Y1410" s="1" t="str">
        <f>IF(AND(Table1[[#This Row],[Last lower than 5]]="YES", Table1[[#This Row],[last and better]]="YES"), Table1[[#This Row],[auc]], "")</f>
        <v/>
      </c>
      <c r="Z1410" s="1" t="str">
        <f>IF(I1410=5, "YES", "NO")</f>
        <v>NO</v>
      </c>
      <c r="AA1410" s="1" t="str">
        <f>IF(AND(Table1[[#This Row],[5 anomalies]]="YES", Table1[[#This Row],[better or same as KNN]]="YES"), "YES", "NO")</f>
        <v>NO</v>
      </c>
      <c r="AB1410" s="1" t="str">
        <f>IF(AND(Table1[[#This Row],[5 anomalies]]="YES", Table1[[#This Row],[5 anomalies and better]]="NO"), Table1[[#This Row],[knnauc]] - Table1[[#This Row],[auc]], "")</f>
        <v/>
      </c>
      <c r="AC1410" s="1" t="str">
        <f>IF(AND(Table1[[#This Row],[5 anomalies]]="YES", Table1[[#This Row],[5 anomalies and better]]="YES"), Table1[[#This Row],[auc]] - Table1[[#This Row],[knnauc]], "")</f>
        <v/>
      </c>
    </row>
    <row r="1411" spans="1:29" hidden="1" x14ac:dyDescent="0.25">
      <c r="A1411">
        <v>32</v>
      </c>
      <c r="B1411">
        <v>8</v>
      </c>
      <c r="C1411">
        <v>3</v>
      </c>
      <c r="D1411" t="s">
        <v>19</v>
      </c>
      <c r="E1411" t="s">
        <v>20</v>
      </c>
      <c r="F1411">
        <v>64</v>
      </c>
      <c r="G1411">
        <v>32</v>
      </c>
      <c r="H1411">
        <v>0.05</v>
      </c>
      <c r="I1411">
        <v>2</v>
      </c>
      <c r="J1411">
        <v>0</v>
      </c>
      <c r="K1411">
        <v>0.6875</v>
      </c>
      <c r="L1411">
        <v>8.6168676564072205E-2</v>
      </c>
      <c r="M1411">
        <v>0.118527240099032</v>
      </c>
      <c r="N1411">
        <v>0.65916666666666601</v>
      </c>
      <c r="O1411">
        <v>0.33333333333333298</v>
      </c>
      <c r="P1411">
        <v>0.125</v>
      </c>
      <c r="Q1411">
        <v>0.05</v>
      </c>
      <c r="R1411" t="s">
        <v>21</v>
      </c>
      <c r="S1411" t="s">
        <v>37</v>
      </c>
      <c r="T1411" t="str">
        <f>IF(Table1[[#This Row],[auc]]&gt;=Table1[[#This Row],[knnauc]], "YES", "NO")</f>
        <v>YES</v>
      </c>
      <c r="U1411" t="str">
        <f>IF(AND(I1411 &gt; I1410, K1411 &lt; K1410), "LOWER", "")</f>
        <v/>
      </c>
      <c r="V1411" t="str">
        <f>IF(AND(I1411&gt;=I1412, I1411 &lt; 5), "YES", "NO")</f>
        <v>NO</v>
      </c>
      <c r="W1411" s="1" t="str">
        <f>IF(AND(Table1[[#This Row],[Last lower than 5]]="YES", Table1[[#This Row],[better or same as KNN]]="YES"), "YES", "NO")</f>
        <v>NO</v>
      </c>
      <c r="X1411" s="1" t="str">
        <f>IF(AND(Table1[[#This Row],[Last lower than 5]]="YES", Table1[[#This Row],[last and better]]="NO"), Table1[[#This Row],[knnauc]], "")</f>
        <v/>
      </c>
      <c r="Y1411" s="1" t="str">
        <f>IF(AND(Table1[[#This Row],[Last lower than 5]]="YES", Table1[[#This Row],[last and better]]="YES"), Table1[[#This Row],[auc]], "")</f>
        <v/>
      </c>
      <c r="Z1411" s="1" t="str">
        <f>IF(I1411=5, "YES", "NO")</f>
        <v>NO</v>
      </c>
      <c r="AA1411" s="1" t="str">
        <f>IF(AND(Table1[[#This Row],[5 anomalies]]="YES", Table1[[#This Row],[better or same as KNN]]="YES"), "YES", "NO")</f>
        <v>NO</v>
      </c>
      <c r="AB1411" s="1" t="str">
        <f>IF(AND(Table1[[#This Row],[5 anomalies]]="YES", Table1[[#This Row],[5 anomalies and better]]="NO"), Table1[[#This Row],[knnauc]] - Table1[[#This Row],[auc]], "")</f>
        <v/>
      </c>
      <c r="AC1411" s="1" t="str">
        <f>IF(AND(Table1[[#This Row],[5 anomalies]]="YES", Table1[[#This Row],[5 anomalies and better]]="YES"), Table1[[#This Row],[auc]] - Table1[[#This Row],[knnauc]], "")</f>
        <v/>
      </c>
    </row>
    <row r="1412" spans="1:29" hidden="1" x14ac:dyDescent="0.25">
      <c r="A1412">
        <v>32</v>
      </c>
      <c r="B1412">
        <v>8</v>
      </c>
      <c r="C1412">
        <v>3</v>
      </c>
      <c r="D1412" t="s">
        <v>19</v>
      </c>
      <c r="E1412" t="s">
        <v>20</v>
      </c>
      <c r="F1412">
        <v>64</v>
      </c>
      <c r="G1412">
        <v>32</v>
      </c>
      <c r="H1412">
        <v>0.05</v>
      </c>
      <c r="I1412">
        <v>3</v>
      </c>
      <c r="J1412">
        <v>0.266666666666666</v>
      </c>
      <c r="K1412">
        <v>0.62166666666666603</v>
      </c>
      <c r="L1412">
        <v>8.6168676564072205E-2</v>
      </c>
      <c r="M1412">
        <v>0.118527240099032</v>
      </c>
      <c r="N1412">
        <v>0.65916666666666601</v>
      </c>
      <c r="O1412">
        <v>0.33333333333333298</v>
      </c>
      <c r="P1412">
        <v>0.125</v>
      </c>
      <c r="Q1412">
        <v>0.05</v>
      </c>
      <c r="R1412" t="s">
        <v>21</v>
      </c>
      <c r="S1412" t="s">
        <v>37</v>
      </c>
      <c r="T1412" t="str">
        <f>IF(Table1[[#This Row],[auc]]&gt;=Table1[[#This Row],[knnauc]], "YES", "NO")</f>
        <v>NO</v>
      </c>
      <c r="U1412" t="str">
        <f>IF(AND(I1412 &gt; I1411, K1412 &lt; K1411), "LOWER", "")</f>
        <v>LOWER</v>
      </c>
      <c r="V1412" t="str">
        <f>IF(AND(I1412&gt;=I1413, I1412 &lt; 5), "YES", "NO")</f>
        <v>NO</v>
      </c>
      <c r="W1412" s="1" t="str">
        <f>IF(AND(Table1[[#This Row],[Last lower than 5]]="YES", Table1[[#This Row],[better or same as KNN]]="YES"), "YES", "NO")</f>
        <v>NO</v>
      </c>
      <c r="X1412" s="1" t="str">
        <f>IF(AND(Table1[[#This Row],[Last lower than 5]]="YES", Table1[[#This Row],[last and better]]="NO"), Table1[[#This Row],[knnauc]], "")</f>
        <v/>
      </c>
      <c r="Y1412" s="1" t="str">
        <f>IF(AND(Table1[[#This Row],[Last lower than 5]]="YES", Table1[[#This Row],[last and better]]="YES"), Table1[[#This Row],[auc]], "")</f>
        <v/>
      </c>
      <c r="Z1412" s="1" t="str">
        <f>IF(I1412=5, "YES", "NO")</f>
        <v>NO</v>
      </c>
      <c r="AA1412" s="1" t="str">
        <f>IF(AND(Table1[[#This Row],[5 anomalies]]="YES", Table1[[#This Row],[better or same as KNN]]="YES"), "YES", "NO")</f>
        <v>NO</v>
      </c>
      <c r="AB1412" s="1" t="str">
        <f>IF(AND(Table1[[#This Row],[5 anomalies]]="YES", Table1[[#This Row],[5 anomalies and better]]="NO"), Table1[[#This Row],[knnauc]] - Table1[[#This Row],[auc]], "")</f>
        <v/>
      </c>
      <c r="AC1412" s="1" t="str">
        <f>IF(AND(Table1[[#This Row],[5 anomalies]]="YES", Table1[[#This Row],[5 anomalies and better]]="YES"), Table1[[#This Row],[auc]] - Table1[[#This Row],[knnauc]], "")</f>
        <v/>
      </c>
    </row>
    <row r="1413" spans="1:29" hidden="1" x14ac:dyDescent="0.25">
      <c r="A1413">
        <v>32</v>
      </c>
      <c r="B1413">
        <v>8</v>
      </c>
      <c r="C1413">
        <v>3</v>
      </c>
      <c r="D1413" t="s">
        <v>19</v>
      </c>
      <c r="E1413" t="s">
        <v>20</v>
      </c>
      <c r="F1413">
        <v>64</v>
      </c>
      <c r="G1413">
        <v>32</v>
      </c>
      <c r="H1413">
        <v>0.05</v>
      </c>
      <c r="I1413">
        <v>4</v>
      </c>
      <c r="J1413">
        <v>0.133333333333333</v>
      </c>
      <c r="K1413">
        <v>0.83833333333333304</v>
      </c>
      <c r="L1413">
        <v>8.6168676564072205E-2</v>
      </c>
      <c r="M1413">
        <v>0.118527240099032</v>
      </c>
      <c r="N1413">
        <v>0.65916666666666601</v>
      </c>
      <c r="O1413">
        <v>0.33333333333333298</v>
      </c>
      <c r="P1413">
        <v>0.125</v>
      </c>
      <c r="Q1413">
        <v>0.05</v>
      </c>
      <c r="R1413" t="s">
        <v>21</v>
      </c>
      <c r="S1413" t="s">
        <v>37</v>
      </c>
      <c r="T1413" t="str">
        <f>IF(Table1[[#This Row],[auc]]&gt;=Table1[[#This Row],[knnauc]], "YES", "NO")</f>
        <v>YES</v>
      </c>
      <c r="U1413" t="str">
        <f>IF(AND(I1413 &gt; I1412, K1413 &lt; K1412), "LOWER", "")</f>
        <v/>
      </c>
      <c r="V1413" t="str">
        <f>IF(AND(I1413&gt;=I1414, I1413 &lt; 5), "YES", "NO")</f>
        <v>YES</v>
      </c>
      <c r="W1413" s="1" t="str">
        <f>IF(AND(Table1[[#This Row],[Last lower than 5]]="YES", Table1[[#This Row],[better or same as KNN]]="YES"), "YES", "NO")</f>
        <v>YES</v>
      </c>
      <c r="X1413" s="1" t="str">
        <f>IF(AND(Table1[[#This Row],[Last lower than 5]]="YES", Table1[[#This Row],[last and better]]="NO"), Table1[[#This Row],[knnauc]], "")</f>
        <v/>
      </c>
      <c r="Y1413" s="1">
        <f>IF(AND(Table1[[#This Row],[Last lower than 5]]="YES", Table1[[#This Row],[last and better]]="YES"), Table1[[#This Row],[auc]], "")</f>
        <v>0.83833333333333304</v>
      </c>
      <c r="Z1413" s="1" t="str">
        <f>IF(I1413=5, "YES", "NO")</f>
        <v>NO</v>
      </c>
      <c r="AA1413" s="1" t="str">
        <f>IF(AND(Table1[[#This Row],[5 anomalies]]="YES", Table1[[#This Row],[better or same as KNN]]="YES"), "YES", "NO")</f>
        <v>NO</v>
      </c>
      <c r="AB1413" s="1" t="str">
        <f>IF(AND(Table1[[#This Row],[5 anomalies]]="YES", Table1[[#This Row],[5 anomalies and better]]="NO"), Table1[[#This Row],[knnauc]] - Table1[[#This Row],[auc]], "")</f>
        <v/>
      </c>
      <c r="AC1413" s="1" t="str">
        <f>IF(AND(Table1[[#This Row],[5 anomalies]]="YES", Table1[[#This Row],[5 anomalies and better]]="YES"), Table1[[#This Row],[auc]] - Table1[[#This Row],[knnauc]], "")</f>
        <v/>
      </c>
    </row>
    <row r="1414" spans="1:29" x14ac:dyDescent="0.25">
      <c r="A1414">
        <v>32</v>
      </c>
      <c r="B1414">
        <v>8</v>
      </c>
      <c r="C1414">
        <v>3</v>
      </c>
      <c r="D1414" t="s">
        <v>19</v>
      </c>
      <c r="E1414" t="s">
        <v>20</v>
      </c>
      <c r="F1414">
        <v>128</v>
      </c>
      <c r="G1414">
        <v>16</v>
      </c>
      <c r="H1414">
        <v>0.05</v>
      </c>
      <c r="I1414">
        <v>1</v>
      </c>
      <c r="J1414">
        <v>0</v>
      </c>
      <c r="K1414">
        <v>0.46</v>
      </c>
      <c r="L1414">
        <v>6.8044215325168897E-2</v>
      </c>
      <c r="M1414">
        <v>9.5224142933605802E-2</v>
      </c>
      <c r="N1414">
        <v>0.49666666666666598</v>
      </c>
      <c r="O1414" t="s">
        <v>23</v>
      </c>
      <c r="P1414">
        <v>0</v>
      </c>
      <c r="Q1414">
        <v>5.0000000000000001E-3</v>
      </c>
      <c r="R1414" t="s">
        <v>21</v>
      </c>
      <c r="S1414" t="s">
        <v>37</v>
      </c>
      <c r="T1414" t="str">
        <f>IF(Table1[[#This Row],[auc]]&gt;=Table1[[#This Row],[knnauc]], "YES", "NO")</f>
        <v>NO</v>
      </c>
      <c r="U1414" t="str">
        <f>IF(AND(I1414 &gt; I1413, K1414 &lt; K1413), "LOWER", "")</f>
        <v/>
      </c>
      <c r="V1414" t="str">
        <f>IF(AND(I1414&gt;=I1415, I1414 &lt; 5), "YES", "NO")</f>
        <v>NO</v>
      </c>
      <c r="W1414" s="1" t="str">
        <f>IF(AND(Table1[[#This Row],[Last lower than 5]]="YES", Table1[[#This Row],[better or same as KNN]]="YES"), "YES", "NO")</f>
        <v>NO</v>
      </c>
      <c r="X1414" s="1" t="str">
        <f>IF(AND(Table1[[#This Row],[Last lower than 5]]="YES", Table1[[#This Row],[last and better]]="NO"), Table1[[#This Row],[knnauc]], "")</f>
        <v/>
      </c>
      <c r="Y1414" s="1" t="str">
        <f>IF(AND(Table1[[#This Row],[Last lower than 5]]="YES", Table1[[#This Row],[last and better]]="YES"), Table1[[#This Row],[auc]], "")</f>
        <v/>
      </c>
      <c r="Z1414" s="1" t="str">
        <f>IF(I1414=5, "YES", "NO")</f>
        <v>NO</v>
      </c>
      <c r="AA1414" s="1" t="str">
        <f>IF(AND(Table1[[#This Row],[5 anomalies]]="YES", Table1[[#This Row],[better or same as KNN]]="YES"), "YES", "NO")</f>
        <v>NO</v>
      </c>
      <c r="AB1414" s="1" t="str">
        <f>IF(AND(Table1[[#This Row],[5 anomalies]]="YES", Table1[[#This Row],[5 anomalies and better]]="NO"), Table1[[#This Row],[knnauc]] - Table1[[#This Row],[auc]], "")</f>
        <v/>
      </c>
      <c r="AC1414" s="1" t="str">
        <f>IF(AND(Table1[[#This Row],[5 anomalies]]="YES", Table1[[#This Row],[5 anomalies and better]]="YES"), Table1[[#This Row],[auc]] - Table1[[#This Row],[knnauc]], "")</f>
        <v/>
      </c>
    </row>
    <row r="1415" spans="1:29" x14ac:dyDescent="0.25">
      <c r="A1415">
        <v>32</v>
      </c>
      <c r="B1415">
        <v>8</v>
      </c>
      <c r="C1415">
        <v>3</v>
      </c>
      <c r="D1415" t="s">
        <v>19</v>
      </c>
      <c r="E1415" t="s">
        <v>20</v>
      </c>
      <c r="F1415">
        <v>128</v>
      </c>
      <c r="G1415">
        <v>16</v>
      </c>
      <c r="H1415">
        <v>0.05</v>
      </c>
      <c r="I1415">
        <v>2</v>
      </c>
      <c r="J1415">
        <v>0</v>
      </c>
      <c r="K1415">
        <v>0.42333333333333301</v>
      </c>
      <c r="L1415">
        <v>6.8044215325168897E-2</v>
      </c>
      <c r="M1415">
        <v>9.5224142933605802E-2</v>
      </c>
      <c r="N1415">
        <v>0.49666666666666598</v>
      </c>
      <c r="O1415" t="s">
        <v>23</v>
      </c>
      <c r="P1415">
        <v>0</v>
      </c>
      <c r="Q1415">
        <v>5.0000000000000001E-3</v>
      </c>
      <c r="R1415" t="s">
        <v>21</v>
      </c>
      <c r="S1415" t="s">
        <v>37</v>
      </c>
      <c r="T1415" t="str">
        <f>IF(Table1[[#This Row],[auc]]&gt;=Table1[[#This Row],[knnauc]], "YES", "NO")</f>
        <v>NO</v>
      </c>
      <c r="U1415" t="str">
        <f>IF(AND(I1415 &gt; I1414, K1415 &lt; K1414), "LOWER", "")</f>
        <v>LOWER</v>
      </c>
      <c r="V1415" t="str">
        <f>IF(AND(I1415&gt;=I1416, I1415 &lt; 5), "YES", "NO")</f>
        <v>NO</v>
      </c>
      <c r="W1415" s="1" t="str">
        <f>IF(AND(Table1[[#This Row],[Last lower than 5]]="YES", Table1[[#This Row],[better or same as KNN]]="YES"), "YES", "NO")</f>
        <v>NO</v>
      </c>
      <c r="X1415" s="1" t="str">
        <f>IF(AND(Table1[[#This Row],[Last lower than 5]]="YES", Table1[[#This Row],[last and better]]="NO"), Table1[[#This Row],[knnauc]], "")</f>
        <v/>
      </c>
      <c r="Y1415" s="1" t="str">
        <f>IF(AND(Table1[[#This Row],[Last lower than 5]]="YES", Table1[[#This Row],[last and better]]="YES"), Table1[[#This Row],[auc]], "")</f>
        <v/>
      </c>
      <c r="Z1415" s="1" t="str">
        <f>IF(I1415=5, "YES", "NO")</f>
        <v>NO</v>
      </c>
      <c r="AA1415" s="1" t="str">
        <f>IF(AND(Table1[[#This Row],[5 anomalies]]="YES", Table1[[#This Row],[better or same as KNN]]="YES"), "YES", "NO")</f>
        <v>NO</v>
      </c>
      <c r="AB1415" s="1" t="str">
        <f>IF(AND(Table1[[#This Row],[5 anomalies]]="YES", Table1[[#This Row],[5 anomalies and better]]="NO"), Table1[[#This Row],[knnauc]] - Table1[[#This Row],[auc]], "")</f>
        <v/>
      </c>
      <c r="AC1415" s="1" t="str">
        <f>IF(AND(Table1[[#This Row],[5 anomalies]]="YES", Table1[[#This Row],[5 anomalies and better]]="YES"), Table1[[#This Row],[auc]] - Table1[[#This Row],[knnauc]], "")</f>
        <v/>
      </c>
    </row>
    <row r="1416" spans="1:29" x14ac:dyDescent="0.25">
      <c r="A1416">
        <v>32</v>
      </c>
      <c r="B1416">
        <v>8</v>
      </c>
      <c r="C1416">
        <v>3</v>
      </c>
      <c r="D1416" t="s">
        <v>19</v>
      </c>
      <c r="E1416" t="s">
        <v>20</v>
      </c>
      <c r="F1416">
        <v>128</v>
      </c>
      <c r="G1416">
        <v>16</v>
      </c>
      <c r="H1416">
        <v>0.05</v>
      </c>
      <c r="I1416">
        <v>3</v>
      </c>
      <c r="J1416">
        <v>0</v>
      </c>
      <c r="K1416">
        <v>0.35666666666666602</v>
      </c>
      <c r="L1416">
        <v>6.8044215325168897E-2</v>
      </c>
      <c r="M1416">
        <v>9.5224142933605802E-2</v>
      </c>
      <c r="N1416">
        <v>0.49666666666666598</v>
      </c>
      <c r="O1416" t="s">
        <v>23</v>
      </c>
      <c r="P1416">
        <v>0</v>
      </c>
      <c r="Q1416">
        <v>5.0000000000000001E-3</v>
      </c>
      <c r="R1416" t="s">
        <v>21</v>
      </c>
      <c r="S1416" t="s">
        <v>37</v>
      </c>
      <c r="T1416" t="str">
        <f>IF(Table1[[#This Row],[auc]]&gt;=Table1[[#This Row],[knnauc]], "YES", "NO")</f>
        <v>NO</v>
      </c>
      <c r="U1416" t="str">
        <f>IF(AND(I1416 &gt; I1415, K1416 &lt; K1415), "LOWER", "")</f>
        <v>LOWER</v>
      </c>
      <c r="V1416" t="str">
        <f>IF(AND(I1416&gt;=I1417, I1416 &lt; 5), "YES", "NO")</f>
        <v>YES</v>
      </c>
      <c r="W1416" s="1" t="str">
        <f>IF(AND(Table1[[#This Row],[Last lower than 5]]="YES", Table1[[#This Row],[better or same as KNN]]="YES"), "YES", "NO")</f>
        <v>NO</v>
      </c>
      <c r="X1416" s="1">
        <f>IF(AND(Table1[[#This Row],[Last lower than 5]]="YES", Table1[[#This Row],[last and better]]="NO"), Table1[[#This Row],[knnauc]], "")</f>
        <v>0.49666666666666598</v>
      </c>
      <c r="Y1416" s="1" t="str">
        <f>IF(AND(Table1[[#This Row],[Last lower than 5]]="YES", Table1[[#This Row],[last and better]]="YES"), Table1[[#This Row],[auc]], "")</f>
        <v/>
      </c>
      <c r="Z1416" s="1" t="str">
        <f>IF(I1416=5, "YES", "NO")</f>
        <v>NO</v>
      </c>
      <c r="AA1416" s="1" t="str">
        <f>IF(AND(Table1[[#This Row],[5 anomalies]]="YES", Table1[[#This Row],[better or same as KNN]]="YES"), "YES", "NO")</f>
        <v>NO</v>
      </c>
      <c r="AB1416" s="1" t="str">
        <f>IF(AND(Table1[[#This Row],[5 anomalies]]="YES", Table1[[#This Row],[5 anomalies and better]]="NO"), Table1[[#This Row],[knnauc]] - Table1[[#This Row],[auc]], "")</f>
        <v/>
      </c>
      <c r="AC1416" s="1" t="str">
        <f>IF(AND(Table1[[#This Row],[5 anomalies]]="YES", Table1[[#This Row],[5 anomalies and better]]="YES"), Table1[[#This Row],[auc]] - Table1[[#This Row],[knnauc]], "")</f>
        <v/>
      </c>
    </row>
    <row r="1417" spans="1:29" hidden="1" x14ac:dyDescent="0.25">
      <c r="A1417">
        <v>32</v>
      </c>
      <c r="B1417">
        <v>8</v>
      </c>
      <c r="C1417">
        <v>3</v>
      </c>
      <c r="D1417" t="s">
        <v>19</v>
      </c>
      <c r="E1417" t="s">
        <v>20</v>
      </c>
      <c r="F1417">
        <v>128</v>
      </c>
      <c r="G1417">
        <v>16</v>
      </c>
      <c r="H1417">
        <v>0.05</v>
      </c>
      <c r="I1417">
        <v>1</v>
      </c>
      <c r="J1417">
        <v>0</v>
      </c>
      <c r="K1417">
        <v>0.69499999999999995</v>
      </c>
      <c r="L1417">
        <v>7.6489655914199595E-2</v>
      </c>
      <c r="M1417">
        <v>0.103136864446084</v>
      </c>
      <c r="N1417">
        <v>0.48666666666666603</v>
      </c>
      <c r="O1417" t="s">
        <v>23</v>
      </c>
      <c r="P1417">
        <v>0</v>
      </c>
      <c r="Q1417">
        <v>0.01</v>
      </c>
      <c r="R1417" t="s">
        <v>21</v>
      </c>
      <c r="S1417" t="s">
        <v>37</v>
      </c>
      <c r="T1417" t="str">
        <f>IF(Table1[[#This Row],[auc]]&gt;=Table1[[#This Row],[knnauc]], "YES", "NO")</f>
        <v>YES</v>
      </c>
      <c r="U1417" t="str">
        <f>IF(AND(I1417 &gt; I1416, K1417 &lt; K1416), "LOWER", "")</f>
        <v/>
      </c>
      <c r="V1417" t="str">
        <f>IF(AND(I1417&gt;=I1418, I1417 &lt; 5), "YES", "NO")</f>
        <v>NO</v>
      </c>
      <c r="W1417" s="1" t="str">
        <f>IF(AND(Table1[[#This Row],[Last lower than 5]]="YES", Table1[[#This Row],[better or same as KNN]]="YES"), "YES", "NO")</f>
        <v>NO</v>
      </c>
      <c r="X1417" s="1" t="str">
        <f>IF(AND(Table1[[#This Row],[Last lower than 5]]="YES", Table1[[#This Row],[last and better]]="NO"), Table1[[#This Row],[knnauc]], "")</f>
        <v/>
      </c>
      <c r="Y1417" s="1" t="str">
        <f>IF(AND(Table1[[#This Row],[Last lower than 5]]="YES", Table1[[#This Row],[last and better]]="YES"), Table1[[#This Row],[auc]], "")</f>
        <v/>
      </c>
      <c r="Z1417" s="1" t="str">
        <f>IF(I1417=5, "YES", "NO")</f>
        <v>NO</v>
      </c>
      <c r="AA1417" s="1" t="str">
        <f>IF(AND(Table1[[#This Row],[5 anomalies]]="YES", Table1[[#This Row],[better or same as KNN]]="YES"), "YES", "NO")</f>
        <v>NO</v>
      </c>
      <c r="AB1417" s="1" t="str">
        <f>IF(AND(Table1[[#This Row],[5 anomalies]]="YES", Table1[[#This Row],[5 anomalies and better]]="NO"), Table1[[#This Row],[knnauc]] - Table1[[#This Row],[auc]], "")</f>
        <v/>
      </c>
      <c r="AC1417" s="1" t="str">
        <f>IF(AND(Table1[[#This Row],[5 anomalies]]="YES", Table1[[#This Row],[5 anomalies and better]]="YES"), Table1[[#This Row],[auc]] - Table1[[#This Row],[knnauc]], "")</f>
        <v/>
      </c>
    </row>
    <row r="1418" spans="1:29" hidden="1" x14ac:dyDescent="0.25">
      <c r="A1418">
        <v>32</v>
      </c>
      <c r="B1418">
        <v>8</v>
      </c>
      <c r="C1418">
        <v>3</v>
      </c>
      <c r="D1418" t="s">
        <v>19</v>
      </c>
      <c r="E1418" t="s">
        <v>20</v>
      </c>
      <c r="F1418">
        <v>128</v>
      </c>
      <c r="G1418">
        <v>16</v>
      </c>
      <c r="H1418">
        <v>0.05</v>
      </c>
      <c r="I1418">
        <v>2</v>
      </c>
      <c r="J1418">
        <v>0</v>
      </c>
      <c r="K1418">
        <v>0.4</v>
      </c>
      <c r="L1418">
        <v>7.6489655914199595E-2</v>
      </c>
      <c r="M1418">
        <v>0.103136864446084</v>
      </c>
      <c r="N1418">
        <v>0.48666666666666603</v>
      </c>
      <c r="O1418" t="s">
        <v>23</v>
      </c>
      <c r="P1418">
        <v>0</v>
      </c>
      <c r="Q1418">
        <v>0.01</v>
      </c>
      <c r="R1418" t="s">
        <v>21</v>
      </c>
      <c r="S1418" t="s">
        <v>37</v>
      </c>
      <c r="T1418" t="str">
        <f>IF(Table1[[#This Row],[auc]]&gt;=Table1[[#This Row],[knnauc]], "YES", "NO")</f>
        <v>NO</v>
      </c>
      <c r="U1418" t="str">
        <f>IF(AND(I1418 &gt; I1417, K1418 &lt; K1417), "LOWER", "")</f>
        <v>LOWER</v>
      </c>
      <c r="V1418" t="str">
        <f>IF(AND(I1418&gt;=I1419, I1418 &lt; 5), "YES", "NO")</f>
        <v>NO</v>
      </c>
      <c r="W1418" s="1" t="str">
        <f>IF(AND(Table1[[#This Row],[Last lower than 5]]="YES", Table1[[#This Row],[better or same as KNN]]="YES"), "YES", "NO")</f>
        <v>NO</v>
      </c>
      <c r="X1418" s="1" t="str">
        <f>IF(AND(Table1[[#This Row],[Last lower than 5]]="YES", Table1[[#This Row],[last and better]]="NO"), Table1[[#This Row],[knnauc]], "")</f>
        <v/>
      </c>
      <c r="Y1418" s="1" t="str">
        <f>IF(AND(Table1[[#This Row],[Last lower than 5]]="YES", Table1[[#This Row],[last and better]]="YES"), Table1[[#This Row],[auc]], "")</f>
        <v/>
      </c>
      <c r="Z1418" s="1" t="str">
        <f>IF(I1418=5, "YES", "NO")</f>
        <v>NO</v>
      </c>
      <c r="AA1418" s="1" t="str">
        <f>IF(AND(Table1[[#This Row],[5 anomalies]]="YES", Table1[[#This Row],[better or same as KNN]]="YES"), "YES", "NO")</f>
        <v>NO</v>
      </c>
      <c r="AB1418" s="1" t="str">
        <f>IF(AND(Table1[[#This Row],[5 anomalies]]="YES", Table1[[#This Row],[5 anomalies and better]]="NO"), Table1[[#This Row],[knnauc]] - Table1[[#This Row],[auc]], "")</f>
        <v/>
      </c>
      <c r="AC1418" s="1" t="str">
        <f>IF(AND(Table1[[#This Row],[5 anomalies]]="YES", Table1[[#This Row],[5 anomalies and better]]="YES"), Table1[[#This Row],[auc]] - Table1[[#This Row],[knnauc]], "")</f>
        <v/>
      </c>
    </row>
    <row r="1419" spans="1:29" hidden="1" x14ac:dyDescent="0.25">
      <c r="A1419">
        <v>32</v>
      </c>
      <c r="B1419">
        <v>8</v>
      </c>
      <c r="C1419">
        <v>3</v>
      </c>
      <c r="D1419" t="s">
        <v>19</v>
      </c>
      <c r="E1419" t="s">
        <v>20</v>
      </c>
      <c r="F1419">
        <v>128</v>
      </c>
      <c r="G1419">
        <v>16</v>
      </c>
      <c r="H1419">
        <v>0.05</v>
      </c>
      <c r="I1419">
        <v>3</v>
      </c>
      <c r="J1419">
        <v>0</v>
      </c>
      <c r="K1419">
        <v>0.38333333333333303</v>
      </c>
      <c r="L1419">
        <v>7.6489655914199595E-2</v>
      </c>
      <c r="M1419">
        <v>0.103136864446084</v>
      </c>
      <c r="N1419">
        <v>0.48666666666666603</v>
      </c>
      <c r="O1419" t="s">
        <v>23</v>
      </c>
      <c r="P1419">
        <v>0</v>
      </c>
      <c r="Q1419">
        <v>0.01</v>
      </c>
      <c r="R1419" t="s">
        <v>21</v>
      </c>
      <c r="S1419" t="s">
        <v>37</v>
      </c>
      <c r="T1419" t="str">
        <f>IF(Table1[[#This Row],[auc]]&gt;=Table1[[#This Row],[knnauc]], "YES", "NO")</f>
        <v>NO</v>
      </c>
      <c r="U1419" t="str">
        <f>IF(AND(I1419 &gt; I1418, K1419 &lt; K1418), "LOWER", "")</f>
        <v>LOWER</v>
      </c>
      <c r="V1419" t="str">
        <f>IF(AND(I1419&gt;=I1420, I1419 &lt; 5), "YES", "NO")</f>
        <v>NO</v>
      </c>
      <c r="W1419" s="1" t="str">
        <f>IF(AND(Table1[[#This Row],[Last lower than 5]]="YES", Table1[[#This Row],[better or same as KNN]]="YES"), "YES", "NO")</f>
        <v>NO</v>
      </c>
      <c r="X1419" s="1" t="str">
        <f>IF(AND(Table1[[#This Row],[Last lower than 5]]="YES", Table1[[#This Row],[last and better]]="NO"), Table1[[#This Row],[knnauc]], "")</f>
        <v/>
      </c>
      <c r="Y1419" s="1" t="str">
        <f>IF(AND(Table1[[#This Row],[Last lower than 5]]="YES", Table1[[#This Row],[last and better]]="YES"), Table1[[#This Row],[auc]], "")</f>
        <v/>
      </c>
      <c r="Z1419" s="1" t="str">
        <f>IF(I1419=5, "YES", "NO")</f>
        <v>NO</v>
      </c>
      <c r="AA1419" s="1" t="str">
        <f>IF(AND(Table1[[#This Row],[5 anomalies]]="YES", Table1[[#This Row],[better or same as KNN]]="YES"), "YES", "NO")</f>
        <v>NO</v>
      </c>
      <c r="AB1419" s="1" t="str">
        <f>IF(AND(Table1[[#This Row],[5 anomalies]]="YES", Table1[[#This Row],[5 anomalies and better]]="NO"), Table1[[#This Row],[knnauc]] - Table1[[#This Row],[auc]], "")</f>
        <v/>
      </c>
      <c r="AC1419" s="1" t="str">
        <f>IF(AND(Table1[[#This Row],[5 anomalies]]="YES", Table1[[#This Row],[5 anomalies and better]]="YES"), Table1[[#This Row],[auc]] - Table1[[#This Row],[knnauc]], "")</f>
        <v/>
      </c>
    </row>
    <row r="1420" spans="1:29" hidden="1" x14ac:dyDescent="0.25">
      <c r="A1420">
        <v>32</v>
      </c>
      <c r="B1420">
        <v>8</v>
      </c>
      <c r="C1420">
        <v>3</v>
      </c>
      <c r="D1420" t="s">
        <v>19</v>
      </c>
      <c r="E1420" t="s">
        <v>20</v>
      </c>
      <c r="F1420">
        <v>128</v>
      </c>
      <c r="G1420">
        <v>16</v>
      </c>
      <c r="H1420">
        <v>0.05</v>
      </c>
      <c r="I1420">
        <v>4</v>
      </c>
      <c r="J1420">
        <v>0</v>
      </c>
      <c r="K1420">
        <v>0.88333333333333297</v>
      </c>
      <c r="L1420">
        <v>7.6489655914199595E-2</v>
      </c>
      <c r="M1420">
        <v>0.103136864446084</v>
      </c>
      <c r="N1420">
        <v>0.48666666666666603</v>
      </c>
      <c r="O1420" t="s">
        <v>23</v>
      </c>
      <c r="P1420">
        <v>0</v>
      </c>
      <c r="Q1420">
        <v>0.01</v>
      </c>
      <c r="R1420" t="s">
        <v>21</v>
      </c>
      <c r="S1420" t="s">
        <v>37</v>
      </c>
      <c r="T1420" t="str">
        <f>IF(Table1[[#This Row],[auc]]&gt;=Table1[[#This Row],[knnauc]], "YES", "NO")</f>
        <v>YES</v>
      </c>
      <c r="U1420" t="str">
        <f>IF(AND(I1420 &gt; I1419, K1420 &lt; K1419), "LOWER", "")</f>
        <v/>
      </c>
      <c r="V1420" t="str">
        <f>IF(AND(I1420&gt;=I1421, I1420 &lt; 5), "YES", "NO")</f>
        <v>YES</v>
      </c>
      <c r="W1420" s="1" t="str">
        <f>IF(AND(Table1[[#This Row],[Last lower than 5]]="YES", Table1[[#This Row],[better or same as KNN]]="YES"), "YES", "NO")</f>
        <v>YES</v>
      </c>
      <c r="X1420" s="1" t="str">
        <f>IF(AND(Table1[[#This Row],[Last lower than 5]]="YES", Table1[[#This Row],[last and better]]="NO"), Table1[[#This Row],[knnauc]], "")</f>
        <v/>
      </c>
      <c r="Y1420" s="1">
        <f>IF(AND(Table1[[#This Row],[Last lower than 5]]="YES", Table1[[#This Row],[last and better]]="YES"), Table1[[#This Row],[auc]], "")</f>
        <v>0.88333333333333297</v>
      </c>
      <c r="Z1420" s="1" t="str">
        <f>IF(I1420=5, "YES", "NO")</f>
        <v>NO</v>
      </c>
      <c r="AA1420" s="1" t="str">
        <f>IF(AND(Table1[[#This Row],[5 anomalies]]="YES", Table1[[#This Row],[better or same as KNN]]="YES"), "YES", "NO")</f>
        <v>NO</v>
      </c>
      <c r="AB1420" s="1" t="str">
        <f>IF(AND(Table1[[#This Row],[5 anomalies]]="YES", Table1[[#This Row],[5 anomalies and better]]="NO"), Table1[[#This Row],[knnauc]] - Table1[[#This Row],[auc]], "")</f>
        <v/>
      </c>
      <c r="AC1420" s="1" t="str">
        <f>IF(AND(Table1[[#This Row],[5 anomalies]]="YES", Table1[[#This Row],[5 anomalies and better]]="YES"), Table1[[#This Row],[auc]] - Table1[[#This Row],[knnauc]], "")</f>
        <v/>
      </c>
    </row>
    <row r="1421" spans="1:29" hidden="1" x14ac:dyDescent="0.25">
      <c r="A1421">
        <v>32</v>
      </c>
      <c r="B1421">
        <v>8</v>
      </c>
      <c r="C1421">
        <v>3</v>
      </c>
      <c r="D1421" t="s">
        <v>19</v>
      </c>
      <c r="E1421" t="s">
        <v>20</v>
      </c>
      <c r="F1421">
        <v>128</v>
      </c>
      <c r="G1421">
        <v>16</v>
      </c>
      <c r="H1421">
        <v>0.05</v>
      </c>
      <c r="I1421">
        <v>1</v>
      </c>
      <c r="J1421">
        <v>0</v>
      </c>
      <c r="K1421">
        <v>0.45</v>
      </c>
      <c r="L1421">
        <v>8.9314197675947504E-2</v>
      </c>
      <c r="M1421">
        <v>0.15477641004294401</v>
      </c>
      <c r="N1421">
        <v>0.79125000000000001</v>
      </c>
      <c r="O1421">
        <v>0.66666666666666596</v>
      </c>
      <c r="P1421">
        <v>0.5</v>
      </c>
      <c r="Q1421">
        <v>0.05</v>
      </c>
      <c r="R1421" t="s">
        <v>21</v>
      </c>
      <c r="S1421" t="s">
        <v>37</v>
      </c>
      <c r="T1421" t="str">
        <f>IF(Table1[[#This Row],[auc]]&gt;=Table1[[#This Row],[knnauc]], "YES", "NO")</f>
        <v>NO</v>
      </c>
      <c r="U1421" t="str">
        <f>IF(AND(I1421 &gt; I1420, K1421 &lt; K1420), "LOWER", "")</f>
        <v/>
      </c>
      <c r="V1421" t="str">
        <f>IF(AND(I1421&gt;=I1422, I1421 &lt; 5), "YES", "NO")</f>
        <v>NO</v>
      </c>
      <c r="W1421" s="1" t="str">
        <f>IF(AND(Table1[[#This Row],[Last lower than 5]]="YES", Table1[[#This Row],[better or same as KNN]]="YES"), "YES", "NO")</f>
        <v>NO</v>
      </c>
      <c r="X1421" s="1" t="str">
        <f>IF(AND(Table1[[#This Row],[Last lower than 5]]="YES", Table1[[#This Row],[last and better]]="NO"), Table1[[#This Row],[knnauc]], "")</f>
        <v/>
      </c>
      <c r="Y1421" s="1" t="str">
        <f>IF(AND(Table1[[#This Row],[Last lower than 5]]="YES", Table1[[#This Row],[last and better]]="YES"), Table1[[#This Row],[auc]], "")</f>
        <v/>
      </c>
      <c r="Z1421" s="1" t="str">
        <f>IF(I1421=5, "YES", "NO")</f>
        <v>NO</v>
      </c>
      <c r="AA1421" s="1" t="str">
        <f>IF(AND(Table1[[#This Row],[5 anomalies]]="YES", Table1[[#This Row],[better or same as KNN]]="YES"), "YES", "NO")</f>
        <v>NO</v>
      </c>
      <c r="AB1421" s="1" t="str">
        <f>IF(AND(Table1[[#This Row],[5 anomalies]]="YES", Table1[[#This Row],[5 anomalies and better]]="NO"), Table1[[#This Row],[knnauc]] - Table1[[#This Row],[auc]], "")</f>
        <v/>
      </c>
      <c r="AC1421" s="1" t="str">
        <f>IF(AND(Table1[[#This Row],[5 anomalies]]="YES", Table1[[#This Row],[5 anomalies and better]]="YES"), Table1[[#This Row],[auc]] - Table1[[#This Row],[knnauc]], "")</f>
        <v/>
      </c>
    </row>
    <row r="1422" spans="1:29" hidden="1" x14ac:dyDescent="0.25">
      <c r="A1422">
        <v>32</v>
      </c>
      <c r="B1422">
        <v>8</v>
      </c>
      <c r="C1422">
        <v>3</v>
      </c>
      <c r="D1422" t="s">
        <v>19</v>
      </c>
      <c r="E1422" t="s">
        <v>20</v>
      </c>
      <c r="F1422">
        <v>128</v>
      </c>
      <c r="G1422">
        <v>16</v>
      </c>
      <c r="H1422">
        <v>0.05</v>
      </c>
      <c r="I1422">
        <v>2</v>
      </c>
      <c r="J1422">
        <v>0.18181818181818099</v>
      </c>
      <c r="K1422">
        <v>0.67916666666666603</v>
      </c>
      <c r="L1422">
        <v>8.9314197675947504E-2</v>
      </c>
      <c r="M1422">
        <v>0.15477641004294401</v>
      </c>
      <c r="N1422">
        <v>0.79125000000000001</v>
      </c>
      <c r="O1422">
        <v>0.66666666666666596</v>
      </c>
      <c r="P1422">
        <v>0.5</v>
      </c>
      <c r="Q1422">
        <v>0.05</v>
      </c>
      <c r="R1422" t="s">
        <v>21</v>
      </c>
      <c r="S1422" t="s">
        <v>37</v>
      </c>
      <c r="T1422" t="str">
        <f>IF(Table1[[#This Row],[auc]]&gt;=Table1[[#This Row],[knnauc]], "YES", "NO")</f>
        <v>NO</v>
      </c>
      <c r="U1422" t="str">
        <f>IF(AND(I1422 &gt; I1421, K1422 &lt; K1421), "LOWER", "")</f>
        <v/>
      </c>
      <c r="V1422" t="str">
        <f>IF(AND(I1422&gt;=I1423, I1422 &lt; 5), "YES", "NO")</f>
        <v>NO</v>
      </c>
      <c r="W1422" s="1" t="str">
        <f>IF(AND(Table1[[#This Row],[Last lower than 5]]="YES", Table1[[#This Row],[better or same as KNN]]="YES"), "YES", "NO")</f>
        <v>NO</v>
      </c>
      <c r="X1422" s="1" t="str">
        <f>IF(AND(Table1[[#This Row],[Last lower than 5]]="YES", Table1[[#This Row],[last and better]]="NO"), Table1[[#This Row],[knnauc]], "")</f>
        <v/>
      </c>
      <c r="Y1422" s="1" t="str">
        <f>IF(AND(Table1[[#This Row],[Last lower than 5]]="YES", Table1[[#This Row],[last and better]]="YES"), Table1[[#This Row],[auc]], "")</f>
        <v/>
      </c>
      <c r="Z1422" s="1" t="str">
        <f>IF(I1422=5, "YES", "NO")</f>
        <v>NO</v>
      </c>
      <c r="AA1422" s="1" t="str">
        <f>IF(AND(Table1[[#This Row],[5 anomalies]]="YES", Table1[[#This Row],[better or same as KNN]]="YES"), "YES", "NO")</f>
        <v>NO</v>
      </c>
      <c r="AB1422" s="1" t="str">
        <f>IF(AND(Table1[[#This Row],[5 anomalies]]="YES", Table1[[#This Row],[5 anomalies and better]]="NO"), Table1[[#This Row],[knnauc]] - Table1[[#This Row],[auc]], "")</f>
        <v/>
      </c>
      <c r="AC1422" s="1" t="str">
        <f>IF(AND(Table1[[#This Row],[5 anomalies]]="YES", Table1[[#This Row],[5 anomalies and better]]="YES"), Table1[[#This Row],[auc]] - Table1[[#This Row],[knnauc]], "")</f>
        <v/>
      </c>
    </row>
    <row r="1423" spans="1:29" hidden="1" x14ac:dyDescent="0.25">
      <c r="A1423">
        <v>32</v>
      </c>
      <c r="B1423">
        <v>8</v>
      </c>
      <c r="C1423">
        <v>3</v>
      </c>
      <c r="D1423" t="s">
        <v>19</v>
      </c>
      <c r="E1423" t="s">
        <v>20</v>
      </c>
      <c r="F1423">
        <v>128</v>
      </c>
      <c r="G1423">
        <v>16</v>
      </c>
      <c r="H1423">
        <v>0.05</v>
      </c>
      <c r="I1423">
        <v>3</v>
      </c>
      <c r="J1423">
        <v>0</v>
      </c>
      <c r="K1423">
        <v>0.75749999999999895</v>
      </c>
      <c r="L1423">
        <v>8.9314197675947504E-2</v>
      </c>
      <c r="M1423">
        <v>0.15477641004294401</v>
      </c>
      <c r="N1423">
        <v>0.79125000000000001</v>
      </c>
      <c r="O1423">
        <v>0.66666666666666596</v>
      </c>
      <c r="P1423">
        <v>0.5</v>
      </c>
      <c r="Q1423">
        <v>0.05</v>
      </c>
      <c r="R1423" t="s">
        <v>21</v>
      </c>
      <c r="S1423" t="s">
        <v>37</v>
      </c>
      <c r="T1423" t="str">
        <f>IF(Table1[[#This Row],[auc]]&gt;=Table1[[#This Row],[knnauc]], "YES", "NO")</f>
        <v>NO</v>
      </c>
      <c r="U1423" t="str">
        <f>IF(AND(I1423 &gt; I1422, K1423 &lt; K1422), "LOWER", "")</f>
        <v/>
      </c>
      <c r="V1423" t="str">
        <f>IF(AND(I1423&gt;=I1424, I1423 &lt; 5), "YES", "NO")</f>
        <v>NO</v>
      </c>
      <c r="W1423" s="1" t="str">
        <f>IF(AND(Table1[[#This Row],[Last lower than 5]]="YES", Table1[[#This Row],[better or same as KNN]]="YES"), "YES", "NO")</f>
        <v>NO</v>
      </c>
      <c r="X1423" s="1" t="str">
        <f>IF(AND(Table1[[#This Row],[Last lower than 5]]="YES", Table1[[#This Row],[last and better]]="NO"), Table1[[#This Row],[knnauc]], "")</f>
        <v/>
      </c>
      <c r="Y1423" s="1" t="str">
        <f>IF(AND(Table1[[#This Row],[Last lower than 5]]="YES", Table1[[#This Row],[last and better]]="YES"), Table1[[#This Row],[auc]], "")</f>
        <v/>
      </c>
      <c r="Z1423" s="1" t="str">
        <f>IF(I1423=5, "YES", "NO")</f>
        <v>NO</v>
      </c>
      <c r="AA1423" s="1" t="str">
        <f>IF(AND(Table1[[#This Row],[5 anomalies]]="YES", Table1[[#This Row],[better or same as KNN]]="YES"), "YES", "NO")</f>
        <v>NO</v>
      </c>
      <c r="AB1423" s="1" t="str">
        <f>IF(AND(Table1[[#This Row],[5 anomalies]]="YES", Table1[[#This Row],[5 anomalies and better]]="NO"), Table1[[#This Row],[knnauc]] - Table1[[#This Row],[auc]], "")</f>
        <v/>
      </c>
      <c r="AC1423" s="1" t="str">
        <f>IF(AND(Table1[[#This Row],[5 anomalies]]="YES", Table1[[#This Row],[5 anomalies and better]]="YES"), Table1[[#This Row],[auc]] - Table1[[#This Row],[knnauc]], "")</f>
        <v/>
      </c>
    </row>
    <row r="1424" spans="1:29" hidden="1" x14ac:dyDescent="0.25">
      <c r="A1424">
        <v>32</v>
      </c>
      <c r="B1424">
        <v>8</v>
      </c>
      <c r="C1424">
        <v>3</v>
      </c>
      <c r="D1424" t="s">
        <v>19</v>
      </c>
      <c r="E1424" t="s">
        <v>20</v>
      </c>
      <c r="F1424">
        <v>128</v>
      </c>
      <c r="G1424">
        <v>16</v>
      </c>
      <c r="H1424">
        <v>0.05</v>
      </c>
      <c r="I1424">
        <v>4</v>
      </c>
      <c r="J1424">
        <v>0.133333333333333</v>
      </c>
      <c r="K1424">
        <v>0.82749999999999901</v>
      </c>
      <c r="L1424">
        <v>8.9314197675947504E-2</v>
      </c>
      <c r="M1424">
        <v>0.15477641004294401</v>
      </c>
      <c r="N1424">
        <v>0.79125000000000001</v>
      </c>
      <c r="O1424">
        <v>0.66666666666666596</v>
      </c>
      <c r="P1424">
        <v>0.5</v>
      </c>
      <c r="Q1424">
        <v>0.05</v>
      </c>
      <c r="R1424" t="s">
        <v>21</v>
      </c>
      <c r="S1424" t="s">
        <v>37</v>
      </c>
      <c r="T1424" t="str">
        <f>IF(Table1[[#This Row],[auc]]&gt;=Table1[[#This Row],[knnauc]], "YES", "NO")</f>
        <v>YES</v>
      </c>
      <c r="U1424" t="str">
        <f>IF(AND(I1424 &gt; I1423, K1424 &lt; K1423), "LOWER", "")</f>
        <v/>
      </c>
      <c r="V1424" t="str">
        <f>IF(AND(I1424&gt;=I1425, I1424 &lt; 5), "YES", "NO")</f>
        <v>YES</v>
      </c>
      <c r="W1424" s="1" t="str">
        <f>IF(AND(Table1[[#This Row],[Last lower than 5]]="YES", Table1[[#This Row],[better or same as KNN]]="YES"), "YES", "NO")</f>
        <v>YES</v>
      </c>
      <c r="X1424" s="1" t="str">
        <f>IF(AND(Table1[[#This Row],[Last lower than 5]]="YES", Table1[[#This Row],[last and better]]="NO"), Table1[[#This Row],[knnauc]], "")</f>
        <v/>
      </c>
      <c r="Y1424" s="1">
        <f>IF(AND(Table1[[#This Row],[Last lower than 5]]="YES", Table1[[#This Row],[last and better]]="YES"), Table1[[#This Row],[auc]], "")</f>
        <v>0.82749999999999901</v>
      </c>
      <c r="Z1424" s="1" t="str">
        <f>IF(I1424=5, "YES", "NO")</f>
        <v>NO</v>
      </c>
      <c r="AA1424" s="1" t="str">
        <f>IF(AND(Table1[[#This Row],[5 anomalies]]="YES", Table1[[#This Row],[better or same as KNN]]="YES"), "YES", "NO")</f>
        <v>NO</v>
      </c>
      <c r="AB1424" s="1" t="str">
        <f>IF(AND(Table1[[#This Row],[5 anomalies]]="YES", Table1[[#This Row],[5 anomalies and better]]="NO"), Table1[[#This Row],[knnauc]] - Table1[[#This Row],[auc]], "")</f>
        <v/>
      </c>
      <c r="AC1424" s="1" t="str">
        <f>IF(AND(Table1[[#This Row],[5 anomalies]]="YES", Table1[[#This Row],[5 anomalies and better]]="YES"), Table1[[#This Row],[auc]] - Table1[[#This Row],[knnauc]], "")</f>
        <v/>
      </c>
    </row>
    <row r="1425" spans="1:29" x14ac:dyDescent="0.25">
      <c r="A1425">
        <v>32</v>
      </c>
      <c r="B1425">
        <v>8</v>
      </c>
      <c r="C1425">
        <v>3</v>
      </c>
      <c r="D1425" t="s">
        <v>19</v>
      </c>
      <c r="E1425" t="s">
        <v>20</v>
      </c>
      <c r="F1425">
        <v>128</v>
      </c>
      <c r="G1425">
        <v>32</v>
      </c>
      <c r="H1425">
        <v>0.05</v>
      </c>
      <c r="I1425">
        <v>1</v>
      </c>
      <c r="J1425">
        <v>0</v>
      </c>
      <c r="K1425">
        <v>0.36666666666666597</v>
      </c>
      <c r="L1425">
        <v>7.5585678695994002E-2</v>
      </c>
      <c r="M1425">
        <v>0.10364168919674099</v>
      </c>
      <c r="N1425">
        <v>0.49333333333333301</v>
      </c>
      <c r="O1425" t="s">
        <v>23</v>
      </c>
      <c r="P1425">
        <v>0</v>
      </c>
      <c r="Q1425">
        <v>5.0000000000000001E-3</v>
      </c>
      <c r="R1425" t="s">
        <v>21</v>
      </c>
      <c r="S1425" t="s">
        <v>37</v>
      </c>
      <c r="T1425" t="str">
        <f>IF(Table1[[#This Row],[auc]]&gt;=Table1[[#This Row],[knnauc]], "YES", "NO")</f>
        <v>NO</v>
      </c>
      <c r="U1425" t="str">
        <f>IF(AND(I1425 &gt; I1424, K1425 &lt; K1424), "LOWER", "")</f>
        <v/>
      </c>
      <c r="V1425" t="str">
        <f>IF(AND(I1425&gt;=I1426, I1425 &lt; 5), "YES", "NO")</f>
        <v>NO</v>
      </c>
      <c r="W1425" s="1" t="str">
        <f>IF(AND(Table1[[#This Row],[Last lower than 5]]="YES", Table1[[#This Row],[better or same as KNN]]="YES"), "YES", "NO")</f>
        <v>NO</v>
      </c>
      <c r="X1425" s="1" t="str">
        <f>IF(AND(Table1[[#This Row],[Last lower than 5]]="YES", Table1[[#This Row],[last and better]]="NO"), Table1[[#This Row],[knnauc]], "")</f>
        <v/>
      </c>
      <c r="Y1425" s="1" t="str">
        <f>IF(AND(Table1[[#This Row],[Last lower than 5]]="YES", Table1[[#This Row],[last and better]]="YES"), Table1[[#This Row],[auc]], "")</f>
        <v/>
      </c>
      <c r="Z1425" s="1" t="str">
        <f>IF(I1425=5, "YES", "NO")</f>
        <v>NO</v>
      </c>
      <c r="AA1425" s="1" t="str">
        <f>IF(AND(Table1[[#This Row],[5 anomalies]]="YES", Table1[[#This Row],[better or same as KNN]]="YES"), "YES", "NO")</f>
        <v>NO</v>
      </c>
      <c r="AB1425" s="1" t="str">
        <f>IF(AND(Table1[[#This Row],[5 anomalies]]="YES", Table1[[#This Row],[5 anomalies and better]]="NO"), Table1[[#This Row],[knnauc]] - Table1[[#This Row],[auc]], "")</f>
        <v/>
      </c>
      <c r="AC1425" s="1" t="str">
        <f>IF(AND(Table1[[#This Row],[5 anomalies]]="YES", Table1[[#This Row],[5 anomalies and better]]="YES"), Table1[[#This Row],[auc]] - Table1[[#This Row],[knnauc]], "")</f>
        <v/>
      </c>
    </row>
    <row r="1426" spans="1:29" x14ac:dyDescent="0.25">
      <c r="A1426">
        <v>32</v>
      </c>
      <c r="B1426">
        <v>8</v>
      </c>
      <c r="C1426">
        <v>3</v>
      </c>
      <c r="D1426" t="s">
        <v>19</v>
      </c>
      <c r="E1426" t="s">
        <v>20</v>
      </c>
      <c r="F1426">
        <v>128</v>
      </c>
      <c r="G1426">
        <v>32</v>
      </c>
      <c r="H1426">
        <v>0.05</v>
      </c>
      <c r="I1426">
        <v>2</v>
      </c>
      <c r="J1426">
        <v>0</v>
      </c>
      <c r="K1426">
        <v>0.97333333333333305</v>
      </c>
      <c r="L1426">
        <v>7.5585678695994002E-2</v>
      </c>
      <c r="M1426">
        <v>0.10364168919674099</v>
      </c>
      <c r="N1426">
        <v>0.49333333333333301</v>
      </c>
      <c r="O1426" t="s">
        <v>23</v>
      </c>
      <c r="P1426">
        <v>0</v>
      </c>
      <c r="Q1426">
        <v>5.0000000000000001E-3</v>
      </c>
      <c r="R1426" t="s">
        <v>21</v>
      </c>
      <c r="S1426" t="s">
        <v>37</v>
      </c>
      <c r="T1426" t="str">
        <f>IF(Table1[[#This Row],[auc]]&gt;=Table1[[#This Row],[knnauc]], "YES", "NO")</f>
        <v>YES</v>
      </c>
      <c r="U1426" t="str">
        <f>IF(AND(I1426 &gt; I1425, K1426 &lt; K1425), "LOWER", "")</f>
        <v/>
      </c>
      <c r="V1426" t="str">
        <f>IF(AND(I1426&gt;=I1427, I1426 &lt; 5), "YES", "NO")</f>
        <v>NO</v>
      </c>
      <c r="W1426" s="1" t="str">
        <f>IF(AND(Table1[[#This Row],[Last lower than 5]]="YES", Table1[[#This Row],[better or same as KNN]]="YES"), "YES", "NO")</f>
        <v>NO</v>
      </c>
      <c r="X1426" s="1" t="str">
        <f>IF(AND(Table1[[#This Row],[Last lower than 5]]="YES", Table1[[#This Row],[last and better]]="NO"), Table1[[#This Row],[knnauc]], "")</f>
        <v/>
      </c>
      <c r="Y1426" s="1" t="str">
        <f>IF(AND(Table1[[#This Row],[Last lower than 5]]="YES", Table1[[#This Row],[last and better]]="YES"), Table1[[#This Row],[auc]], "")</f>
        <v/>
      </c>
      <c r="Z1426" s="1" t="str">
        <f>IF(I1426=5, "YES", "NO")</f>
        <v>NO</v>
      </c>
      <c r="AA1426" s="1" t="str">
        <f>IF(AND(Table1[[#This Row],[5 anomalies]]="YES", Table1[[#This Row],[better or same as KNN]]="YES"), "YES", "NO")</f>
        <v>NO</v>
      </c>
      <c r="AB1426" s="1" t="str">
        <f>IF(AND(Table1[[#This Row],[5 anomalies]]="YES", Table1[[#This Row],[5 anomalies and better]]="NO"), Table1[[#This Row],[knnauc]] - Table1[[#This Row],[auc]], "")</f>
        <v/>
      </c>
      <c r="AC1426" s="1" t="str">
        <f>IF(AND(Table1[[#This Row],[5 anomalies]]="YES", Table1[[#This Row],[5 anomalies and better]]="YES"), Table1[[#This Row],[auc]] - Table1[[#This Row],[knnauc]], "")</f>
        <v/>
      </c>
    </row>
    <row r="1427" spans="1:29" x14ac:dyDescent="0.25">
      <c r="A1427">
        <v>32</v>
      </c>
      <c r="B1427">
        <v>8</v>
      </c>
      <c r="C1427">
        <v>3</v>
      </c>
      <c r="D1427" t="s">
        <v>19</v>
      </c>
      <c r="E1427" t="s">
        <v>20</v>
      </c>
      <c r="F1427">
        <v>128</v>
      </c>
      <c r="G1427">
        <v>32</v>
      </c>
      <c r="H1427">
        <v>0.05</v>
      </c>
      <c r="I1427">
        <v>3</v>
      </c>
      <c r="J1427">
        <v>0</v>
      </c>
      <c r="K1427">
        <v>0.99333333333333296</v>
      </c>
      <c r="L1427">
        <v>7.5585678695994002E-2</v>
      </c>
      <c r="M1427">
        <v>0.10364168919674099</v>
      </c>
      <c r="N1427">
        <v>0.49333333333333301</v>
      </c>
      <c r="O1427" t="s">
        <v>23</v>
      </c>
      <c r="P1427">
        <v>0</v>
      </c>
      <c r="Q1427">
        <v>5.0000000000000001E-3</v>
      </c>
      <c r="R1427" t="s">
        <v>21</v>
      </c>
      <c r="S1427" t="s">
        <v>37</v>
      </c>
      <c r="T1427" t="str">
        <f>IF(Table1[[#This Row],[auc]]&gt;=Table1[[#This Row],[knnauc]], "YES", "NO")</f>
        <v>YES</v>
      </c>
      <c r="U1427" t="str">
        <f>IF(AND(I1427 &gt; I1426, K1427 &lt; K1426), "LOWER", "")</f>
        <v/>
      </c>
      <c r="V1427" t="str">
        <f>IF(AND(I1427&gt;=I1428, I1427 &lt; 5), "YES", "NO")</f>
        <v>YES</v>
      </c>
      <c r="W1427" s="1" t="str">
        <f>IF(AND(Table1[[#This Row],[Last lower than 5]]="YES", Table1[[#This Row],[better or same as KNN]]="YES"), "YES", "NO")</f>
        <v>YES</v>
      </c>
      <c r="X1427" s="1" t="str">
        <f>IF(AND(Table1[[#This Row],[Last lower than 5]]="YES", Table1[[#This Row],[last and better]]="NO"), Table1[[#This Row],[knnauc]], "")</f>
        <v/>
      </c>
      <c r="Y1427" s="1">
        <f>IF(AND(Table1[[#This Row],[Last lower than 5]]="YES", Table1[[#This Row],[last and better]]="YES"), Table1[[#This Row],[auc]], "")</f>
        <v>0.99333333333333296</v>
      </c>
      <c r="Z1427" s="1" t="str">
        <f>IF(I1427=5, "YES", "NO")</f>
        <v>NO</v>
      </c>
      <c r="AA1427" s="1" t="str">
        <f>IF(AND(Table1[[#This Row],[5 anomalies]]="YES", Table1[[#This Row],[better or same as KNN]]="YES"), "YES", "NO")</f>
        <v>NO</v>
      </c>
      <c r="AB1427" s="1" t="str">
        <f>IF(AND(Table1[[#This Row],[5 anomalies]]="YES", Table1[[#This Row],[5 anomalies and better]]="NO"), Table1[[#This Row],[knnauc]] - Table1[[#This Row],[auc]], "")</f>
        <v/>
      </c>
      <c r="AC1427" s="1" t="str">
        <f>IF(AND(Table1[[#This Row],[5 anomalies]]="YES", Table1[[#This Row],[5 anomalies and better]]="YES"), Table1[[#This Row],[auc]] - Table1[[#This Row],[knnauc]], "")</f>
        <v/>
      </c>
    </row>
    <row r="1428" spans="1:29" hidden="1" x14ac:dyDescent="0.25">
      <c r="A1428">
        <v>32</v>
      </c>
      <c r="B1428">
        <v>8</v>
      </c>
      <c r="C1428">
        <v>3</v>
      </c>
      <c r="D1428" t="s">
        <v>19</v>
      </c>
      <c r="E1428" t="s">
        <v>20</v>
      </c>
      <c r="F1428">
        <v>128</v>
      </c>
      <c r="G1428">
        <v>32</v>
      </c>
      <c r="H1428">
        <v>0.05</v>
      </c>
      <c r="I1428">
        <v>1</v>
      </c>
      <c r="J1428">
        <v>0</v>
      </c>
      <c r="K1428">
        <v>0.98</v>
      </c>
      <c r="L1428">
        <v>6.5548526566020102E-2</v>
      </c>
      <c r="M1428">
        <v>9.6452619925166197E-2</v>
      </c>
      <c r="N1428">
        <v>0.483333333333333</v>
      </c>
      <c r="O1428">
        <v>0</v>
      </c>
      <c r="P1428">
        <v>0</v>
      </c>
      <c r="Q1428">
        <v>0.01</v>
      </c>
      <c r="R1428" t="s">
        <v>21</v>
      </c>
      <c r="S1428" t="s">
        <v>37</v>
      </c>
      <c r="T1428" t="str">
        <f>IF(Table1[[#This Row],[auc]]&gt;=Table1[[#This Row],[knnauc]], "YES", "NO")</f>
        <v>YES</v>
      </c>
      <c r="U1428" t="str">
        <f>IF(AND(I1428 &gt; I1427, K1428 &lt; K1427), "LOWER", "")</f>
        <v/>
      </c>
      <c r="V1428" t="str">
        <f>IF(AND(I1428&gt;=I1429, I1428 &lt; 5), "YES", "NO")</f>
        <v>NO</v>
      </c>
      <c r="W1428" s="1" t="str">
        <f>IF(AND(Table1[[#This Row],[Last lower than 5]]="YES", Table1[[#This Row],[better or same as KNN]]="YES"), "YES", "NO")</f>
        <v>NO</v>
      </c>
      <c r="X1428" s="1" t="str">
        <f>IF(AND(Table1[[#This Row],[Last lower than 5]]="YES", Table1[[#This Row],[last and better]]="NO"), Table1[[#This Row],[knnauc]], "")</f>
        <v/>
      </c>
      <c r="Y1428" s="1" t="str">
        <f>IF(AND(Table1[[#This Row],[Last lower than 5]]="YES", Table1[[#This Row],[last and better]]="YES"), Table1[[#This Row],[auc]], "")</f>
        <v/>
      </c>
      <c r="Z1428" s="1" t="str">
        <f>IF(I1428=5, "YES", "NO")</f>
        <v>NO</v>
      </c>
      <c r="AA1428" s="1" t="str">
        <f>IF(AND(Table1[[#This Row],[5 anomalies]]="YES", Table1[[#This Row],[better or same as KNN]]="YES"), "YES", "NO")</f>
        <v>NO</v>
      </c>
      <c r="AB1428" s="1" t="str">
        <f>IF(AND(Table1[[#This Row],[5 anomalies]]="YES", Table1[[#This Row],[5 anomalies and better]]="NO"), Table1[[#This Row],[knnauc]] - Table1[[#This Row],[auc]], "")</f>
        <v/>
      </c>
      <c r="AC1428" s="1" t="str">
        <f>IF(AND(Table1[[#This Row],[5 anomalies]]="YES", Table1[[#This Row],[5 anomalies and better]]="YES"), Table1[[#This Row],[auc]] - Table1[[#This Row],[knnauc]], "")</f>
        <v/>
      </c>
    </row>
    <row r="1429" spans="1:29" hidden="1" x14ac:dyDescent="0.25">
      <c r="A1429">
        <v>32</v>
      </c>
      <c r="B1429">
        <v>8</v>
      </c>
      <c r="C1429">
        <v>3</v>
      </c>
      <c r="D1429" t="s">
        <v>19</v>
      </c>
      <c r="E1429" t="s">
        <v>20</v>
      </c>
      <c r="F1429">
        <v>128</v>
      </c>
      <c r="G1429">
        <v>32</v>
      </c>
      <c r="H1429">
        <v>0.05</v>
      </c>
      <c r="I1429">
        <v>2</v>
      </c>
      <c r="J1429">
        <v>0</v>
      </c>
      <c r="K1429">
        <v>0.89</v>
      </c>
      <c r="L1429">
        <v>6.5548526566020102E-2</v>
      </c>
      <c r="M1429">
        <v>9.6452619925166197E-2</v>
      </c>
      <c r="N1429">
        <v>0.483333333333333</v>
      </c>
      <c r="O1429">
        <v>0</v>
      </c>
      <c r="P1429">
        <v>0</v>
      </c>
      <c r="Q1429">
        <v>0.01</v>
      </c>
      <c r="R1429" t="s">
        <v>21</v>
      </c>
      <c r="S1429" t="s">
        <v>37</v>
      </c>
      <c r="T1429" t="str">
        <f>IF(Table1[[#This Row],[auc]]&gt;=Table1[[#This Row],[knnauc]], "YES", "NO")</f>
        <v>YES</v>
      </c>
      <c r="U1429" t="str">
        <f>IF(AND(I1429 &gt; I1428, K1429 &lt; K1428), "LOWER", "")</f>
        <v>LOWER</v>
      </c>
      <c r="V1429" t="str">
        <f>IF(AND(I1429&gt;=I1430, I1429 &lt; 5), "YES", "NO")</f>
        <v>NO</v>
      </c>
      <c r="W1429" s="1" t="str">
        <f>IF(AND(Table1[[#This Row],[Last lower than 5]]="YES", Table1[[#This Row],[better or same as KNN]]="YES"), "YES", "NO")</f>
        <v>NO</v>
      </c>
      <c r="X1429" s="1" t="str">
        <f>IF(AND(Table1[[#This Row],[Last lower than 5]]="YES", Table1[[#This Row],[last and better]]="NO"), Table1[[#This Row],[knnauc]], "")</f>
        <v/>
      </c>
      <c r="Y1429" s="1" t="str">
        <f>IF(AND(Table1[[#This Row],[Last lower than 5]]="YES", Table1[[#This Row],[last and better]]="YES"), Table1[[#This Row],[auc]], "")</f>
        <v/>
      </c>
      <c r="Z1429" s="1" t="str">
        <f>IF(I1429=5, "YES", "NO")</f>
        <v>NO</v>
      </c>
      <c r="AA1429" s="1" t="str">
        <f>IF(AND(Table1[[#This Row],[5 anomalies]]="YES", Table1[[#This Row],[better or same as KNN]]="YES"), "YES", "NO")</f>
        <v>NO</v>
      </c>
      <c r="AB1429" s="1" t="str">
        <f>IF(AND(Table1[[#This Row],[5 anomalies]]="YES", Table1[[#This Row],[5 anomalies and better]]="NO"), Table1[[#This Row],[knnauc]] - Table1[[#This Row],[auc]], "")</f>
        <v/>
      </c>
      <c r="AC1429" s="1" t="str">
        <f>IF(AND(Table1[[#This Row],[5 anomalies]]="YES", Table1[[#This Row],[5 anomalies and better]]="YES"), Table1[[#This Row],[auc]] - Table1[[#This Row],[knnauc]], "")</f>
        <v/>
      </c>
    </row>
    <row r="1430" spans="1:29" hidden="1" x14ac:dyDescent="0.25">
      <c r="A1430">
        <v>32</v>
      </c>
      <c r="B1430">
        <v>8</v>
      </c>
      <c r="C1430">
        <v>3</v>
      </c>
      <c r="D1430" t="s">
        <v>19</v>
      </c>
      <c r="E1430" t="s">
        <v>20</v>
      </c>
      <c r="F1430">
        <v>128</v>
      </c>
      <c r="G1430">
        <v>32</v>
      </c>
      <c r="H1430">
        <v>0.05</v>
      </c>
      <c r="I1430">
        <v>3</v>
      </c>
      <c r="J1430">
        <v>0</v>
      </c>
      <c r="K1430">
        <v>0.91666666666666596</v>
      </c>
      <c r="L1430">
        <v>6.5548526566020102E-2</v>
      </c>
      <c r="M1430">
        <v>9.6452619925166197E-2</v>
      </c>
      <c r="N1430">
        <v>0.483333333333333</v>
      </c>
      <c r="O1430">
        <v>0</v>
      </c>
      <c r="P1430">
        <v>0</v>
      </c>
      <c r="Q1430">
        <v>0.01</v>
      </c>
      <c r="R1430" t="s">
        <v>21</v>
      </c>
      <c r="S1430" t="s">
        <v>37</v>
      </c>
      <c r="T1430" t="str">
        <f>IF(Table1[[#This Row],[auc]]&gt;=Table1[[#This Row],[knnauc]], "YES", "NO")</f>
        <v>YES</v>
      </c>
      <c r="U1430" t="str">
        <f>IF(AND(I1430 &gt; I1429, K1430 &lt; K1429), "LOWER", "")</f>
        <v/>
      </c>
      <c r="V1430" t="str">
        <f>IF(AND(I1430&gt;=I1431, I1430 &lt; 5), "YES", "NO")</f>
        <v>NO</v>
      </c>
      <c r="W1430" s="1" t="str">
        <f>IF(AND(Table1[[#This Row],[Last lower than 5]]="YES", Table1[[#This Row],[better or same as KNN]]="YES"), "YES", "NO")</f>
        <v>NO</v>
      </c>
      <c r="X1430" s="1" t="str">
        <f>IF(AND(Table1[[#This Row],[Last lower than 5]]="YES", Table1[[#This Row],[last and better]]="NO"), Table1[[#This Row],[knnauc]], "")</f>
        <v/>
      </c>
      <c r="Y1430" s="1" t="str">
        <f>IF(AND(Table1[[#This Row],[Last lower than 5]]="YES", Table1[[#This Row],[last and better]]="YES"), Table1[[#This Row],[auc]], "")</f>
        <v/>
      </c>
      <c r="Z1430" s="1" t="str">
        <f>IF(I1430=5, "YES", "NO")</f>
        <v>NO</v>
      </c>
      <c r="AA1430" s="1" t="str">
        <f>IF(AND(Table1[[#This Row],[5 anomalies]]="YES", Table1[[#This Row],[better or same as KNN]]="YES"), "YES", "NO")</f>
        <v>NO</v>
      </c>
      <c r="AB1430" s="1" t="str">
        <f>IF(AND(Table1[[#This Row],[5 anomalies]]="YES", Table1[[#This Row],[5 anomalies and better]]="NO"), Table1[[#This Row],[knnauc]] - Table1[[#This Row],[auc]], "")</f>
        <v/>
      </c>
      <c r="AC1430" s="1" t="str">
        <f>IF(AND(Table1[[#This Row],[5 anomalies]]="YES", Table1[[#This Row],[5 anomalies and better]]="YES"), Table1[[#This Row],[auc]] - Table1[[#This Row],[knnauc]], "")</f>
        <v/>
      </c>
    </row>
    <row r="1431" spans="1:29" hidden="1" x14ac:dyDescent="0.25">
      <c r="A1431">
        <v>32</v>
      </c>
      <c r="B1431">
        <v>8</v>
      </c>
      <c r="C1431">
        <v>3</v>
      </c>
      <c r="D1431" t="s">
        <v>19</v>
      </c>
      <c r="E1431" t="s">
        <v>20</v>
      </c>
      <c r="F1431">
        <v>128</v>
      </c>
      <c r="G1431">
        <v>32</v>
      </c>
      <c r="H1431">
        <v>0.05</v>
      </c>
      <c r="I1431">
        <v>4</v>
      </c>
      <c r="J1431">
        <v>0</v>
      </c>
      <c r="K1431">
        <v>0.956666666666666</v>
      </c>
      <c r="L1431">
        <v>6.5548526566020102E-2</v>
      </c>
      <c r="M1431">
        <v>9.6452619925166197E-2</v>
      </c>
      <c r="N1431">
        <v>0.483333333333333</v>
      </c>
      <c r="O1431">
        <v>0</v>
      </c>
      <c r="P1431">
        <v>0</v>
      </c>
      <c r="Q1431">
        <v>0.01</v>
      </c>
      <c r="R1431" t="s">
        <v>21</v>
      </c>
      <c r="S1431" t="s">
        <v>37</v>
      </c>
      <c r="T1431" t="str">
        <f>IF(Table1[[#This Row],[auc]]&gt;=Table1[[#This Row],[knnauc]], "YES", "NO")</f>
        <v>YES</v>
      </c>
      <c r="U1431" t="str">
        <f>IF(AND(I1431 &gt; I1430, K1431 &lt; K1430), "LOWER", "")</f>
        <v/>
      </c>
      <c r="V1431" t="str">
        <f>IF(AND(I1431&gt;=I1432, I1431 &lt; 5), "YES", "NO")</f>
        <v>YES</v>
      </c>
      <c r="W1431" s="1" t="str">
        <f>IF(AND(Table1[[#This Row],[Last lower than 5]]="YES", Table1[[#This Row],[better or same as KNN]]="YES"), "YES", "NO")</f>
        <v>YES</v>
      </c>
      <c r="X1431" s="1" t="str">
        <f>IF(AND(Table1[[#This Row],[Last lower than 5]]="YES", Table1[[#This Row],[last and better]]="NO"), Table1[[#This Row],[knnauc]], "")</f>
        <v/>
      </c>
      <c r="Y1431" s="1">
        <f>IF(AND(Table1[[#This Row],[Last lower than 5]]="YES", Table1[[#This Row],[last and better]]="YES"), Table1[[#This Row],[auc]], "")</f>
        <v>0.956666666666666</v>
      </c>
      <c r="Z1431" s="1" t="str">
        <f>IF(I1431=5, "YES", "NO")</f>
        <v>NO</v>
      </c>
      <c r="AA1431" s="1" t="str">
        <f>IF(AND(Table1[[#This Row],[5 anomalies]]="YES", Table1[[#This Row],[better or same as KNN]]="YES"), "YES", "NO")</f>
        <v>NO</v>
      </c>
      <c r="AB1431" s="1" t="str">
        <f>IF(AND(Table1[[#This Row],[5 anomalies]]="YES", Table1[[#This Row],[5 anomalies and better]]="NO"), Table1[[#This Row],[knnauc]] - Table1[[#This Row],[auc]], "")</f>
        <v/>
      </c>
      <c r="AC1431" s="1" t="str">
        <f>IF(AND(Table1[[#This Row],[5 anomalies]]="YES", Table1[[#This Row],[5 anomalies and better]]="YES"), Table1[[#This Row],[auc]] - Table1[[#This Row],[knnauc]], "")</f>
        <v/>
      </c>
    </row>
    <row r="1432" spans="1:29" hidden="1" x14ac:dyDescent="0.25">
      <c r="A1432">
        <v>32</v>
      </c>
      <c r="B1432">
        <v>8</v>
      </c>
      <c r="C1432">
        <v>3</v>
      </c>
      <c r="D1432" t="s">
        <v>19</v>
      </c>
      <c r="E1432" t="s">
        <v>20</v>
      </c>
      <c r="F1432">
        <v>128</v>
      </c>
      <c r="G1432">
        <v>32</v>
      </c>
      <c r="H1432">
        <v>0.05</v>
      </c>
      <c r="I1432">
        <v>1</v>
      </c>
      <c r="J1432">
        <v>0</v>
      </c>
      <c r="K1432">
        <v>0.63749999999999996</v>
      </c>
      <c r="L1432">
        <v>7.7110188149420597E-2</v>
      </c>
      <c r="M1432">
        <v>0.10149547238779399</v>
      </c>
      <c r="N1432">
        <v>0.88833333333333298</v>
      </c>
      <c r="O1432">
        <v>0.5</v>
      </c>
      <c r="P1432">
        <v>0.25</v>
      </c>
      <c r="Q1432">
        <v>0.05</v>
      </c>
      <c r="R1432" t="s">
        <v>21</v>
      </c>
      <c r="S1432" t="s">
        <v>37</v>
      </c>
      <c r="T1432" t="str">
        <f>IF(Table1[[#This Row],[auc]]&gt;=Table1[[#This Row],[knnauc]], "YES", "NO")</f>
        <v>NO</v>
      </c>
      <c r="U1432" t="str">
        <f>IF(AND(I1432 &gt; I1431, K1432 &lt; K1431), "LOWER", "")</f>
        <v/>
      </c>
      <c r="V1432" t="str">
        <f>IF(AND(I1432&gt;=I1433, I1432 &lt; 5), "YES", "NO")</f>
        <v>NO</v>
      </c>
      <c r="W1432" s="1" t="str">
        <f>IF(AND(Table1[[#This Row],[Last lower than 5]]="YES", Table1[[#This Row],[better or same as KNN]]="YES"), "YES", "NO")</f>
        <v>NO</v>
      </c>
      <c r="X1432" s="1" t="str">
        <f>IF(AND(Table1[[#This Row],[Last lower than 5]]="YES", Table1[[#This Row],[last and better]]="NO"), Table1[[#This Row],[knnauc]], "")</f>
        <v/>
      </c>
      <c r="Y1432" s="1" t="str">
        <f>IF(AND(Table1[[#This Row],[Last lower than 5]]="YES", Table1[[#This Row],[last and better]]="YES"), Table1[[#This Row],[auc]], "")</f>
        <v/>
      </c>
      <c r="Z1432" s="1" t="str">
        <f>IF(I1432=5, "YES", "NO")</f>
        <v>NO</v>
      </c>
      <c r="AA1432" s="1" t="str">
        <f>IF(AND(Table1[[#This Row],[5 anomalies]]="YES", Table1[[#This Row],[better or same as KNN]]="YES"), "YES", "NO")</f>
        <v>NO</v>
      </c>
      <c r="AB1432" s="1" t="str">
        <f>IF(AND(Table1[[#This Row],[5 anomalies]]="YES", Table1[[#This Row],[5 anomalies and better]]="NO"), Table1[[#This Row],[knnauc]] - Table1[[#This Row],[auc]], "")</f>
        <v/>
      </c>
      <c r="AC1432" s="1" t="str">
        <f>IF(AND(Table1[[#This Row],[5 anomalies]]="YES", Table1[[#This Row],[5 anomalies and better]]="YES"), Table1[[#This Row],[auc]] - Table1[[#This Row],[knnauc]], "")</f>
        <v/>
      </c>
    </row>
    <row r="1433" spans="1:29" hidden="1" x14ac:dyDescent="0.25">
      <c r="A1433">
        <v>32</v>
      </c>
      <c r="B1433">
        <v>8</v>
      </c>
      <c r="C1433">
        <v>3</v>
      </c>
      <c r="D1433" t="s">
        <v>19</v>
      </c>
      <c r="E1433" t="s">
        <v>20</v>
      </c>
      <c r="F1433">
        <v>128</v>
      </c>
      <c r="G1433">
        <v>32</v>
      </c>
      <c r="H1433">
        <v>0.05</v>
      </c>
      <c r="I1433">
        <v>2</v>
      </c>
      <c r="J1433">
        <v>0</v>
      </c>
      <c r="K1433">
        <v>0.86250000000000004</v>
      </c>
      <c r="L1433">
        <v>7.7110188149420597E-2</v>
      </c>
      <c r="M1433">
        <v>0.10149547238779399</v>
      </c>
      <c r="N1433">
        <v>0.88833333333333298</v>
      </c>
      <c r="O1433">
        <v>0.5</v>
      </c>
      <c r="P1433">
        <v>0.25</v>
      </c>
      <c r="Q1433">
        <v>0.05</v>
      </c>
      <c r="R1433" t="s">
        <v>21</v>
      </c>
      <c r="S1433" t="s">
        <v>37</v>
      </c>
      <c r="T1433" t="str">
        <f>IF(Table1[[#This Row],[auc]]&gt;=Table1[[#This Row],[knnauc]], "YES", "NO")</f>
        <v>NO</v>
      </c>
      <c r="U1433" t="str">
        <f>IF(AND(I1433 &gt; I1432, K1433 &lt; K1432), "LOWER", "")</f>
        <v/>
      </c>
      <c r="V1433" t="str">
        <f>IF(AND(I1433&gt;=I1434, I1433 &lt; 5), "YES", "NO")</f>
        <v>NO</v>
      </c>
      <c r="W1433" s="1" t="str">
        <f>IF(AND(Table1[[#This Row],[Last lower than 5]]="YES", Table1[[#This Row],[better or same as KNN]]="YES"), "YES", "NO")</f>
        <v>NO</v>
      </c>
      <c r="X1433" s="1" t="str">
        <f>IF(AND(Table1[[#This Row],[Last lower than 5]]="YES", Table1[[#This Row],[last and better]]="NO"), Table1[[#This Row],[knnauc]], "")</f>
        <v/>
      </c>
      <c r="Y1433" s="1" t="str">
        <f>IF(AND(Table1[[#This Row],[Last lower than 5]]="YES", Table1[[#This Row],[last and better]]="YES"), Table1[[#This Row],[auc]], "")</f>
        <v/>
      </c>
      <c r="Z1433" s="1" t="str">
        <f>IF(I1433=5, "YES", "NO")</f>
        <v>NO</v>
      </c>
      <c r="AA1433" s="1" t="str">
        <f>IF(AND(Table1[[#This Row],[5 anomalies]]="YES", Table1[[#This Row],[better or same as KNN]]="YES"), "YES", "NO")</f>
        <v>NO</v>
      </c>
      <c r="AB1433" s="1" t="str">
        <f>IF(AND(Table1[[#This Row],[5 anomalies]]="YES", Table1[[#This Row],[5 anomalies and better]]="NO"), Table1[[#This Row],[knnauc]] - Table1[[#This Row],[auc]], "")</f>
        <v/>
      </c>
      <c r="AC1433" s="1" t="str">
        <f>IF(AND(Table1[[#This Row],[5 anomalies]]="YES", Table1[[#This Row],[5 anomalies and better]]="YES"), Table1[[#This Row],[auc]] - Table1[[#This Row],[knnauc]], "")</f>
        <v/>
      </c>
    </row>
    <row r="1434" spans="1:29" hidden="1" x14ac:dyDescent="0.25">
      <c r="A1434">
        <v>32</v>
      </c>
      <c r="B1434">
        <v>8</v>
      </c>
      <c r="C1434">
        <v>3</v>
      </c>
      <c r="D1434" t="s">
        <v>19</v>
      </c>
      <c r="E1434" t="s">
        <v>20</v>
      </c>
      <c r="F1434">
        <v>128</v>
      </c>
      <c r="G1434">
        <v>32</v>
      </c>
      <c r="H1434">
        <v>0.05</v>
      </c>
      <c r="I1434">
        <v>3</v>
      </c>
      <c r="J1434">
        <v>0.4</v>
      </c>
      <c r="K1434">
        <v>0.86499999999999999</v>
      </c>
      <c r="L1434">
        <v>7.7110188149420597E-2</v>
      </c>
      <c r="M1434">
        <v>0.10149547238779399</v>
      </c>
      <c r="N1434">
        <v>0.88833333333333298</v>
      </c>
      <c r="O1434">
        <v>0.5</v>
      </c>
      <c r="P1434">
        <v>0.25</v>
      </c>
      <c r="Q1434">
        <v>0.05</v>
      </c>
      <c r="R1434" t="s">
        <v>21</v>
      </c>
      <c r="S1434" t="s">
        <v>37</v>
      </c>
      <c r="T1434" t="str">
        <f>IF(Table1[[#This Row],[auc]]&gt;=Table1[[#This Row],[knnauc]], "YES", "NO")</f>
        <v>NO</v>
      </c>
      <c r="U1434" t="str">
        <f>IF(AND(I1434 &gt; I1433, K1434 &lt; K1433), "LOWER", "")</f>
        <v/>
      </c>
      <c r="V1434" t="str">
        <f>IF(AND(I1434&gt;=I1435, I1434 &lt; 5), "YES", "NO")</f>
        <v>NO</v>
      </c>
      <c r="W1434" s="1" t="str">
        <f>IF(AND(Table1[[#This Row],[Last lower than 5]]="YES", Table1[[#This Row],[better or same as KNN]]="YES"), "YES", "NO")</f>
        <v>NO</v>
      </c>
      <c r="X1434" s="1" t="str">
        <f>IF(AND(Table1[[#This Row],[Last lower than 5]]="YES", Table1[[#This Row],[last and better]]="NO"), Table1[[#This Row],[knnauc]], "")</f>
        <v/>
      </c>
      <c r="Y1434" s="1" t="str">
        <f>IF(AND(Table1[[#This Row],[Last lower than 5]]="YES", Table1[[#This Row],[last and better]]="YES"), Table1[[#This Row],[auc]], "")</f>
        <v/>
      </c>
      <c r="Z1434" s="1" t="str">
        <f>IF(I1434=5, "YES", "NO")</f>
        <v>NO</v>
      </c>
      <c r="AA1434" s="1" t="str">
        <f>IF(AND(Table1[[#This Row],[5 anomalies]]="YES", Table1[[#This Row],[better or same as KNN]]="YES"), "YES", "NO")</f>
        <v>NO</v>
      </c>
      <c r="AB1434" s="1" t="str">
        <f>IF(AND(Table1[[#This Row],[5 anomalies]]="YES", Table1[[#This Row],[5 anomalies and better]]="NO"), Table1[[#This Row],[knnauc]] - Table1[[#This Row],[auc]], "")</f>
        <v/>
      </c>
      <c r="AC1434" s="1" t="str">
        <f>IF(AND(Table1[[#This Row],[5 anomalies]]="YES", Table1[[#This Row],[5 anomalies and better]]="YES"), Table1[[#This Row],[auc]] - Table1[[#This Row],[knnauc]], "")</f>
        <v/>
      </c>
    </row>
    <row r="1435" spans="1:29" hidden="1" x14ac:dyDescent="0.25">
      <c r="A1435">
        <v>32</v>
      </c>
      <c r="B1435">
        <v>8</v>
      </c>
      <c r="C1435">
        <v>3</v>
      </c>
      <c r="D1435" t="s">
        <v>19</v>
      </c>
      <c r="E1435" t="s">
        <v>20</v>
      </c>
      <c r="F1435">
        <v>128</v>
      </c>
      <c r="G1435">
        <v>32</v>
      </c>
      <c r="H1435">
        <v>0.05</v>
      </c>
      <c r="I1435">
        <v>4</v>
      </c>
      <c r="J1435">
        <v>0.375</v>
      </c>
      <c r="K1435">
        <v>0.86499999999999999</v>
      </c>
      <c r="L1435">
        <v>7.7110188149420597E-2</v>
      </c>
      <c r="M1435">
        <v>0.10149547238779399</v>
      </c>
      <c r="N1435">
        <v>0.88833333333333298</v>
      </c>
      <c r="O1435">
        <v>0.5</v>
      </c>
      <c r="P1435">
        <v>0.25</v>
      </c>
      <c r="Q1435">
        <v>0.05</v>
      </c>
      <c r="R1435" t="s">
        <v>21</v>
      </c>
      <c r="S1435" t="s">
        <v>37</v>
      </c>
      <c r="T1435" t="str">
        <f>IF(Table1[[#This Row],[auc]]&gt;=Table1[[#This Row],[knnauc]], "YES", "NO")</f>
        <v>NO</v>
      </c>
      <c r="U1435" t="str">
        <f>IF(AND(I1435 &gt; I1434, K1435 &lt; K1434), "LOWER", "")</f>
        <v/>
      </c>
      <c r="V1435" t="str">
        <f>IF(AND(I1435&gt;=I1436, I1435 &lt; 5), "YES", "NO")</f>
        <v>YES</v>
      </c>
      <c r="W1435" s="1" t="str">
        <f>IF(AND(Table1[[#This Row],[Last lower than 5]]="YES", Table1[[#This Row],[better or same as KNN]]="YES"), "YES", "NO")</f>
        <v>NO</v>
      </c>
      <c r="X1435" s="1">
        <f>IF(AND(Table1[[#This Row],[Last lower than 5]]="YES", Table1[[#This Row],[last and better]]="NO"), Table1[[#This Row],[knnauc]], "")</f>
        <v>0.88833333333333298</v>
      </c>
      <c r="Y1435" s="1" t="str">
        <f>IF(AND(Table1[[#This Row],[Last lower than 5]]="YES", Table1[[#This Row],[last and better]]="YES"), Table1[[#This Row],[auc]], "")</f>
        <v/>
      </c>
      <c r="Z1435" s="1" t="str">
        <f>IF(I1435=5, "YES", "NO")</f>
        <v>NO</v>
      </c>
      <c r="AA1435" s="1" t="str">
        <f>IF(AND(Table1[[#This Row],[5 anomalies]]="YES", Table1[[#This Row],[better or same as KNN]]="YES"), "YES", "NO")</f>
        <v>NO</v>
      </c>
      <c r="AB1435" s="1" t="str">
        <f>IF(AND(Table1[[#This Row],[5 anomalies]]="YES", Table1[[#This Row],[5 anomalies and better]]="NO"), Table1[[#This Row],[knnauc]] - Table1[[#This Row],[auc]], "")</f>
        <v/>
      </c>
      <c r="AC1435" s="1" t="str">
        <f>IF(AND(Table1[[#This Row],[5 anomalies]]="YES", Table1[[#This Row],[5 anomalies and better]]="YES"), Table1[[#This Row],[auc]] - Table1[[#This Row],[knnauc]], "")</f>
        <v/>
      </c>
    </row>
    <row r="1436" spans="1:29" x14ac:dyDescent="0.25">
      <c r="A1436">
        <v>32</v>
      </c>
      <c r="B1436">
        <v>8</v>
      </c>
      <c r="C1436">
        <v>3</v>
      </c>
      <c r="D1436" t="s">
        <v>19</v>
      </c>
      <c r="E1436" t="s">
        <v>20</v>
      </c>
      <c r="F1436">
        <v>512</v>
      </c>
      <c r="G1436">
        <v>16</v>
      </c>
      <c r="H1436">
        <v>0.05</v>
      </c>
      <c r="I1436">
        <v>1</v>
      </c>
      <c r="J1436">
        <v>0</v>
      </c>
      <c r="K1436">
        <v>0.47</v>
      </c>
      <c r="L1436">
        <v>6.0293218483171103E-2</v>
      </c>
      <c r="M1436">
        <v>9.6952514756489694E-2</v>
      </c>
      <c r="N1436">
        <v>0.49</v>
      </c>
      <c r="O1436" t="s">
        <v>23</v>
      </c>
      <c r="P1436">
        <v>0</v>
      </c>
      <c r="Q1436">
        <v>5.0000000000000001E-3</v>
      </c>
      <c r="R1436" t="s">
        <v>21</v>
      </c>
      <c r="S1436" t="s">
        <v>37</v>
      </c>
      <c r="T1436" t="str">
        <f>IF(Table1[[#This Row],[auc]]&gt;=Table1[[#This Row],[knnauc]], "YES", "NO")</f>
        <v>NO</v>
      </c>
      <c r="U1436" t="str">
        <f>IF(AND(I1436 &gt; I1435, K1436 &lt; K1435), "LOWER", "")</f>
        <v/>
      </c>
      <c r="V1436" t="str">
        <f>IF(AND(I1436&gt;=I1437, I1436 &lt; 5), "YES", "NO")</f>
        <v>NO</v>
      </c>
      <c r="W1436" s="1" t="str">
        <f>IF(AND(Table1[[#This Row],[Last lower than 5]]="YES", Table1[[#This Row],[better or same as KNN]]="YES"), "YES", "NO")</f>
        <v>NO</v>
      </c>
      <c r="X1436" s="1" t="str">
        <f>IF(AND(Table1[[#This Row],[Last lower than 5]]="YES", Table1[[#This Row],[last and better]]="NO"), Table1[[#This Row],[knnauc]], "")</f>
        <v/>
      </c>
      <c r="Y1436" s="1" t="str">
        <f>IF(AND(Table1[[#This Row],[Last lower than 5]]="YES", Table1[[#This Row],[last and better]]="YES"), Table1[[#This Row],[auc]], "")</f>
        <v/>
      </c>
      <c r="Z1436" s="1" t="str">
        <f>IF(I1436=5, "YES", "NO")</f>
        <v>NO</v>
      </c>
      <c r="AA1436" s="1" t="str">
        <f>IF(AND(Table1[[#This Row],[5 anomalies]]="YES", Table1[[#This Row],[better or same as KNN]]="YES"), "YES", "NO")</f>
        <v>NO</v>
      </c>
      <c r="AB1436" s="1" t="str">
        <f>IF(AND(Table1[[#This Row],[5 anomalies]]="YES", Table1[[#This Row],[5 anomalies and better]]="NO"), Table1[[#This Row],[knnauc]] - Table1[[#This Row],[auc]], "")</f>
        <v/>
      </c>
      <c r="AC1436" s="1" t="str">
        <f>IF(AND(Table1[[#This Row],[5 anomalies]]="YES", Table1[[#This Row],[5 anomalies and better]]="YES"), Table1[[#This Row],[auc]] - Table1[[#This Row],[knnauc]], "")</f>
        <v/>
      </c>
    </row>
    <row r="1437" spans="1:29" x14ac:dyDescent="0.25">
      <c r="A1437">
        <v>32</v>
      </c>
      <c r="B1437">
        <v>8</v>
      </c>
      <c r="C1437">
        <v>3</v>
      </c>
      <c r="D1437" t="s">
        <v>19</v>
      </c>
      <c r="E1437" t="s">
        <v>20</v>
      </c>
      <c r="F1437">
        <v>512</v>
      </c>
      <c r="G1437">
        <v>16</v>
      </c>
      <c r="H1437">
        <v>0.05</v>
      </c>
      <c r="I1437">
        <v>2</v>
      </c>
      <c r="J1437">
        <v>0</v>
      </c>
      <c r="K1437">
        <v>0.45</v>
      </c>
      <c r="L1437">
        <v>6.0293218483171103E-2</v>
      </c>
      <c r="M1437">
        <v>9.6952514756489694E-2</v>
      </c>
      <c r="N1437">
        <v>0.49</v>
      </c>
      <c r="O1437" t="s">
        <v>23</v>
      </c>
      <c r="P1437">
        <v>0</v>
      </c>
      <c r="Q1437">
        <v>5.0000000000000001E-3</v>
      </c>
      <c r="R1437" t="s">
        <v>21</v>
      </c>
      <c r="S1437" t="s">
        <v>37</v>
      </c>
      <c r="T1437" t="str">
        <f>IF(Table1[[#This Row],[auc]]&gt;=Table1[[#This Row],[knnauc]], "YES", "NO")</f>
        <v>NO</v>
      </c>
      <c r="U1437" t="str">
        <f>IF(AND(I1437 &gt; I1436, K1437 &lt; K1436), "LOWER", "")</f>
        <v>LOWER</v>
      </c>
      <c r="V1437" t="str">
        <f>IF(AND(I1437&gt;=I1438, I1437 &lt; 5), "YES", "NO")</f>
        <v>NO</v>
      </c>
      <c r="W1437" s="1" t="str">
        <f>IF(AND(Table1[[#This Row],[Last lower than 5]]="YES", Table1[[#This Row],[better or same as KNN]]="YES"), "YES", "NO")</f>
        <v>NO</v>
      </c>
      <c r="X1437" s="1" t="str">
        <f>IF(AND(Table1[[#This Row],[Last lower than 5]]="YES", Table1[[#This Row],[last and better]]="NO"), Table1[[#This Row],[knnauc]], "")</f>
        <v/>
      </c>
      <c r="Y1437" s="1" t="str">
        <f>IF(AND(Table1[[#This Row],[Last lower than 5]]="YES", Table1[[#This Row],[last and better]]="YES"), Table1[[#This Row],[auc]], "")</f>
        <v/>
      </c>
      <c r="Z1437" s="1" t="str">
        <f>IF(I1437=5, "YES", "NO")</f>
        <v>NO</v>
      </c>
      <c r="AA1437" s="1" t="str">
        <f>IF(AND(Table1[[#This Row],[5 anomalies]]="YES", Table1[[#This Row],[better or same as KNN]]="YES"), "YES", "NO")</f>
        <v>NO</v>
      </c>
      <c r="AB1437" s="1" t="str">
        <f>IF(AND(Table1[[#This Row],[5 anomalies]]="YES", Table1[[#This Row],[5 anomalies and better]]="NO"), Table1[[#This Row],[knnauc]] - Table1[[#This Row],[auc]], "")</f>
        <v/>
      </c>
      <c r="AC1437" s="1" t="str">
        <f>IF(AND(Table1[[#This Row],[5 anomalies]]="YES", Table1[[#This Row],[5 anomalies and better]]="YES"), Table1[[#This Row],[auc]] - Table1[[#This Row],[knnauc]], "")</f>
        <v/>
      </c>
    </row>
    <row r="1438" spans="1:29" x14ac:dyDescent="0.25">
      <c r="A1438">
        <v>32</v>
      </c>
      <c r="B1438">
        <v>8</v>
      </c>
      <c r="C1438">
        <v>3</v>
      </c>
      <c r="D1438" t="s">
        <v>19</v>
      </c>
      <c r="E1438" t="s">
        <v>20</v>
      </c>
      <c r="F1438">
        <v>512</v>
      </c>
      <c r="G1438">
        <v>16</v>
      </c>
      <c r="H1438">
        <v>0.05</v>
      </c>
      <c r="I1438">
        <v>3</v>
      </c>
      <c r="J1438">
        <v>0</v>
      </c>
      <c r="K1438">
        <v>0.45</v>
      </c>
      <c r="L1438">
        <v>6.0293218483171103E-2</v>
      </c>
      <c r="M1438">
        <v>9.6952514756489694E-2</v>
      </c>
      <c r="N1438">
        <v>0.49</v>
      </c>
      <c r="O1438" t="s">
        <v>23</v>
      </c>
      <c r="P1438">
        <v>0</v>
      </c>
      <c r="Q1438">
        <v>5.0000000000000001E-3</v>
      </c>
      <c r="R1438" t="s">
        <v>21</v>
      </c>
      <c r="S1438" t="s">
        <v>37</v>
      </c>
      <c r="T1438" t="str">
        <f>IF(Table1[[#This Row],[auc]]&gt;=Table1[[#This Row],[knnauc]], "YES", "NO")</f>
        <v>NO</v>
      </c>
      <c r="U1438" t="str">
        <f>IF(AND(I1438 &gt; I1437, K1438 &lt; K1437), "LOWER", "")</f>
        <v/>
      </c>
      <c r="V1438" t="str">
        <f>IF(AND(I1438&gt;=I1439, I1438 &lt; 5), "YES", "NO")</f>
        <v>YES</v>
      </c>
      <c r="W1438" s="1" t="str">
        <f>IF(AND(Table1[[#This Row],[Last lower than 5]]="YES", Table1[[#This Row],[better or same as KNN]]="YES"), "YES", "NO")</f>
        <v>NO</v>
      </c>
      <c r="X1438" s="1">
        <f>IF(AND(Table1[[#This Row],[Last lower than 5]]="YES", Table1[[#This Row],[last and better]]="NO"), Table1[[#This Row],[knnauc]], "")</f>
        <v>0.49</v>
      </c>
      <c r="Y1438" s="1" t="str">
        <f>IF(AND(Table1[[#This Row],[Last lower than 5]]="YES", Table1[[#This Row],[last and better]]="YES"), Table1[[#This Row],[auc]], "")</f>
        <v/>
      </c>
      <c r="Z1438" s="1" t="str">
        <f>IF(I1438=5, "YES", "NO")</f>
        <v>NO</v>
      </c>
      <c r="AA1438" s="1" t="str">
        <f>IF(AND(Table1[[#This Row],[5 anomalies]]="YES", Table1[[#This Row],[better or same as KNN]]="YES"), "YES", "NO")</f>
        <v>NO</v>
      </c>
      <c r="AB1438" s="1" t="str">
        <f>IF(AND(Table1[[#This Row],[5 anomalies]]="YES", Table1[[#This Row],[5 anomalies and better]]="NO"), Table1[[#This Row],[knnauc]] - Table1[[#This Row],[auc]], "")</f>
        <v/>
      </c>
      <c r="AC1438" s="1" t="str">
        <f>IF(AND(Table1[[#This Row],[5 anomalies]]="YES", Table1[[#This Row],[5 anomalies and better]]="YES"), Table1[[#This Row],[auc]] - Table1[[#This Row],[knnauc]], "")</f>
        <v/>
      </c>
    </row>
    <row r="1439" spans="1:29" hidden="1" x14ac:dyDescent="0.25">
      <c r="A1439">
        <v>32</v>
      </c>
      <c r="B1439">
        <v>8</v>
      </c>
      <c r="C1439">
        <v>3</v>
      </c>
      <c r="D1439" t="s">
        <v>19</v>
      </c>
      <c r="E1439" t="s">
        <v>20</v>
      </c>
      <c r="F1439">
        <v>512</v>
      </c>
      <c r="G1439">
        <v>16</v>
      </c>
      <c r="H1439">
        <v>0.05</v>
      </c>
      <c r="I1439">
        <v>1</v>
      </c>
      <c r="J1439">
        <v>0</v>
      </c>
      <c r="K1439">
        <v>0.72833333333333306</v>
      </c>
      <c r="L1439">
        <v>5.4569017957788499E-2</v>
      </c>
      <c r="M1439">
        <v>9.0926914711336598E-2</v>
      </c>
      <c r="N1439">
        <v>0.73666666666666603</v>
      </c>
      <c r="O1439" t="s">
        <v>23</v>
      </c>
      <c r="P1439">
        <v>0</v>
      </c>
      <c r="Q1439">
        <v>0.01</v>
      </c>
      <c r="R1439" t="s">
        <v>21</v>
      </c>
      <c r="S1439" t="s">
        <v>37</v>
      </c>
      <c r="T1439" t="str">
        <f>IF(Table1[[#This Row],[auc]]&gt;=Table1[[#This Row],[knnauc]], "YES", "NO")</f>
        <v>NO</v>
      </c>
      <c r="U1439" t="str">
        <f>IF(AND(I1439 &gt; I1438, K1439 &lt; K1438), "LOWER", "")</f>
        <v/>
      </c>
      <c r="V1439" t="str">
        <f>IF(AND(I1439&gt;=I1440, I1439 &lt; 5), "YES", "NO")</f>
        <v>NO</v>
      </c>
      <c r="W1439" s="1" t="str">
        <f>IF(AND(Table1[[#This Row],[Last lower than 5]]="YES", Table1[[#This Row],[better or same as KNN]]="YES"), "YES", "NO")</f>
        <v>NO</v>
      </c>
      <c r="X1439" s="1" t="str">
        <f>IF(AND(Table1[[#This Row],[Last lower than 5]]="YES", Table1[[#This Row],[last and better]]="NO"), Table1[[#This Row],[knnauc]], "")</f>
        <v/>
      </c>
      <c r="Y1439" s="1" t="str">
        <f>IF(AND(Table1[[#This Row],[Last lower than 5]]="YES", Table1[[#This Row],[last and better]]="YES"), Table1[[#This Row],[auc]], "")</f>
        <v/>
      </c>
      <c r="Z1439" s="1" t="str">
        <f>IF(I1439=5, "YES", "NO")</f>
        <v>NO</v>
      </c>
      <c r="AA1439" s="1" t="str">
        <f>IF(AND(Table1[[#This Row],[5 anomalies]]="YES", Table1[[#This Row],[better or same as KNN]]="YES"), "YES", "NO")</f>
        <v>NO</v>
      </c>
      <c r="AB1439" s="1" t="str">
        <f>IF(AND(Table1[[#This Row],[5 anomalies]]="YES", Table1[[#This Row],[5 anomalies and better]]="NO"), Table1[[#This Row],[knnauc]] - Table1[[#This Row],[auc]], "")</f>
        <v/>
      </c>
      <c r="AC1439" s="1" t="str">
        <f>IF(AND(Table1[[#This Row],[5 anomalies]]="YES", Table1[[#This Row],[5 anomalies and better]]="YES"), Table1[[#This Row],[auc]] - Table1[[#This Row],[knnauc]], "")</f>
        <v/>
      </c>
    </row>
    <row r="1440" spans="1:29" hidden="1" x14ac:dyDescent="0.25">
      <c r="A1440">
        <v>32</v>
      </c>
      <c r="B1440">
        <v>8</v>
      </c>
      <c r="C1440">
        <v>3</v>
      </c>
      <c r="D1440" t="s">
        <v>19</v>
      </c>
      <c r="E1440" t="s">
        <v>20</v>
      </c>
      <c r="F1440">
        <v>512</v>
      </c>
      <c r="G1440">
        <v>16</v>
      </c>
      <c r="H1440">
        <v>0.05</v>
      </c>
      <c r="I1440">
        <v>2</v>
      </c>
      <c r="J1440">
        <v>0</v>
      </c>
      <c r="K1440">
        <v>0.97</v>
      </c>
      <c r="L1440">
        <v>5.4569017957788499E-2</v>
      </c>
      <c r="M1440">
        <v>9.0926914711336598E-2</v>
      </c>
      <c r="N1440">
        <v>0.73666666666666603</v>
      </c>
      <c r="O1440" t="s">
        <v>23</v>
      </c>
      <c r="P1440">
        <v>0</v>
      </c>
      <c r="Q1440">
        <v>0.01</v>
      </c>
      <c r="R1440" t="s">
        <v>21</v>
      </c>
      <c r="S1440" t="s">
        <v>37</v>
      </c>
      <c r="T1440" t="str">
        <f>IF(Table1[[#This Row],[auc]]&gt;=Table1[[#This Row],[knnauc]], "YES", "NO")</f>
        <v>YES</v>
      </c>
      <c r="U1440" t="str">
        <f>IF(AND(I1440 &gt; I1439, K1440 &lt; K1439), "LOWER", "")</f>
        <v/>
      </c>
      <c r="V1440" t="str">
        <f>IF(AND(I1440&gt;=I1441, I1440 &lt; 5), "YES", "NO")</f>
        <v>NO</v>
      </c>
      <c r="W1440" s="1" t="str">
        <f>IF(AND(Table1[[#This Row],[Last lower than 5]]="YES", Table1[[#This Row],[better or same as KNN]]="YES"), "YES", "NO")</f>
        <v>NO</v>
      </c>
      <c r="X1440" s="1" t="str">
        <f>IF(AND(Table1[[#This Row],[Last lower than 5]]="YES", Table1[[#This Row],[last and better]]="NO"), Table1[[#This Row],[knnauc]], "")</f>
        <v/>
      </c>
      <c r="Y1440" s="1" t="str">
        <f>IF(AND(Table1[[#This Row],[Last lower than 5]]="YES", Table1[[#This Row],[last and better]]="YES"), Table1[[#This Row],[auc]], "")</f>
        <v/>
      </c>
      <c r="Z1440" s="1" t="str">
        <f>IF(I1440=5, "YES", "NO")</f>
        <v>NO</v>
      </c>
      <c r="AA1440" s="1" t="str">
        <f>IF(AND(Table1[[#This Row],[5 anomalies]]="YES", Table1[[#This Row],[better or same as KNN]]="YES"), "YES", "NO")</f>
        <v>NO</v>
      </c>
      <c r="AB1440" s="1" t="str">
        <f>IF(AND(Table1[[#This Row],[5 anomalies]]="YES", Table1[[#This Row],[5 anomalies and better]]="NO"), Table1[[#This Row],[knnauc]] - Table1[[#This Row],[auc]], "")</f>
        <v/>
      </c>
      <c r="AC1440" s="1" t="str">
        <f>IF(AND(Table1[[#This Row],[5 anomalies]]="YES", Table1[[#This Row],[5 anomalies and better]]="YES"), Table1[[#This Row],[auc]] - Table1[[#This Row],[knnauc]], "")</f>
        <v/>
      </c>
    </row>
    <row r="1441" spans="1:29" hidden="1" x14ac:dyDescent="0.25">
      <c r="A1441">
        <v>32</v>
      </c>
      <c r="B1441">
        <v>8</v>
      </c>
      <c r="C1441">
        <v>3</v>
      </c>
      <c r="D1441" t="s">
        <v>19</v>
      </c>
      <c r="E1441" t="s">
        <v>20</v>
      </c>
      <c r="F1441">
        <v>512</v>
      </c>
      <c r="G1441">
        <v>16</v>
      </c>
      <c r="H1441">
        <v>0.05</v>
      </c>
      <c r="I1441">
        <v>3</v>
      </c>
      <c r="J1441">
        <v>0.4</v>
      </c>
      <c r="K1441">
        <v>0.97666666666666602</v>
      </c>
      <c r="L1441">
        <v>5.4569017957788499E-2</v>
      </c>
      <c r="M1441">
        <v>9.0926914711336598E-2</v>
      </c>
      <c r="N1441">
        <v>0.73666666666666603</v>
      </c>
      <c r="O1441" t="s">
        <v>23</v>
      </c>
      <c r="P1441">
        <v>0</v>
      </c>
      <c r="Q1441">
        <v>0.01</v>
      </c>
      <c r="R1441" t="s">
        <v>21</v>
      </c>
      <c r="S1441" t="s">
        <v>37</v>
      </c>
      <c r="T1441" t="str">
        <f>IF(Table1[[#This Row],[auc]]&gt;=Table1[[#This Row],[knnauc]], "YES", "NO")</f>
        <v>YES</v>
      </c>
      <c r="U1441" t="str">
        <f>IF(AND(I1441 &gt; I1440, K1441 &lt; K1440), "LOWER", "")</f>
        <v/>
      </c>
      <c r="V1441" t="str">
        <f>IF(AND(I1441&gt;=I1442, I1441 &lt; 5), "YES", "NO")</f>
        <v>NO</v>
      </c>
      <c r="W1441" s="1" t="str">
        <f>IF(AND(Table1[[#This Row],[Last lower than 5]]="YES", Table1[[#This Row],[better or same as KNN]]="YES"), "YES", "NO")</f>
        <v>NO</v>
      </c>
      <c r="X1441" s="1" t="str">
        <f>IF(AND(Table1[[#This Row],[Last lower than 5]]="YES", Table1[[#This Row],[last and better]]="NO"), Table1[[#This Row],[knnauc]], "")</f>
        <v/>
      </c>
      <c r="Y1441" s="1" t="str">
        <f>IF(AND(Table1[[#This Row],[Last lower than 5]]="YES", Table1[[#This Row],[last and better]]="YES"), Table1[[#This Row],[auc]], "")</f>
        <v/>
      </c>
      <c r="Z1441" s="1" t="str">
        <f>IF(I1441=5, "YES", "NO")</f>
        <v>NO</v>
      </c>
      <c r="AA1441" s="1" t="str">
        <f>IF(AND(Table1[[#This Row],[5 anomalies]]="YES", Table1[[#This Row],[better or same as KNN]]="YES"), "YES", "NO")</f>
        <v>NO</v>
      </c>
      <c r="AB1441" s="1" t="str">
        <f>IF(AND(Table1[[#This Row],[5 anomalies]]="YES", Table1[[#This Row],[5 anomalies and better]]="NO"), Table1[[#This Row],[knnauc]] - Table1[[#This Row],[auc]], "")</f>
        <v/>
      </c>
      <c r="AC1441" s="1" t="str">
        <f>IF(AND(Table1[[#This Row],[5 anomalies]]="YES", Table1[[#This Row],[5 anomalies and better]]="YES"), Table1[[#This Row],[auc]] - Table1[[#This Row],[knnauc]], "")</f>
        <v/>
      </c>
    </row>
    <row r="1442" spans="1:29" hidden="1" x14ac:dyDescent="0.25">
      <c r="A1442">
        <v>32</v>
      </c>
      <c r="B1442">
        <v>8</v>
      </c>
      <c r="C1442">
        <v>3</v>
      </c>
      <c r="D1442" t="s">
        <v>19</v>
      </c>
      <c r="E1442" t="s">
        <v>20</v>
      </c>
      <c r="F1442">
        <v>512</v>
      </c>
      <c r="G1442">
        <v>16</v>
      </c>
      <c r="H1442">
        <v>0.05</v>
      </c>
      <c r="I1442">
        <v>4</v>
      </c>
      <c r="J1442">
        <v>0.5</v>
      </c>
      <c r="K1442">
        <v>0.98333333333333295</v>
      </c>
      <c r="L1442">
        <v>5.4569017957788499E-2</v>
      </c>
      <c r="M1442">
        <v>9.0926914711336598E-2</v>
      </c>
      <c r="N1442">
        <v>0.73666666666666603</v>
      </c>
      <c r="O1442" t="s">
        <v>23</v>
      </c>
      <c r="P1442">
        <v>0</v>
      </c>
      <c r="Q1442">
        <v>0.01</v>
      </c>
      <c r="R1442" t="s">
        <v>21</v>
      </c>
      <c r="S1442" t="s">
        <v>37</v>
      </c>
      <c r="T1442" t="str">
        <f>IF(Table1[[#This Row],[auc]]&gt;=Table1[[#This Row],[knnauc]], "YES", "NO")</f>
        <v>YES</v>
      </c>
      <c r="U1442" t="str">
        <f>IF(AND(I1442 &gt; I1441, K1442 &lt; K1441), "LOWER", "")</f>
        <v/>
      </c>
      <c r="V1442" t="str">
        <f>IF(AND(I1442&gt;=I1443, I1442 &lt; 5), "YES", "NO")</f>
        <v>YES</v>
      </c>
      <c r="W1442" s="1" t="str">
        <f>IF(AND(Table1[[#This Row],[Last lower than 5]]="YES", Table1[[#This Row],[better or same as KNN]]="YES"), "YES", "NO")</f>
        <v>YES</v>
      </c>
      <c r="X1442" s="1" t="str">
        <f>IF(AND(Table1[[#This Row],[Last lower than 5]]="YES", Table1[[#This Row],[last and better]]="NO"), Table1[[#This Row],[knnauc]], "")</f>
        <v/>
      </c>
      <c r="Y1442" s="1">
        <f>IF(AND(Table1[[#This Row],[Last lower than 5]]="YES", Table1[[#This Row],[last and better]]="YES"), Table1[[#This Row],[auc]], "")</f>
        <v>0.98333333333333295</v>
      </c>
      <c r="Z1442" s="1" t="str">
        <f>IF(I1442=5, "YES", "NO")</f>
        <v>NO</v>
      </c>
      <c r="AA1442" s="1" t="str">
        <f>IF(AND(Table1[[#This Row],[5 anomalies]]="YES", Table1[[#This Row],[better or same as KNN]]="YES"), "YES", "NO")</f>
        <v>NO</v>
      </c>
      <c r="AB1442" s="1" t="str">
        <f>IF(AND(Table1[[#This Row],[5 anomalies]]="YES", Table1[[#This Row],[5 anomalies and better]]="NO"), Table1[[#This Row],[knnauc]] - Table1[[#This Row],[auc]], "")</f>
        <v/>
      </c>
      <c r="AC1442" s="1" t="str">
        <f>IF(AND(Table1[[#This Row],[5 anomalies]]="YES", Table1[[#This Row],[5 anomalies and better]]="YES"), Table1[[#This Row],[auc]] - Table1[[#This Row],[knnauc]], "")</f>
        <v/>
      </c>
    </row>
    <row r="1443" spans="1:29" hidden="1" x14ac:dyDescent="0.25">
      <c r="A1443">
        <v>32</v>
      </c>
      <c r="B1443">
        <v>8</v>
      </c>
      <c r="C1443">
        <v>3</v>
      </c>
      <c r="D1443" t="s">
        <v>19</v>
      </c>
      <c r="E1443" t="s">
        <v>20</v>
      </c>
      <c r="F1443">
        <v>512</v>
      </c>
      <c r="G1443">
        <v>16</v>
      </c>
      <c r="H1443">
        <v>0.05</v>
      </c>
      <c r="I1443">
        <v>1</v>
      </c>
      <c r="J1443">
        <v>0</v>
      </c>
      <c r="K1443">
        <v>0.53916666666666602</v>
      </c>
      <c r="L1443">
        <v>7.3809680585207899E-2</v>
      </c>
      <c r="M1443">
        <v>0.16046641346870899</v>
      </c>
      <c r="N1443">
        <v>0.65374999999999905</v>
      </c>
      <c r="O1443">
        <v>0</v>
      </c>
      <c r="P1443">
        <v>0</v>
      </c>
      <c r="Q1443">
        <v>0.05</v>
      </c>
      <c r="R1443" t="s">
        <v>21</v>
      </c>
      <c r="S1443" t="s">
        <v>37</v>
      </c>
      <c r="T1443" t="str">
        <f>IF(Table1[[#This Row],[auc]]&gt;=Table1[[#This Row],[knnauc]], "YES", "NO")</f>
        <v>NO</v>
      </c>
      <c r="U1443" t="str">
        <f>IF(AND(I1443 &gt; I1442, K1443 &lt; K1442), "LOWER", "")</f>
        <v/>
      </c>
      <c r="V1443" t="str">
        <f>IF(AND(I1443&gt;=I1444, I1443 &lt; 5), "YES", "NO")</f>
        <v>NO</v>
      </c>
      <c r="W1443" s="1" t="str">
        <f>IF(AND(Table1[[#This Row],[Last lower than 5]]="YES", Table1[[#This Row],[better or same as KNN]]="YES"), "YES", "NO")</f>
        <v>NO</v>
      </c>
      <c r="X1443" s="1" t="str">
        <f>IF(AND(Table1[[#This Row],[Last lower than 5]]="YES", Table1[[#This Row],[last and better]]="NO"), Table1[[#This Row],[knnauc]], "")</f>
        <v/>
      </c>
      <c r="Y1443" s="1" t="str">
        <f>IF(AND(Table1[[#This Row],[Last lower than 5]]="YES", Table1[[#This Row],[last and better]]="YES"), Table1[[#This Row],[auc]], "")</f>
        <v/>
      </c>
      <c r="Z1443" s="1" t="str">
        <f>IF(I1443=5, "YES", "NO")</f>
        <v>NO</v>
      </c>
      <c r="AA1443" s="1" t="str">
        <f>IF(AND(Table1[[#This Row],[5 anomalies]]="YES", Table1[[#This Row],[better or same as KNN]]="YES"), "YES", "NO")</f>
        <v>NO</v>
      </c>
      <c r="AB1443" s="1" t="str">
        <f>IF(AND(Table1[[#This Row],[5 anomalies]]="YES", Table1[[#This Row],[5 anomalies and better]]="NO"), Table1[[#This Row],[knnauc]] - Table1[[#This Row],[auc]], "")</f>
        <v/>
      </c>
      <c r="AC1443" s="1" t="str">
        <f>IF(AND(Table1[[#This Row],[5 anomalies]]="YES", Table1[[#This Row],[5 anomalies and better]]="YES"), Table1[[#This Row],[auc]] - Table1[[#This Row],[knnauc]], "")</f>
        <v/>
      </c>
    </row>
    <row r="1444" spans="1:29" hidden="1" x14ac:dyDescent="0.25">
      <c r="A1444">
        <v>32</v>
      </c>
      <c r="B1444">
        <v>8</v>
      </c>
      <c r="C1444">
        <v>3</v>
      </c>
      <c r="D1444" t="s">
        <v>19</v>
      </c>
      <c r="E1444" t="s">
        <v>20</v>
      </c>
      <c r="F1444">
        <v>512</v>
      </c>
      <c r="G1444">
        <v>16</v>
      </c>
      <c r="H1444">
        <v>0.05</v>
      </c>
      <c r="I1444">
        <v>2</v>
      </c>
      <c r="J1444">
        <v>0</v>
      </c>
      <c r="K1444">
        <v>0.65874999999999995</v>
      </c>
      <c r="L1444">
        <v>7.3809680585207899E-2</v>
      </c>
      <c r="M1444">
        <v>0.16046641346870899</v>
      </c>
      <c r="N1444">
        <v>0.65374999999999905</v>
      </c>
      <c r="O1444">
        <v>0</v>
      </c>
      <c r="P1444">
        <v>0</v>
      </c>
      <c r="Q1444">
        <v>0.05</v>
      </c>
      <c r="R1444" t="s">
        <v>21</v>
      </c>
      <c r="S1444" t="s">
        <v>37</v>
      </c>
      <c r="T1444" t="str">
        <f>IF(Table1[[#This Row],[auc]]&gt;=Table1[[#This Row],[knnauc]], "YES", "NO")</f>
        <v>YES</v>
      </c>
      <c r="U1444" t="str">
        <f>IF(AND(I1444 &gt; I1443, K1444 &lt; K1443), "LOWER", "")</f>
        <v/>
      </c>
      <c r="V1444" t="str">
        <f>IF(AND(I1444&gt;=I1445, I1444 &lt; 5), "YES", "NO")</f>
        <v>NO</v>
      </c>
      <c r="W1444" s="1" t="str">
        <f>IF(AND(Table1[[#This Row],[Last lower than 5]]="YES", Table1[[#This Row],[better or same as KNN]]="YES"), "YES", "NO")</f>
        <v>NO</v>
      </c>
      <c r="X1444" s="1" t="str">
        <f>IF(AND(Table1[[#This Row],[Last lower than 5]]="YES", Table1[[#This Row],[last and better]]="NO"), Table1[[#This Row],[knnauc]], "")</f>
        <v/>
      </c>
      <c r="Y1444" s="1" t="str">
        <f>IF(AND(Table1[[#This Row],[Last lower than 5]]="YES", Table1[[#This Row],[last and better]]="YES"), Table1[[#This Row],[auc]], "")</f>
        <v/>
      </c>
      <c r="Z1444" s="1" t="str">
        <f>IF(I1444=5, "YES", "NO")</f>
        <v>NO</v>
      </c>
      <c r="AA1444" s="1" t="str">
        <f>IF(AND(Table1[[#This Row],[5 anomalies]]="YES", Table1[[#This Row],[better or same as KNN]]="YES"), "YES", "NO")</f>
        <v>NO</v>
      </c>
      <c r="AB1444" s="1" t="str">
        <f>IF(AND(Table1[[#This Row],[5 anomalies]]="YES", Table1[[#This Row],[5 anomalies and better]]="NO"), Table1[[#This Row],[knnauc]] - Table1[[#This Row],[auc]], "")</f>
        <v/>
      </c>
      <c r="AC1444" s="1" t="str">
        <f>IF(AND(Table1[[#This Row],[5 anomalies]]="YES", Table1[[#This Row],[5 anomalies and better]]="YES"), Table1[[#This Row],[auc]] - Table1[[#This Row],[knnauc]], "")</f>
        <v/>
      </c>
    </row>
    <row r="1445" spans="1:29" hidden="1" x14ac:dyDescent="0.25">
      <c r="A1445">
        <v>32</v>
      </c>
      <c r="B1445">
        <v>8</v>
      </c>
      <c r="C1445">
        <v>3</v>
      </c>
      <c r="D1445" t="s">
        <v>19</v>
      </c>
      <c r="E1445" t="s">
        <v>20</v>
      </c>
      <c r="F1445">
        <v>512</v>
      </c>
      <c r="G1445">
        <v>16</v>
      </c>
      <c r="H1445">
        <v>0.05</v>
      </c>
      <c r="I1445">
        <v>3</v>
      </c>
      <c r="J1445">
        <v>0</v>
      </c>
      <c r="K1445">
        <v>0.63916666666666599</v>
      </c>
      <c r="L1445">
        <v>7.3809680585207899E-2</v>
      </c>
      <c r="M1445">
        <v>0.16046641346870899</v>
      </c>
      <c r="N1445">
        <v>0.65374999999999905</v>
      </c>
      <c r="O1445">
        <v>0</v>
      </c>
      <c r="P1445">
        <v>0</v>
      </c>
      <c r="Q1445">
        <v>0.05</v>
      </c>
      <c r="R1445" t="s">
        <v>21</v>
      </c>
      <c r="S1445" t="s">
        <v>37</v>
      </c>
      <c r="T1445" t="str">
        <f>IF(Table1[[#This Row],[auc]]&gt;=Table1[[#This Row],[knnauc]], "YES", "NO")</f>
        <v>NO</v>
      </c>
      <c r="U1445" t="str">
        <f>IF(AND(I1445 &gt; I1444, K1445 &lt; K1444), "LOWER", "")</f>
        <v>LOWER</v>
      </c>
      <c r="V1445" t="str">
        <f>IF(AND(I1445&gt;=I1446, I1445 &lt; 5), "YES", "NO")</f>
        <v>NO</v>
      </c>
      <c r="W1445" s="1" t="str">
        <f>IF(AND(Table1[[#This Row],[Last lower than 5]]="YES", Table1[[#This Row],[better or same as KNN]]="YES"), "YES", "NO")</f>
        <v>NO</v>
      </c>
      <c r="X1445" s="1" t="str">
        <f>IF(AND(Table1[[#This Row],[Last lower than 5]]="YES", Table1[[#This Row],[last and better]]="NO"), Table1[[#This Row],[knnauc]], "")</f>
        <v/>
      </c>
      <c r="Y1445" s="1" t="str">
        <f>IF(AND(Table1[[#This Row],[Last lower than 5]]="YES", Table1[[#This Row],[last and better]]="YES"), Table1[[#This Row],[auc]], "")</f>
        <v/>
      </c>
      <c r="Z1445" s="1" t="str">
        <f>IF(I1445=5, "YES", "NO")</f>
        <v>NO</v>
      </c>
      <c r="AA1445" s="1" t="str">
        <f>IF(AND(Table1[[#This Row],[5 anomalies]]="YES", Table1[[#This Row],[better or same as KNN]]="YES"), "YES", "NO")</f>
        <v>NO</v>
      </c>
      <c r="AB1445" s="1" t="str">
        <f>IF(AND(Table1[[#This Row],[5 anomalies]]="YES", Table1[[#This Row],[5 anomalies and better]]="NO"), Table1[[#This Row],[knnauc]] - Table1[[#This Row],[auc]], "")</f>
        <v/>
      </c>
      <c r="AC1445" s="1" t="str">
        <f>IF(AND(Table1[[#This Row],[5 anomalies]]="YES", Table1[[#This Row],[5 anomalies and better]]="YES"), Table1[[#This Row],[auc]] - Table1[[#This Row],[knnauc]], "")</f>
        <v/>
      </c>
    </row>
    <row r="1446" spans="1:29" hidden="1" x14ac:dyDescent="0.25">
      <c r="A1446">
        <v>32</v>
      </c>
      <c r="B1446">
        <v>8</v>
      </c>
      <c r="C1446">
        <v>3</v>
      </c>
      <c r="D1446" t="s">
        <v>19</v>
      </c>
      <c r="E1446" t="s">
        <v>20</v>
      </c>
      <c r="F1446">
        <v>512</v>
      </c>
      <c r="G1446">
        <v>16</v>
      </c>
      <c r="H1446">
        <v>0.05</v>
      </c>
      <c r="I1446">
        <v>4</v>
      </c>
      <c r="J1446">
        <v>0</v>
      </c>
      <c r="K1446">
        <v>0.69</v>
      </c>
      <c r="L1446">
        <v>7.3809680585207899E-2</v>
      </c>
      <c r="M1446">
        <v>0.16046641346870899</v>
      </c>
      <c r="N1446">
        <v>0.65374999999999905</v>
      </c>
      <c r="O1446">
        <v>0</v>
      </c>
      <c r="P1446">
        <v>0</v>
      </c>
      <c r="Q1446">
        <v>0.05</v>
      </c>
      <c r="R1446" t="s">
        <v>21</v>
      </c>
      <c r="S1446" t="s">
        <v>37</v>
      </c>
      <c r="T1446" t="str">
        <f>IF(Table1[[#This Row],[auc]]&gt;=Table1[[#This Row],[knnauc]], "YES", "NO")</f>
        <v>YES</v>
      </c>
      <c r="U1446" t="str">
        <f>IF(AND(I1446 &gt; I1445, K1446 &lt; K1445), "LOWER", "")</f>
        <v/>
      </c>
      <c r="V1446" t="str">
        <f>IF(AND(I1446&gt;=I1447, I1446 &lt; 5), "YES", "NO")</f>
        <v>YES</v>
      </c>
      <c r="W1446" s="1" t="str">
        <f>IF(AND(Table1[[#This Row],[Last lower than 5]]="YES", Table1[[#This Row],[better or same as KNN]]="YES"), "YES", "NO")</f>
        <v>YES</v>
      </c>
      <c r="X1446" s="1" t="str">
        <f>IF(AND(Table1[[#This Row],[Last lower than 5]]="YES", Table1[[#This Row],[last and better]]="NO"), Table1[[#This Row],[knnauc]], "")</f>
        <v/>
      </c>
      <c r="Y1446" s="1">
        <f>IF(AND(Table1[[#This Row],[Last lower than 5]]="YES", Table1[[#This Row],[last and better]]="YES"), Table1[[#This Row],[auc]], "")</f>
        <v>0.69</v>
      </c>
      <c r="Z1446" s="1" t="str">
        <f>IF(I1446=5, "YES", "NO")</f>
        <v>NO</v>
      </c>
      <c r="AA1446" s="1" t="str">
        <f>IF(AND(Table1[[#This Row],[5 anomalies]]="YES", Table1[[#This Row],[better or same as KNN]]="YES"), "YES", "NO")</f>
        <v>NO</v>
      </c>
      <c r="AB1446" s="1" t="str">
        <f>IF(AND(Table1[[#This Row],[5 anomalies]]="YES", Table1[[#This Row],[5 anomalies and better]]="NO"), Table1[[#This Row],[knnauc]] - Table1[[#This Row],[auc]], "")</f>
        <v/>
      </c>
      <c r="AC1446" s="1" t="str">
        <f>IF(AND(Table1[[#This Row],[5 anomalies]]="YES", Table1[[#This Row],[5 anomalies and better]]="YES"), Table1[[#This Row],[auc]] - Table1[[#This Row],[knnauc]], "")</f>
        <v/>
      </c>
    </row>
    <row r="1447" spans="1:29" x14ac:dyDescent="0.25">
      <c r="A1447">
        <v>32</v>
      </c>
      <c r="B1447">
        <v>8</v>
      </c>
      <c r="C1447">
        <v>3</v>
      </c>
      <c r="D1447" t="s">
        <v>19</v>
      </c>
      <c r="E1447" t="s">
        <v>20</v>
      </c>
      <c r="F1447">
        <v>512</v>
      </c>
      <c r="G1447">
        <v>32</v>
      </c>
      <c r="H1447">
        <v>0.05</v>
      </c>
      <c r="I1447">
        <v>1</v>
      </c>
      <c r="J1447">
        <v>0</v>
      </c>
      <c r="K1447">
        <v>0.96666666666666601</v>
      </c>
      <c r="L1447">
        <v>8.0826538731529798E-2</v>
      </c>
      <c r="M1447">
        <v>0.10792996515348199</v>
      </c>
      <c r="N1447">
        <v>0.49666666666666598</v>
      </c>
      <c r="O1447" t="s">
        <v>23</v>
      </c>
      <c r="P1447">
        <v>0</v>
      </c>
      <c r="Q1447">
        <v>5.0000000000000001E-3</v>
      </c>
      <c r="R1447" t="s">
        <v>21</v>
      </c>
      <c r="S1447" t="s">
        <v>37</v>
      </c>
      <c r="T1447" t="str">
        <f>IF(Table1[[#This Row],[auc]]&gt;=Table1[[#This Row],[knnauc]], "YES", "NO")</f>
        <v>YES</v>
      </c>
      <c r="U1447" t="str">
        <f>IF(AND(I1447 &gt; I1446, K1447 &lt; K1446), "LOWER", "")</f>
        <v/>
      </c>
      <c r="V1447" t="str">
        <f>IF(AND(I1447&gt;=I1448, I1447 &lt; 5), "YES", "NO")</f>
        <v>NO</v>
      </c>
      <c r="W1447" s="1" t="str">
        <f>IF(AND(Table1[[#This Row],[Last lower than 5]]="YES", Table1[[#This Row],[better or same as KNN]]="YES"), "YES", "NO")</f>
        <v>NO</v>
      </c>
      <c r="X1447" s="1" t="str">
        <f>IF(AND(Table1[[#This Row],[Last lower than 5]]="YES", Table1[[#This Row],[last and better]]="NO"), Table1[[#This Row],[knnauc]], "")</f>
        <v/>
      </c>
      <c r="Y1447" s="1" t="str">
        <f>IF(AND(Table1[[#This Row],[Last lower than 5]]="YES", Table1[[#This Row],[last and better]]="YES"), Table1[[#This Row],[auc]], "")</f>
        <v/>
      </c>
      <c r="Z1447" s="1" t="str">
        <f>IF(I1447=5, "YES", "NO")</f>
        <v>NO</v>
      </c>
      <c r="AA1447" s="1" t="str">
        <f>IF(AND(Table1[[#This Row],[5 anomalies]]="YES", Table1[[#This Row],[better or same as KNN]]="YES"), "YES", "NO")</f>
        <v>NO</v>
      </c>
      <c r="AB1447" s="1" t="str">
        <f>IF(AND(Table1[[#This Row],[5 anomalies]]="YES", Table1[[#This Row],[5 anomalies and better]]="NO"), Table1[[#This Row],[knnauc]] - Table1[[#This Row],[auc]], "")</f>
        <v/>
      </c>
      <c r="AC1447" s="1" t="str">
        <f>IF(AND(Table1[[#This Row],[5 anomalies]]="YES", Table1[[#This Row],[5 anomalies and better]]="YES"), Table1[[#This Row],[auc]] - Table1[[#This Row],[knnauc]], "")</f>
        <v/>
      </c>
    </row>
    <row r="1448" spans="1:29" x14ac:dyDescent="0.25">
      <c r="A1448">
        <v>32</v>
      </c>
      <c r="B1448">
        <v>8</v>
      </c>
      <c r="C1448">
        <v>3</v>
      </c>
      <c r="D1448" t="s">
        <v>19</v>
      </c>
      <c r="E1448" t="s">
        <v>20</v>
      </c>
      <c r="F1448">
        <v>512</v>
      </c>
      <c r="G1448">
        <v>32</v>
      </c>
      <c r="H1448">
        <v>0.05</v>
      </c>
      <c r="I1448">
        <v>2</v>
      </c>
      <c r="J1448">
        <v>0</v>
      </c>
      <c r="K1448">
        <v>0.44333333333333302</v>
      </c>
      <c r="L1448">
        <v>8.0826538731529798E-2</v>
      </c>
      <c r="M1448">
        <v>0.10792996515348199</v>
      </c>
      <c r="N1448">
        <v>0.49666666666666598</v>
      </c>
      <c r="O1448" t="s">
        <v>23</v>
      </c>
      <c r="P1448">
        <v>0</v>
      </c>
      <c r="Q1448">
        <v>5.0000000000000001E-3</v>
      </c>
      <c r="R1448" t="s">
        <v>21</v>
      </c>
      <c r="S1448" t="s">
        <v>37</v>
      </c>
      <c r="T1448" t="str">
        <f>IF(Table1[[#This Row],[auc]]&gt;=Table1[[#This Row],[knnauc]], "YES", "NO")</f>
        <v>NO</v>
      </c>
      <c r="U1448" t="str">
        <f>IF(AND(I1448 &gt; I1447, K1448 &lt; K1447), "LOWER", "")</f>
        <v>LOWER</v>
      </c>
      <c r="V1448" t="str">
        <f>IF(AND(I1448&gt;=I1449, I1448 &lt; 5), "YES", "NO")</f>
        <v>NO</v>
      </c>
      <c r="W1448" s="1" t="str">
        <f>IF(AND(Table1[[#This Row],[Last lower than 5]]="YES", Table1[[#This Row],[better or same as KNN]]="YES"), "YES", "NO")</f>
        <v>NO</v>
      </c>
      <c r="X1448" s="1" t="str">
        <f>IF(AND(Table1[[#This Row],[Last lower than 5]]="YES", Table1[[#This Row],[last and better]]="NO"), Table1[[#This Row],[knnauc]], "")</f>
        <v/>
      </c>
      <c r="Y1448" s="1" t="str">
        <f>IF(AND(Table1[[#This Row],[Last lower than 5]]="YES", Table1[[#This Row],[last and better]]="YES"), Table1[[#This Row],[auc]], "")</f>
        <v/>
      </c>
      <c r="Z1448" s="1" t="str">
        <f>IF(I1448=5, "YES", "NO")</f>
        <v>NO</v>
      </c>
      <c r="AA1448" s="1" t="str">
        <f>IF(AND(Table1[[#This Row],[5 anomalies]]="YES", Table1[[#This Row],[better or same as KNN]]="YES"), "YES", "NO")</f>
        <v>NO</v>
      </c>
      <c r="AB1448" s="1" t="str">
        <f>IF(AND(Table1[[#This Row],[5 anomalies]]="YES", Table1[[#This Row],[5 anomalies and better]]="NO"), Table1[[#This Row],[knnauc]] - Table1[[#This Row],[auc]], "")</f>
        <v/>
      </c>
      <c r="AC1448" s="1" t="str">
        <f>IF(AND(Table1[[#This Row],[5 anomalies]]="YES", Table1[[#This Row],[5 anomalies and better]]="YES"), Table1[[#This Row],[auc]] - Table1[[#This Row],[knnauc]], "")</f>
        <v/>
      </c>
    </row>
    <row r="1449" spans="1:29" x14ac:dyDescent="0.25">
      <c r="A1449">
        <v>32</v>
      </c>
      <c r="B1449">
        <v>8</v>
      </c>
      <c r="C1449">
        <v>3</v>
      </c>
      <c r="D1449" t="s">
        <v>19</v>
      </c>
      <c r="E1449" t="s">
        <v>20</v>
      </c>
      <c r="F1449">
        <v>512</v>
      </c>
      <c r="G1449">
        <v>32</v>
      </c>
      <c r="H1449">
        <v>0.05</v>
      </c>
      <c r="I1449">
        <v>3</v>
      </c>
      <c r="J1449">
        <v>0</v>
      </c>
      <c r="K1449">
        <v>0.90666666666666595</v>
      </c>
      <c r="L1449">
        <v>8.0826538731529798E-2</v>
      </c>
      <c r="M1449">
        <v>0.10792996515348199</v>
      </c>
      <c r="N1449">
        <v>0.49666666666666598</v>
      </c>
      <c r="O1449" t="s">
        <v>23</v>
      </c>
      <c r="P1449">
        <v>0</v>
      </c>
      <c r="Q1449">
        <v>5.0000000000000001E-3</v>
      </c>
      <c r="R1449" t="s">
        <v>21</v>
      </c>
      <c r="S1449" t="s">
        <v>37</v>
      </c>
      <c r="T1449" t="str">
        <f>IF(Table1[[#This Row],[auc]]&gt;=Table1[[#This Row],[knnauc]], "YES", "NO")</f>
        <v>YES</v>
      </c>
      <c r="U1449" t="str">
        <f>IF(AND(I1449 &gt; I1448, K1449 &lt; K1448), "LOWER", "")</f>
        <v/>
      </c>
      <c r="V1449" t="str">
        <f>IF(AND(I1449&gt;=I1450, I1449 &lt; 5), "YES", "NO")</f>
        <v>YES</v>
      </c>
      <c r="W1449" s="1" t="str">
        <f>IF(AND(Table1[[#This Row],[Last lower than 5]]="YES", Table1[[#This Row],[better or same as KNN]]="YES"), "YES", "NO")</f>
        <v>YES</v>
      </c>
      <c r="X1449" s="1" t="str">
        <f>IF(AND(Table1[[#This Row],[Last lower than 5]]="YES", Table1[[#This Row],[last and better]]="NO"), Table1[[#This Row],[knnauc]], "")</f>
        <v/>
      </c>
      <c r="Y1449" s="1">
        <f>IF(AND(Table1[[#This Row],[Last lower than 5]]="YES", Table1[[#This Row],[last and better]]="YES"), Table1[[#This Row],[auc]], "")</f>
        <v>0.90666666666666595</v>
      </c>
      <c r="Z1449" s="1" t="str">
        <f>IF(I1449=5, "YES", "NO")</f>
        <v>NO</v>
      </c>
      <c r="AA1449" s="1" t="str">
        <f>IF(AND(Table1[[#This Row],[5 anomalies]]="YES", Table1[[#This Row],[better or same as KNN]]="YES"), "YES", "NO")</f>
        <v>NO</v>
      </c>
      <c r="AB1449" s="1" t="str">
        <f>IF(AND(Table1[[#This Row],[5 anomalies]]="YES", Table1[[#This Row],[5 anomalies and better]]="NO"), Table1[[#This Row],[knnauc]] - Table1[[#This Row],[auc]], "")</f>
        <v/>
      </c>
      <c r="AC1449" s="1" t="str">
        <f>IF(AND(Table1[[#This Row],[5 anomalies]]="YES", Table1[[#This Row],[5 anomalies and better]]="YES"), Table1[[#This Row],[auc]] - Table1[[#This Row],[knnauc]], "")</f>
        <v/>
      </c>
    </row>
    <row r="1450" spans="1:29" hidden="1" x14ac:dyDescent="0.25">
      <c r="A1450">
        <v>32</v>
      </c>
      <c r="B1450">
        <v>8</v>
      </c>
      <c r="C1450">
        <v>3</v>
      </c>
      <c r="D1450" t="s">
        <v>19</v>
      </c>
      <c r="E1450" t="s">
        <v>20</v>
      </c>
      <c r="F1450">
        <v>512</v>
      </c>
      <c r="G1450">
        <v>32</v>
      </c>
      <c r="H1450">
        <v>0.05</v>
      </c>
      <c r="I1450">
        <v>1</v>
      </c>
      <c r="J1450">
        <v>0</v>
      </c>
      <c r="K1450">
        <v>0.92</v>
      </c>
      <c r="L1450">
        <v>6.7852912713785504E-2</v>
      </c>
      <c r="M1450">
        <v>9.1963237771756107E-2</v>
      </c>
      <c r="N1450">
        <v>0.98666666666666603</v>
      </c>
      <c r="O1450" t="s">
        <v>23</v>
      </c>
      <c r="P1450">
        <v>0</v>
      </c>
      <c r="Q1450">
        <v>0.01</v>
      </c>
      <c r="R1450" t="s">
        <v>21</v>
      </c>
      <c r="S1450" t="s">
        <v>37</v>
      </c>
      <c r="T1450" t="str">
        <f>IF(Table1[[#This Row],[auc]]&gt;=Table1[[#This Row],[knnauc]], "YES", "NO")</f>
        <v>NO</v>
      </c>
      <c r="U1450" t="str">
        <f>IF(AND(I1450 &gt; I1449, K1450 &lt; K1449), "LOWER", "")</f>
        <v/>
      </c>
      <c r="V1450" t="str">
        <f>IF(AND(I1450&gt;=I1451, I1450 &lt; 5), "YES", "NO")</f>
        <v>NO</v>
      </c>
      <c r="W1450" s="1" t="str">
        <f>IF(AND(Table1[[#This Row],[Last lower than 5]]="YES", Table1[[#This Row],[better or same as KNN]]="YES"), "YES", "NO")</f>
        <v>NO</v>
      </c>
      <c r="X1450" s="1" t="str">
        <f>IF(AND(Table1[[#This Row],[Last lower than 5]]="YES", Table1[[#This Row],[last and better]]="NO"), Table1[[#This Row],[knnauc]], "")</f>
        <v/>
      </c>
      <c r="Y1450" s="1" t="str">
        <f>IF(AND(Table1[[#This Row],[Last lower than 5]]="YES", Table1[[#This Row],[last and better]]="YES"), Table1[[#This Row],[auc]], "")</f>
        <v/>
      </c>
      <c r="Z1450" s="1" t="str">
        <f>IF(I1450=5, "YES", "NO")</f>
        <v>NO</v>
      </c>
      <c r="AA1450" s="1" t="str">
        <f>IF(AND(Table1[[#This Row],[5 anomalies]]="YES", Table1[[#This Row],[better or same as KNN]]="YES"), "YES", "NO")</f>
        <v>NO</v>
      </c>
      <c r="AB1450" s="1" t="str">
        <f>IF(AND(Table1[[#This Row],[5 anomalies]]="YES", Table1[[#This Row],[5 anomalies and better]]="NO"), Table1[[#This Row],[knnauc]] - Table1[[#This Row],[auc]], "")</f>
        <v/>
      </c>
      <c r="AC1450" s="1" t="str">
        <f>IF(AND(Table1[[#This Row],[5 anomalies]]="YES", Table1[[#This Row],[5 anomalies and better]]="YES"), Table1[[#This Row],[auc]] - Table1[[#This Row],[knnauc]], "")</f>
        <v/>
      </c>
    </row>
    <row r="1451" spans="1:29" hidden="1" x14ac:dyDescent="0.25">
      <c r="A1451">
        <v>32</v>
      </c>
      <c r="B1451">
        <v>8</v>
      </c>
      <c r="C1451">
        <v>3</v>
      </c>
      <c r="D1451" t="s">
        <v>19</v>
      </c>
      <c r="E1451" t="s">
        <v>20</v>
      </c>
      <c r="F1451">
        <v>512</v>
      </c>
      <c r="G1451">
        <v>32</v>
      </c>
      <c r="H1451">
        <v>0.05</v>
      </c>
      <c r="I1451">
        <v>2</v>
      </c>
      <c r="J1451">
        <v>0</v>
      </c>
      <c r="K1451">
        <v>0.413333333333333</v>
      </c>
      <c r="L1451">
        <v>6.7852912713785504E-2</v>
      </c>
      <c r="M1451">
        <v>9.1963237771756107E-2</v>
      </c>
      <c r="N1451">
        <v>0.98666666666666603</v>
      </c>
      <c r="O1451" t="s">
        <v>23</v>
      </c>
      <c r="P1451">
        <v>0</v>
      </c>
      <c r="Q1451">
        <v>0.01</v>
      </c>
      <c r="R1451" t="s">
        <v>21</v>
      </c>
      <c r="S1451" t="s">
        <v>37</v>
      </c>
      <c r="T1451" t="str">
        <f>IF(Table1[[#This Row],[auc]]&gt;=Table1[[#This Row],[knnauc]], "YES", "NO")</f>
        <v>NO</v>
      </c>
      <c r="U1451" t="str">
        <f>IF(AND(I1451 &gt; I1450, K1451 &lt; K1450), "LOWER", "")</f>
        <v>LOWER</v>
      </c>
      <c r="V1451" t="str">
        <f>IF(AND(I1451&gt;=I1452, I1451 &lt; 5), "YES", "NO")</f>
        <v>NO</v>
      </c>
      <c r="W1451" s="1" t="str">
        <f>IF(AND(Table1[[#This Row],[Last lower than 5]]="YES", Table1[[#This Row],[better or same as KNN]]="YES"), "YES", "NO")</f>
        <v>NO</v>
      </c>
      <c r="X1451" s="1" t="str">
        <f>IF(AND(Table1[[#This Row],[Last lower than 5]]="YES", Table1[[#This Row],[last and better]]="NO"), Table1[[#This Row],[knnauc]], "")</f>
        <v/>
      </c>
      <c r="Y1451" s="1" t="str">
        <f>IF(AND(Table1[[#This Row],[Last lower than 5]]="YES", Table1[[#This Row],[last and better]]="YES"), Table1[[#This Row],[auc]], "")</f>
        <v/>
      </c>
      <c r="Z1451" s="1" t="str">
        <f>IF(I1451=5, "YES", "NO")</f>
        <v>NO</v>
      </c>
      <c r="AA1451" s="1" t="str">
        <f>IF(AND(Table1[[#This Row],[5 anomalies]]="YES", Table1[[#This Row],[better or same as KNN]]="YES"), "YES", "NO")</f>
        <v>NO</v>
      </c>
      <c r="AB1451" s="1" t="str">
        <f>IF(AND(Table1[[#This Row],[5 anomalies]]="YES", Table1[[#This Row],[5 anomalies and better]]="NO"), Table1[[#This Row],[knnauc]] - Table1[[#This Row],[auc]], "")</f>
        <v/>
      </c>
      <c r="AC1451" s="1" t="str">
        <f>IF(AND(Table1[[#This Row],[5 anomalies]]="YES", Table1[[#This Row],[5 anomalies and better]]="YES"), Table1[[#This Row],[auc]] - Table1[[#This Row],[knnauc]], "")</f>
        <v/>
      </c>
    </row>
    <row r="1452" spans="1:29" hidden="1" x14ac:dyDescent="0.25">
      <c r="A1452">
        <v>32</v>
      </c>
      <c r="B1452">
        <v>8</v>
      </c>
      <c r="C1452">
        <v>3</v>
      </c>
      <c r="D1452" t="s">
        <v>19</v>
      </c>
      <c r="E1452" t="s">
        <v>20</v>
      </c>
      <c r="F1452">
        <v>512</v>
      </c>
      <c r="G1452">
        <v>32</v>
      </c>
      <c r="H1452">
        <v>0.05</v>
      </c>
      <c r="I1452">
        <v>3</v>
      </c>
      <c r="J1452">
        <v>0</v>
      </c>
      <c r="K1452">
        <v>0.81333333333333302</v>
      </c>
      <c r="L1452">
        <v>6.7852912713785504E-2</v>
      </c>
      <c r="M1452">
        <v>9.1963237771756107E-2</v>
      </c>
      <c r="N1452">
        <v>0.98666666666666603</v>
      </c>
      <c r="O1452" t="s">
        <v>23</v>
      </c>
      <c r="P1452">
        <v>0</v>
      </c>
      <c r="Q1452">
        <v>0.01</v>
      </c>
      <c r="R1452" t="s">
        <v>21</v>
      </c>
      <c r="S1452" t="s">
        <v>37</v>
      </c>
      <c r="T1452" t="str">
        <f>IF(Table1[[#This Row],[auc]]&gt;=Table1[[#This Row],[knnauc]], "YES", "NO")</f>
        <v>NO</v>
      </c>
      <c r="U1452" t="str">
        <f>IF(AND(I1452 &gt; I1451, K1452 &lt; K1451), "LOWER", "")</f>
        <v/>
      </c>
      <c r="V1452" t="str">
        <f>IF(AND(I1452&gt;=I1453, I1452 &lt; 5), "YES", "NO")</f>
        <v>NO</v>
      </c>
      <c r="W1452" s="1" t="str">
        <f>IF(AND(Table1[[#This Row],[Last lower than 5]]="YES", Table1[[#This Row],[better or same as KNN]]="YES"), "YES", "NO")</f>
        <v>NO</v>
      </c>
      <c r="X1452" s="1" t="str">
        <f>IF(AND(Table1[[#This Row],[Last lower than 5]]="YES", Table1[[#This Row],[last and better]]="NO"), Table1[[#This Row],[knnauc]], "")</f>
        <v/>
      </c>
      <c r="Y1452" s="1" t="str">
        <f>IF(AND(Table1[[#This Row],[Last lower than 5]]="YES", Table1[[#This Row],[last and better]]="YES"), Table1[[#This Row],[auc]], "")</f>
        <v/>
      </c>
      <c r="Z1452" s="1" t="str">
        <f>IF(I1452=5, "YES", "NO")</f>
        <v>NO</v>
      </c>
      <c r="AA1452" s="1" t="str">
        <f>IF(AND(Table1[[#This Row],[5 anomalies]]="YES", Table1[[#This Row],[better or same as KNN]]="YES"), "YES", "NO")</f>
        <v>NO</v>
      </c>
      <c r="AB1452" s="1" t="str">
        <f>IF(AND(Table1[[#This Row],[5 anomalies]]="YES", Table1[[#This Row],[5 anomalies and better]]="NO"), Table1[[#This Row],[knnauc]] - Table1[[#This Row],[auc]], "")</f>
        <v/>
      </c>
      <c r="AC1452" s="1" t="str">
        <f>IF(AND(Table1[[#This Row],[5 anomalies]]="YES", Table1[[#This Row],[5 anomalies and better]]="YES"), Table1[[#This Row],[auc]] - Table1[[#This Row],[knnauc]], "")</f>
        <v/>
      </c>
    </row>
    <row r="1453" spans="1:29" hidden="1" x14ac:dyDescent="0.25">
      <c r="A1453">
        <v>32</v>
      </c>
      <c r="B1453">
        <v>8</v>
      </c>
      <c r="C1453">
        <v>3</v>
      </c>
      <c r="D1453" t="s">
        <v>19</v>
      </c>
      <c r="E1453" t="s">
        <v>20</v>
      </c>
      <c r="F1453">
        <v>512</v>
      </c>
      <c r="G1453">
        <v>32</v>
      </c>
      <c r="H1453">
        <v>0.05</v>
      </c>
      <c r="I1453">
        <v>4</v>
      </c>
      <c r="J1453">
        <v>0</v>
      </c>
      <c r="K1453">
        <v>0.96666666666666601</v>
      </c>
      <c r="L1453">
        <v>6.7852912713785504E-2</v>
      </c>
      <c r="M1453">
        <v>9.1963237771756107E-2</v>
      </c>
      <c r="N1453">
        <v>0.98666666666666603</v>
      </c>
      <c r="O1453" t="s">
        <v>23</v>
      </c>
      <c r="P1453">
        <v>0</v>
      </c>
      <c r="Q1453">
        <v>0.01</v>
      </c>
      <c r="R1453" t="s">
        <v>21</v>
      </c>
      <c r="S1453" t="s">
        <v>37</v>
      </c>
      <c r="T1453" t="str">
        <f>IF(Table1[[#This Row],[auc]]&gt;=Table1[[#This Row],[knnauc]], "YES", "NO")</f>
        <v>NO</v>
      </c>
      <c r="U1453" t="str">
        <f>IF(AND(I1453 &gt; I1452, K1453 &lt; K1452), "LOWER", "")</f>
        <v/>
      </c>
      <c r="V1453" t="str">
        <f>IF(AND(I1453&gt;=I1454, I1453 &lt; 5), "YES", "NO")</f>
        <v>YES</v>
      </c>
      <c r="W1453" s="1" t="str">
        <f>IF(AND(Table1[[#This Row],[Last lower than 5]]="YES", Table1[[#This Row],[better or same as KNN]]="YES"), "YES", "NO")</f>
        <v>NO</v>
      </c>
      <c r="X1453" s="1">
        <f>IF(AND(Table1[[#This Row],[Last lower than 5]]="YES", Table1[[#This Row],[last and better]]="NO"), Table1[[#This Row],[knnauc]], "")</f>
        <v>0.98666666666666603</v>
      </c>
      <c r="Y1453" s="1" t="str">
        <f>IF(AND(Table1[[#This Row],[Last lower than 5]]="YES", Table1[[#This Row],[last and better]]="YES"), Table1[[#This Row],[auc]], "")</f>
        <v/>
      </c>
      <c r="Z1453" s="1" t="str">
        <f>IF(I1453=5, "YES", "NO")</f>
        <v>NO</v>
      </c>
      <c r="AA1453" s="1" t="str">
        <f>IF(AND(Table1[[#This Row],[5 anomalies]]="YES", Table1[[#This Row],[better or same as KNN]]="YES"), "YES", "NO")</f>
        <v>NO</v>
      </c>
      <c r="AB1453" s="1" t="str">
        <f>IF(AND(Table1[[#This Row],[5 anomalies]]="YES", Table1[[#This Row],[5 anomalies and better]]="NO"), Table1[[#This Row],[knnauc]] - Table1[[#This Row],[auc]], "")</f>
        <v/>
      </c>
      <c r="AC1453" s="1" t="str">
        <f>IF(AND(Table1[[#This Row],[5 anomalies]]="YES", Table1[[#This Row],[5 anomalies and better]]="YES"), Table1[[#This Row],[auc]] - Table1[[#This Row],[knnauc]], "")</f>
        <v/>
      </c>
    </row>
    <row r="1454" spans="1:29" hidden="1" x14ac:dyDescent="0.25">
      <c r="A1454">
        <v>32</v>
      </c>
      <c r="B1454">
        <v>8</v>
      </c>
      <c r="C1454">
        <v>3</v>
      </c>
      <c r="D1454" t="s">
        <v>19</v>
      </c>
      <c r="E1454" t="s">
        <v>20</v>
      </c>
      <c r="F1454">
        <v>512</v>
      </c>
      <c r="G1454">
        <v>32</v>
      </c>
      <c r="H1454">
        <v>0.05</v>
      </c>
      <c r="I1454">
        <v>1</v>
      </c>
      <c r="J1454">
        <v>0</v>
      </c>
      <c r="K1454">
        <v>0.51708333333333301</v>
      </c>
      <c r="L1454">
        <v>7.7904438978311993E-2</v>
      </c>
      <c r="M1454">
        <v>0.112135280030249</v>
      </c>
      <c r="N1454">
        <v>0.76624999999999999</v>
      </c>
      <c r="O1454">
        <v>0</v>
      </c>
      <c r="P1454">
        <v>0</v>
      </c>
      <c r="Q1454">
        <v>0.05</v>
      </c>
      <c r="R1454" t="s">
        <v>21</v>
      </c>
      <c r="S1454" t="s">
        <v>37</v>
      </c>
      <c r="T1454" t="str">
        <f>IF(Table1[[#This Row],[auc]]&gt;=Table1[[#This Row],[knnauc]], "YES", "NO")</f>
        <v>NO</v>
      </c>
      <c r="U1454" t="str">
        <f>IF(AND(I1454 &gt; I1453, K1454 &lt; K1453), "LOWER", "")</f>
        <v/>
      </c>
      <c r="V1454" t="str">
        <f>IF(AND(I1454&gt;=I1455, I1454 &lt; 5), "YES", "NO")</f>
        <v>NO</v>
      </c>
      <c r="W1454" s="1" t="str">
        <f>IF(AND(Table1[[#This Row],[Last lower than 5]]="YES", Table1[[#This Row],[better or same as KNN]]="YES"), "YES", "NO")</f>
        <v>NO</v>
      </c>
      <c r="X1454" s="1" t="str">
        <f>IF(AND(Table1[[#This Row],[Last lower than 5]]="YES", Table1[[#This Row],[last and better]]="NO"), Table1[[#This Row],[knnauc]], "")</f>
        <v/>
      </c>
      <c r="Y1454" s="1" t="str">
        <f>IF(AND(Table1[[#This Row],[Last lower than 5]]="YES", Table1[[#This Row],[last and better]]="YES"), Table1[[#This Row],[auc]], "")</f>
        <v/>
      </c>
      <c r="Z1454" s="1" t="str">
        <f>IF(I1454=5, "YES", "NO")</f>
        <v>NO</v>
      </c>
      <c r="AA1454" s="1" t="str">
        <f>IF(AND(Table1[[#This Row],[5 anomalies]]="YES", Table1[[#This Row],[better or same as KNN]]="YES"), "YES", "NO")</f>
        <v>NO</v>
      </c>
      <c r="AB1454" s="1" t="str">
        <f>IF(AND(Table1[[#This Row],[5 anomalies]]="YES", Table1[[#This Row],[5 anomalies and better]]="NO"), Table1[[#This Row],[knnauc]] - Table1[[#This Row],[auc]], "")</f>
        <v/>
      </c>
      <c r="AC1454" s="1" t="str">
        <f>IF(AND(Table1[[#This Row],[5 anomalies]]="YES", Table1[[#This Row],[5 anomalies and better]]="YES"), Table1[[#This Row],[auc]] - Table1[[#This Row],[knnauc]], "")</f>
        <v/>
      </c>
    </row>
    <row r="1455" spans="1:29" hidden="1" x14ac:dyDescent="0.25">
      <c r="A1455">
        <v>32</v>
      </c>
      <c r="B1455">
        <v>8</v>
      </c>
      <c r="C1455">
        <v>3</v>
      </c>
      <c r="D1455" t="s">
        <v>19</v>
      </c>
      <c r="E1455" t="s">
        <v>20</v>
      </c>
      <c r="F1455">
        <v>512</v>
      </c>
      <c r="G1455">
        <v>32</v>
      </c>
      <c r="H1455">
        <v>0.05</v>
      </c>
      <c r="I1455">
        <v>2</v>
      </c>
      <c r="J1455">
        <v>0.22222222222222199</v>
      </c>
      <c r="K1455">
        <v>0.82083333333333297</v>
      </c>
      <c r="L1455">
        <v>7.7904438978311993E-2</v>
      </c>
      <c r="M1455">
        <v>0.112135280030249</v>
      </c>
      <c r="N1455">
        <v>0.76624999999999999</v>
      </c>
      <c r="O1455">
        <v>0</v>
      </c>
      <c r="P1455">
        <v>0</v>
      </c>
      <c r="Q1455">
        <v>0.05</v>
      </c>
      <c r="R1455" t="s">
        <v>21</v>
      </c>
      <c r="S1455" t="s">
        <v>37</v>
      </c>
      <c r="T1455" t="str">
        <f>IF(Table1[[#This Row],[auc]]&gt;=Table1[[#This Row],[knnauc]], "YES", "NO")</f>
        <v>YES</v>
      </c>
      <c r="U1455" t="str">
        <f>IF(AND(I1455 &gt; I1454, K1455 &lt; K1454), "LOWER", "")</f>
        <v/>
      </c>
      <c r="V1455" t="str">
        <f>IF(AND(I1455&gt;=I1456, I1455 &lt; 5), "YES", "NO")</f>
        <v>NO</v>
      </c>
      <c r="W1455" s="1" t="str">
        <f>IF(AND(Table1[[#This Row],[Last lower than 5]]="YES", Table1[[#This Row],[better or same as KNN]]="YES"), "YES", "NO")</f>
        <v>NO</v>
      </c>
      <c r="X1455" s="1" t="str">
        <f>IF(AND(Table1[[#This Row],[Last lower than 5]]="YES", Table1[[#This Row],[last and better]]="NO"), Table1[[#This Row],[knnauc]], "")</f>
        <v/>
      </c>
      <c r="Y1455" s="1" t="str">
        <f>IF(AND(Table1[[#This Row],[Last lower than 5]]="YES", Table1[[#This Row],[last and better]]="YES"), Table1[[#This Row],[auc]], "")</f>
        <v/>
      </c>
      <c r="Z1455" s="1" t="str">
        <f>IF(I1455=5, "YES", "NO")</f>
        <v>NO</v>
      </c>
      <c r="AA1455" s="1" t="str">
        <f>IF(AND(Table1[[#This Row],[5 anomalies]]="YES", Table1[[#This Row],[better or same as KNN]]="YES"), "YES", "NO")</f>
        <v>NO</v>
      </c>
      <c r="AB1455" s="1" t="str">
        <f>IF(AND(Table1[[#This Row],[5 anomalies]]="YES", Table1[[#This Row],[5 anomalies and better]]="NO"), Table1[[#This Row],[knnauc]] - Table1[[#This Row],[auc]], "")</f>
        <v/>
      </c>
      <c r="AC1455" s="1" t="str">
        <f>IF(AND(Table1[[#This Row],[5 anomalies]]="YES", Table1[[#This Row],[5 anomalies and better]]="YES"), Table1[[#This Row],[auc]] - Table1[[#This Row],[knnauc]], "")</f>
        <v/>
      </c>
    </row>
    <row r="1456" spans="1:29" hidden="1" x14ac:dyDescent="0.25">
      <c r="A1456">
        <v>32</v>
      </c>
      <c r="B1456">
        <v>8</v>
      </c>
      <c r="C1456">
        <v>3</v>
      </c>
      <c r="D1456" t="s">
        <v>19</v>
      </c>
      <c r="E1456" t="s">
        <v>20</v>
      </c>
      <c r="F1456">
        <v>512</v>
      </c>
      <c r="G1456">
        <v>32</v>
      </c>
      <c r="H1456">
        <v>0.05</v>
      </c>
      <c r="I1456">
        <v>3</v>
      </c>
      <c r="J1456">
        <v>0</v>
      </c>
      <c r="K1456">
        <v>0.83083333333333298</v>
      </c>
      <c r="L1456">
        <v>7.7904438978311993E-2</v>
      </c>
      <c r="M1456">
        <v>0.112135280030249</v>
      </c>
      <c r="N1456">
        <v>0.76624999999999999</v>
      </c>
      <c r="O1456">
        <v>0</v>
      </c>
      <c r="P1456">
        <v>0</v>
      </c>
      <c r="Q1456">
        <v>0.05</v>
      </c>
      <c r="R1456" t="s">
        <v>21</v>
      </c>
      <c r="S1456" t="s">
        <v>37</v>
      </c>
      <c r="T1456" t="str">
        <f>IF(Table1[[#This Row],[auc]]&gt;=Table1[[#This Row],[knnauc]], "YES", "NO")</f>
        <v>YES</v>
      </c>
      <c r="U1456" t="str">
        <f>IF(AND(I1456 &gt; I1455, K1456 &lt; K1455), "LOWER", "")</f>
        <v/>
      </c>
      <c r="V1456" t="str">
        <f>IF(AND(I1456&gt;=I1457, I1456 &lt; 5), "YES", "NO")</f>
        <v>NO</v>
      </c>
      <c r="W1456" s="1" t="str">
        <f>IF(AND(Table1[[#This Row],[Last lower than 5]]="YES", Table1[[#This Row],[better or same as KNN]]="YES"), "YES", "NO")</f>
        <v>NO</v>
      </c>
      <c r="X1456" s="1" t="str">
        <f>IF(AND(Table1[[#This Row],[Last lower than 5]]="YES", Table1[[#This Row],[last and better]]="NO"), Table1[[#This Row],[knnauc]], "")</f>
        <v/>
      </c>
      <c r="Y1456" s="1" t="str">
        <f>IF(AND(Table1[[#This Row],[Last lower than 5]]="YES", Table1[[#This Row],[last and better]]="YES"), Table1[[#This Row],[auc]], "")</f>
        <v/>
      </c>
      <c r="Z1456" s="1" t="str">
        <f>IF(I1456=5, "YES", "NO")</f>
        <v>NO</v>
      </c>
      <c r="AA1456" s="1" t="str">
        <f>IF(AND(Table1[[#This Row],[5 anomalies]]="YES", Table1[[#This Row],[better or same as KNN]]="YES"), "YES", "NO")</f>
        <v>NO</v>
      </c>
      <c r="AB1456" s="1" t="str">
        <f>IF(AND(Table1[[#This Row],[5 anomalies]]="YES", Table1[[#This Row],[5 anomalies and better]]="NO"), Table1[[#This Row],[knnauc]] - Table1[[#This Row],[auc]], "")</f>
        <v/>
      </c>
      <c r="AC1456" s="1" t="str">
        <f>IF(AND(Table1[[#This Row],[5 anomalies]]="YES", Table1[[#This Row],[5 anomalies and better]]="YES"), Table1[[#This Row],[auc]] - Table1[[#This Row],[knnauc]], "")</f>
        <v/>
      </c>
    </row>
    <row r="1457" spans="1:29" hidden="1" x14ac:dyDescent="0.25">
      <c r="A1457">
        <v>32</v>
      </c>
      <c r="B1457">
        <v>8</v>
      </c>
      <c r="C1457">
        <v>3</v>
      </c>
      <c r="D1457" t="s">
        <v>19</v>
      </c>
      <c r="E1457" t="s">
        <v>20</v>
      </c>
      <c r="F1457">
        <v>512</v>
      </c>
      <c r="G1457">
        <v>32</v>
      </c>
      <c r="H1457">
        <v>0.05</v>
      </c>
      <c r="I1457">
        <v>4</v>
      </c>
      <c r="J1457">
        <v>0.4</v>
      </c>
      <c r="K1457">
        <v>0.887083333333333</v>
      </c>
      <c r="L1457">
        <v>7.7904438978311993E-2</v>
      </c>
      <c r="M1457">
        <v>0.112135280030249</v>
      </c>
      <c r="N1457">
        <v>0.76624999999999999</v>
      </c>
      <c r="O1457">
        <v>0</v>
      </c>
      <c r="P1457">
        <v>0</v>
      </c>
      <c r="Q1457">
        <v>0.05</v>
      </c>
      <c r="R1457" t="s">
        <v>21</v>
      </c>
      <c r="S1457" t="s">
        <v>37</v>
      </c>
      <c r="T1457" t="str">
        <f>IF(Table1[[#This Row],[auc]]&gt;=Table1[[#This Row],[knnauc]], "YES", "NO")</f>
        <v>YES</v>
      </c>
      <c r="U1457" t="str">
        <f>IF(AND(I1457 &gt; I1456, K1457 &lt; K1456), "LOWER", "")</f>
        <v/>
      </c>
      <c r="V1457" t="str">
        <f>IF(AND(I1457&gt;=I1458, I1457 &lt; 5), "YES", "NO")</f>
        <v>YES</v>
      </c>
      <c r="W1457" s="1" t="str">
        <f>IF(AND(Table1[[#This Row],[Last lower than 5]]="YES", Table1[[#This Row],[better or same as KNN]]="YES"), "YES", "NO")</f>
        <v>YES</v>
      </c>
      <c r="X1457" s="1" t="str">
        <f>IF(AND(Table1[[#This Row],[Last lower than 5]]="YES", Table1[[#This Row],[last and better]]="NO"), Table1[[#This Row],[knnauc]], "")</f>
        <v/>
      </c>
      <c r="Y1457" s="1">
        <f>IF(AND(Table1[[#This Row],[Last lower than 5]]="YES", Table1[[#This Row],[last and better]]="YES"), Table1[[#This Row],[auc]], "")</f>
        <v>0.887083333333333</v>
      </c>
      <c r="Z1457" s="1" t="str">
        <f>IF(I1457=5, "YES", "NO")</f>
        <v>NO</v>
      </c>
      <c r="AA1457" s="1" t="str">
        <f>IF(AND(Table1[[#This Row],[5 anomalies]]="YES", Table1[[#This Row],[better or same as KNN]]="YES"), "YES", "NO")</f>
        <v>NO</v>
      </c>
      <c r="AB1457" s="1" t="str">
        <f>IF(AND(Table1[[#This Row],[5 anomalies]]="YES", Table1[[#This Row],[5 anomalies and better]]="NO"), Table1[[#This Row],[knnauc]] - Table1[[#This Row],[auc]], "")</f>
        <v/>
      </c>
      <c r="AC1457" s="1" t="str">
        <f>IF(AND(Table1[[#This Row],[5 anomalies]]="YES", Table1[[#This Row],[5 anomalies and better]]="YES"), Table1[[#This Row],[auc]] - Table1[[#This Row],[knnauc]], "")</f>
        <v/>
      </c>
    </row>
    <row r="1458" spans="1:29" x14ac:dyDescent="0.25">
      <c r="T1458" s="1">
        <f>COUNTIF(T2:T1457, "YES")</f>
        <v>812</v>
      </c>
      <c r="U1458" s="1"/>
      <c r="V1458" s="1">
        <f>COUNTIF(V2:V1457, "YES")</f>
        <v>516</v>
      </c>
      <c r="W1458" s="1">
        <f>COUNTIF(W2:W1457, "YES")</f>
        <v>318</v>
      </c>
      <c r="X1458">
        <f>SUBTOTAL(101,Table1[Knnauc when better])</f>
        <v>0.67152256601922511</v>
      </c>
      <c r="Y1458">
        <f>SUBTOTAL(101,Table1[Auc when better])</f>
        <v>0.88906437419149831</v>
      </c>
      <c r="Z1458" s="1">
        <f t="shared" ref="Z1458:AA1458" si="0">COUNTIF(Z2:Z1457, "YES")</f>
        <v>248</v>
      </c>
      <c r="AA1458" s="1">
        <f t="shared" si="0"/>
        <v>167</v>
      </c>
      <c r="AB1458">
        <f>SUBTOTAL(101,Table1[auc when better2])</f>
        <v>0.16779622107628314</v>
      </c>
      <c r="AC1458">
        <f>SUBTOTAL(101,Table1[knn auc when better])</f>
        <v>0.2400852059554949</v>
      </c>
    </row>
  </sheetData>
  <conditionalFormatting sqref="T6">
    <cfRule type="containsText" dxfId="19" priority="4" operator="containsText" text="YES">
      <formula>NOT(ISERROR(SEARCH("YES",T6)))</formula>
    </cfRule>
  </conditionalFormatting>
  <conditionalFormatting sqref="T2:T1457">
    <cfRule type="containsText" dxfId="18" priority="3" operator="containsText" text="YES">
      <formula>NOT(ISERROR(SEARCH("YES",T2)))</formula>
    </cfRule>
  </conditionalFormatting>
  <conditionalFormatting sqref="U2:U1457">
    <cfRule type="containsText" dxfId="17" priority="2" operator="containsText" text="LOWER">
      <formula>NOT(ISERROR(SEARCH("LOWER",U2)))</formula>
    </cfRule>
  </conditionalFormatting>
  <conditionalFormatting sqref="T2">
    <cfRule type="containsText" dxfId="16" priority="1" operator="containsText" text="YES">
      <formula>NOT(ISERROR(SEARCH("YES",T2)))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bimjan</cp:lastModifiedBy>
  <dcterms:created xsi:type="dcterms:W3CDTF">2018-08-21T07:55:02Z</dcterms:created>
  <dcterms:modified xsi:type="dcterms:W3CDTF">2018-08-29T08:51:10Z</dcterms:modified>
</cp:coreProperties>
</file>