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9095" windowHeight="10230"/>
  </bookViews>
  <sheets>
    <sheet name="List1" sheetId="1" r:id="rId1"/>
    <sheet name="List2" sheetId="2" r:id="rId2"/>
    <sheet name="List3" sheetId="3" r:id="rId3"/>
  </sheets>
  <calcPr calcId="124519"/>
</workbook>
</file>

<file path=xl/calcChain.xml><?xml version="1.0" encoding="utf-8"?>
<calcChain xmlns="http://schemas.openxmlformats.org/spreadsheetml/2006/main">
  <c r="J22" i="1"/>
  <c r="G22"/>
  <c r="J19"/>
  <c r="J21"/>
  <c r="J20"/>
  <c r="I22"/>
  <c r="I21"/>
  <c r="I20"/>
  <c r="I19"/>
  <c r="H22"/>
  <c r="H21"/>
  <c r="H20"/>
  <c r="H19"/>
  <c r="G19"/>
  <c r="G20"/>
  <c r="G21"/>
  <c r="D20"/>
  <c r="D21"/>
  <c r="D22"/>
  <c r="D19"/>
</calcChain>
</file>

<file path=xl/sharedStrings.xml><?xml version="1.0" encoding="utf-8"?>
<sst xmlns="http://schemas.openxmlformats.org/spreadsheetml/2006/main" count="36" uniqueCount="22">
  <si>
    <t>t [min]</t>
  </si>
  <si>
    <t>-</t>
  </si>
  <si>
    <r>
      <t>P(t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</t>
    </r>
  </si>
  <si>
    <r>
      <t>P(t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</si>
  <si>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t>[W]</t>
  </si>
  <si>
    <t>[kWh]</t>
  </si>
  <si>
    <r>
      <t>E(t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</t>
    </r>
  </si>
  <si>
    <r>
      <t>E(t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</si>
  <si>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av</t>
    </r>
  </si>
  <si>
    <t>∆E</t>
  </si>
  <si>
    <t>[Wh]</t>
  </si>
  <si>
    <t>ƞ</t>
  </si>
  <si>
    <t>[%]</t>
  </si>
  <si>
    <t>Rychlovarná konvice</t>
  </si>
  <si>
    <t>Indukční vařič</t>
  </si>
  <si>
    <t>Odporový vařič</t>
  </si>
  <si>
    <t>[°C]</t>
  </si>
  <si>
    <t>Mikrovlnná trouba</t>
  </si>
  <si>
    <r>
      <rPr>
        <sz val="11"/>
        <color theme="1"/>
        <rFont val="Calibri"/>
        <family val="2"/>
        <charset val="238"/>
      </rPr>
      <t>ϑ</t>
    </r>
    <r>
      <rPr>
        <sz val="11"/>
        <color theme="1"/>
        <rFont val="Calibri"/>
        <family val="2"/>
        <charset val="238"/>
        <scheme val="minor"/>
      </rPr>
      <t xml:space="preserve"> [°C]</t>
    </r>
  </si>
  <si>
    <t>ϑ [°C]</t>
  </si>
  <si>
    <r>
      <t>ϑ(t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)</t>
    </r>
  </si>
  <si>
    <r>
      <t>ϑ(t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)</t>
    </r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</si>
</sst>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title>
      <c:tx>
        <c:rich>
          <a:bodyPr/>
          <a:lstStyle/>
          <a:p>
            <a:pPr>
              <a:defRPr/>
            </a:pPr>
            <a:r>
              <a:rPr lang="el-GR"/>
              <a:t>ϑ</a:t>
            </a:r>
            <a:r>
              <a:rPr lang="cs-CZ"/>
              <a:t>=f(t)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List1!$A$1</c:f>
              <c:strCache>
                <c:ptCount val="1"/>
                <c:pt idx="0">
                  <c:v>Odporový vařič</c:v>
                </c:pt>
              </c:strCache>
            </c:strRef>
          </c:tx>
          <c:spPr>
            <a:ln w="22225"/>
          </c:spPr>
          <c:marker>
            <c:symbol val="x"/>
            <c:size val="5"/>
          </c:marker>
          <c:xVal>
            <c:numRef>
              <c:f>List1!$B$2:$O$2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12.75</c:v>
                </c:pt>
              </c:numCache>
            </c:numRef>
          </c:xVal>
          <c:yVal>
            <c:numRef>
              <c:f>List1!$B$3:$O$3</c:f>
              <c:numCache>
                <c:formatCode>General</c:formatCode>
                <c:ptCount val="14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29</c:v>
                </c:pt>
                <c:pt idx="4">
                  <c:v>30</c:v>
                </c:pt>
                <c:pt idx="5">
                  <c:v>38</c:v>
                </c:pt>
                <c:pt idx="6">
                  <c:v>45</c:v>
                </c:pt>
                <c:pt idx="7">
                  <c:v>53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86</c:v>
                </c:pt>
                <c:pt idx="12">
                  <c:v>90</c:v>
                </c:pt>
                <c:pt idx="13">
                  <c:v>95</c:v>
                </c:pt>
              </c:numCache>
            </c:numRef>
          </c:yVal>
        </c:ser>
        <c:ser>
          <c:idx val="1"/>
          <c:order val="1"/>
          <c:tx>
            <c:strRef>
              <c:f>List1!$A$5</c:f>
              <c:strCache>
                <c:ptCount val="1"/>
                <c:pt idx="0">
                  <c:v>Indukční vařič</c:v>
                </c:pt>
              </c:strCache>
            </c:strRef>
          </c:tx>
          <c:spPr>
            <a:ln w="22225"/>
          </c:spPr>
          <c:marker>
            <c:symbol val="x"/>
            <c:size val="5"/>
          </c:marker>
          <c:xVal>
            <c:numRef>
              <c:f>List1!$B$6:$F$6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3.7</c:v>
                </c:pt>
              </c:numCache>
            </c:numRef>
          </c:xVal>
          <c:yVal>
            <c:numRef>
              <c:f>List1!$B$7:$F$7</c:f>
              <c:numCache>
                <c:formatCode>General</c:formatCode>
                <c:ptCount val="5"/>
                <c:pt idx="0">
                  <c:v>27</c:v>
                </c:pt>
                <c:pt idx="1">
                  <c:v>40</c:v>
                </c:pt>
                <c:pt idx="2">
                  <c:v>64</c:v>
                </c:pt>
                <c:pt idx="3">
                  <c:v>85</c:v>
                </c:pt>
                <c:pt idx="4">
                  <c:v>95</c:v>
                </c:pt>
              </c:numCache>
            </c:numRef>
          </c:yVal>
        </c:ser>
        <c:ser>
          <c:idx val="2"/>
          <c:order val="2"/>
          <c:tx>
            <c:strRef>
              <c:f>List1!$A$9</c:f>
              <c:strCache>
                <c:ptCount val="1"/>
                <c:pt idx="0">
                  <c:v>Rychlovarná konvice</c:v>
                </c:pt>
              </c:strCache>
            </c:strRef>
          </c:tx>
          <c:spPr>
            <a:ln w="22225"/>
          </c:spPr>
          <c:marker>
            <c:symbol val="x"/>
            <c:size val="5"/>
          </c:marker>
          <c:xVal>
            <c:numRef>
              <c:f>List1!$B$10:$G$10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4.17</c:v>
                </c:pt>
              </c:numCache>
            </c:numRef>
          </c:xVal>
          <c:yVal>
            <c:numRef>
              <c:f>List1!$B$11:$G$11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55</c:v>
                </c:pt>
                <c:pt idx="3">
                  <c:v>75</c:v>
                </c:pt>
                <c:pt idx="4">
                  <c:v>92</c:v>
                </c:pt>
                <c:pt idx="5">
                  <c:v>95</c:v>
                </c:pt>
              </c:numCache>
            </c:numRef>
          </c:yVal>
        </c:ser>
        <c:ser>
          <c:idx val="3"/>
          <c:order val="3"/>
          <c:tx>
            <c:strRef>
              <c:f>List1!$A$13</c:f>
              <c:strCache>
                <c:ptCount val="1"/>
                <c:pt idx="0">
                  <c:v>Mikrovlnná trouba</c:v>
                </c:pt>
              </c:strCache>
            </c:strRef>
          </c:tx>
          <c:spPr>
            <a:ln w="22225"/>
          </c:spPr>
          <c:marker>
            <c:symbol val="x"/>
            <c:size val="5"/>
          </c:marker>
          <c:xVal>
            <c:numRef>
              <c:f>List1!$B$14:$D$14</c:f>
              <c:numCache>
                <c:formatCode>General</c:formatCode>
                <c:ptCount val="3"/>
                <c:pt idx="0">
                  <c:v>0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List1!$B$15:$D$15</c:f>
              <c:numCache>
                <c:formatCode>General</c:formatCode>
                <c:ptCount val="3"/>
                <c:pt idx="0">
                  <c:v>25</c:v>
                </c:pt>
                <c:pt idx="1">
                  <c:v>50</c:v>
                </c:pt>
                <c:pt idx="2">
                  <c:v>80</c:v>
                </c:pt>
              </c:numCache>
            </c:numRef>
          </c:yVal>
        </c:ser>
        <c:axId val="52893568"/>
        <c:axId val="52892032"/>
      </c:scatterChart>
      <c:valAx>
        <c:axId val="52893568"/>
        <c:scaling>
          <c:orientation val="minMax"/>
          <c:max val="13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t [min]</a:t>
                </a:r>
              </a:p>
            </c:rich>
          </c:tx>
          <c:layout/>
        </c:title>
        <c:numFmt formatCode="General" sourceLinked="1"/>
        <c:tickLblPos val="nextTo"/>
        <c:crossAx val="52892032"/>
        <c:crosses val="autoZero"/>
        <c:crossBetween val="midCat"/>
        <c:majorUnit val="1"/>
      </c:valAx>
      <c:valAx>
        <c:axId val="528920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l-GR"/>
                  <a:t>ϑ</a:t>
                </a:r>
                <a:r>
                  <a:rPr lang="cs-CZ"/>
                  <a:t> [°C]</a:t>
                </a:r>
              </a:p>
            </c:rich>
          </c:tx>
          <c:layout/>
        </c:title>
        <c:numFmt formatCode="General" sourceLinked="1"/>
        <c:tickLblPos val="nextTo"/>
        <c:crossAx val="528935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596347</xdr:colOff>
      <xdr:row>6</xdr:row>
      <xdr:rowOff>149086</xdr:rowOff>
    </xdr:from>
    <xdr:to>
      <xdr:col>23</xdr:col>
      <xdr:colOff>323022</xdr:colOff>
      <xdr:row>28</xdr:row>
      <xdr:rowOff>8282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2"/>
  <sheetViews>
    <sheetView tabSelected="1" zoomScale="115" zoomScaleNormal="115" workbookViewId="0">
      <selection activeCell="Q4" sqref="Q4"/>
    </sheetView>
  </sheetViews>
  <sheetFormatPr defaultRowHeight="15"/>
  <cols>
    <col min="1" max="1" width="19.28515625" bestFit="1" customWidth="1"/>
    <col min="7" max="7" width="9.42578125" bestFit="1" customWidth="1"/>
  </cols>
  <sheetData>
    <row r="1" spans="1:15">
      <c r="A1" t="s">
        <v>15</v>
      </c>
    </row>
    <row r="2" spans="1:15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12.75</v>
      </c>
    </row>
    <row r="3" spans="1:15">
      <c r="A3" t="s">
        <v>18</v>
      </c>
      <c r="B3">
        <v>27</v>
      </c>
      <c r="C3">
        <v>27</v>
      </c>
      <c r="D3">
        <v>27</v>
      </c>
      <c r="E3">
        <v>29</v>
      </c>
      <c r="F3">
        <v>30</v>
      </c>
      <c r="G3">
        <v>38</v>
      </c>
      <c r="H3">
        <v>45</v>
      </c>
      <c r="I3">
        <v>53</v>
      </c>
      <c r="J3">
        <v>60</v>
      </c>
      <c r="K3">
        <v>70</v>
      </c>
      <c r="L3">
        <v>80</v>
      </c>
      <c r="M3">
        <v>86</v>
      </c>
      <c r="N3">
        <v>90</v>
      </c>
      <c r="O3">
        <v>95</v>
      </c>
    </row>
    <row r="5" spans="1:15">
      <c r="A5" t="s">
        <v>14</v>
      </c>
    </row>
    <row r="6" spans="1:15">
      <c r="A6" t="s">
        <v>0</v>
      </c>
      <c r="B6">
        <v>0</v>
      </c>
      <c r="C6">
        <v>1</v>
      </c>
      <c r="D6">
        <v>2</v>
      </c>
      <c r="E6">
        <v>3</v>
      </c>
      <c r="F6">
        <v>3.7</v>
      </c>
    </row>
    <row r="7" spans="1:15">
      <c r="A7" t="s">
        <v>19</v>
      </c>
      <c r="B7">
        <v>27</v>
      </c>
      <c r="C7">
        <v>40</v>
      </c>
      <c r="D7">
        <v>64</v>
      </c>
      <c r="E7">
        <v>85</v>
      </c>
      <c r="F7">
        <v>95</v>
      </c>
    </row>
    <row r="9" spans="1:15">
      <c r="A9" t="s">
        <v>13</v>
      </c>
    </row>
    <row r="10" spans="1:15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4.17</v>
      </c>
    </row>
    <row r="11" spans="1:15">
      <c r="A11" t="s">
        <v>19</v>
      </c>
      <c r="B11">
        <v>30</v>
      </c>
      <c r="C11">
        <v>40</v>
      </c>
      <c r="D11">
        <v>55</v>
      </c>
      <c r="E11">
        <v>75</v>
      </c>
      <c r="F11">
        <v>92</v>
      </c>
      <c r="G11">
        <v>95</v>
      </c>
    </row>
    <row r="13" spans="1:15">
      <c r="A13" t="s">
        <v>17</v>
      </c>
    </row>
    <row r="14" spans="1:15">
      <c r="A14" t="s">
        <v>0</v>
      </c>
      <c r="B14">
        <v>0</v>
      </c>
      <c r="C14">
        <v>2</v>
      </c>
      <c r="D14">
        <v>4</v>
      </c>
    </row>
    <row r="15" spans="1:15">
      <c r="A15" t="s">
        <v>19</v>
      </c>
      <c r="B15">
        <v>25</v>
      </c>
      <c r="C15">
        <v>50</v>
      </c>
      <c r="D15">
        <v>80</v>
      </c>
    </row>
    <row r="17" spans="1:10" ht="18">
      <c r="B17" s="1" t="s">
        <v>2</v>
      </c>
      <c r="C17" s="1" t="s">
        <v>3</v>
      </c>
      <c r="D17" s="1" t="s">
        <v>8</v>
      </c>
      <c r="E17" s="1" t="s">
        <v>6</v>
      </c>
      <c r="F17" s="1" t="s">
        <v>7</v>
      </c>
      <c r="G17" s="1" t="s">
        <v>9</v>
      </c>
      <c r="H17" s="1" t="s">
        <v>20</v>
      </c>
      <c r="I17" s="1" t="s">
        <v>21</v>
      </c>
      <c r="J17" s="2" t="s">
        <v>11</v>
      </c>
    </row>
    <row r="18" spans="1:10">
      <c r="B18" s="1" t="s">
        <v>4</v>
      </c>
      <c r="C18" s="1" t="s">
        <v>4</v>
      </c>
      <c r="D18" s="1" t="s">
        <v>4</v>
      </c>
      <c r="E18" s="1" t="s">
        <v>5</v>
      </c>
      <c r="F18" s="1" t="s">
        <v>5</v>
      </c>
      <c r="G18" s="1" t="s">
        <v>10</v>
      </c>
      <c r="H18" s="1" t="s">
        <v>16</v>
      </c>
      <c r="I18" s="1" t="s">
        <v>16</v>
      </c>
      <c r="J18" s="1" t="s">
        <v>12</v>
      </c>
    </row>
    <row r="19" spans="1:10">
      <c r="A19" t="s">
        <v>15</v>
      </c>
      <c r="B19" s="3">
        <v>1320</v>
      </c>
      <c r="C19" s="3">
        <v>1297</v>
      </c>
      <c r="D19" s="1">
        <f>(B19+C19)/2</f>
        <v>1308.5</v>
      </c>
      <c r="E19" s="1">
        <v>264.24</v>
      </c>
      <c r="F19" s="1">
        <v>264.39999999999998</v>
      </c>
      <c r="G19" s="3">
        <f>(F19-E19)*10^3</f>
        <v>159.99999999996817</v>
      </c>
      <c r="H19" s="1">
        <f>B3</f>
        <v>27</v>
      </c>
      <c r="I19" s="1">
        <f>O3</f>
        <v>95</v>
      </c>
      <c r="J19" s="3">
        <f>((1*4180*(I19-H19))/(G19*60*60))*100</f>
        <v>49.347222222232034</v>
      </c>
    </row>
    <row r="20" spans="1:10">
      <c r="A20" t="s">
        <v>14</v>
      </c>
      <c r="B20" s="3">
        <v>1800</v>
      </c>
      <c r="C20" s="3">
        <v>1799</v>
      </c>
      <c r="D20" s="1">
        <f>(B20+C20)/2</f>
        <v>1799.5</v>
      </c>
      <c r="E20" s="1">
        <v>264.51</v>
      </c>
      <c r="F20" s="1">
        <v>264.62</v>
      </c>
      <c r="G20" s="3">
        <f>(F20-E20)*10^3</f>
        <v>110.00000000001364</v>
      </c>
      <c r="H20" s="1">
        <f>B7</f>
        <v>27</v>
      </c>
      <c r="I20" s="1">
        <f>F7</f>
        <v>95</v>
      </c>
      <c r="J20" s="3">
        <f t="shared" ref="J20:J22" si="0">((1*4180*(I20-H20))/(G20*60*60))*100</f>
        <v>71.777777777768875</v>
      </c>
    </row>
    <row r="21" spans="1:10">
      <c r="A21" t="s">
        <v>13</v>
      </c>
      <c r="B21" s="3">
        <v>1681</v>
      </c>
      <c r="C21" s="3">
        <v>1674</v>
      </c>
      <c r="D21" s="1">
        <f>(B21+C21)/2</f>
        <v>1677.5</v>
      </c>
      <c r="E21" s="1">
        <v>264.63</v>
      </c>
      <c r="F21" s="1">
        <v>264.72000000000003</v>
      </c>
      <c r="G21" s="3">
        <f>(F21-E21)*10^3</f>
        <v>90.000000000031832</v>
      </c>
      <c r="H21" s="1">
        <f>B11</f>
        <v>30</v>
      </c>
      <c r="I21" s="1">
        <f>G11</f>
        <v>95</v>
      </c>
      <c r="J21" s="3">
        <f>((1*4180*(I21-H21))/(G21*60*60))*100</f>
        <v>83.858024691328353</v>
      </c>
    </row>
    <row r="22" spans="1:10">
      <c r="A22" t="s">
        <v>17</v>
      </c>
      <c r="B22" s="3">
        <v>1562.8</v>
      </c>
      <c r="C22" s="3">
        <v>1562.8</v>
      </c>
      <c r="D22" s="1">
        <f>(B22+C22)/2</f>
        <v>1562.8</v>
      </c>
      <c r="E22" s="1" t="s">
        <v>1</v>
      </c>
      <c r="F22" s="1" t="s">
        <v>1</v>
      </c>
      <c r="G22" s="3">
        <f>(4/60)*D22</f>
        <v>104.18666666666667</v>
      </c>
      <c r="H22" s="1">
        <f>B15</f>
        <v>25</v>
      </c>
      <c r="I22" s="1">
        <f>D15</f>
        <v>80</v>
      </c>
      <c r="J22" s="3">
        <f>(((0.0004*1000)*4180*(I22-H22))/(G22*60*60))*100</f>
        <v>24.517959218496717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</dc:creator>
  <cp:lastModifiedBy>Kasi</cp:lastModifiedBy>
  <dcterms:created xsi:type="dcterms:W3CDTF">2016-11-24T19:06:55Z</dcterms:created>
  <dcterms:modified xsi:type="dcterms:W3CDTF">2016-11-26T13:17:52Z</dcterms:modified>
</cp:coreProperties>
</file>