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K10" i="1"/>
  <c r="I4"/>
  <c r="I5"/>
  <c r="K9"/>
  <c r="I3"/>
  <c r="H3"/>
  <c r="G3"/>
  <c r="F5"/>
  <c r="E5"/>
  <c r="F4"/>
  <c r="E4"/>
  <c r="I9"/>
  <c r="J9" s="1"/>
  <c r="H10"/>
  <c r="G10"/>
  <c r="F10"/>
  <c r="H11"/>
  <c r="G11"/>
  <c r="F11"/>
  <c r="E11"/>
  <c r="K11" s="1"/>
  <c r="G5" l="1"/>
  <c r="H5" s="1"/>
  <c r="I10"/>
  <c r="J10" s="1"/>
  <c r="G4"/>
  <c r="H4" s="1"/>
  <c r="I11"/>
  <c r="J11" s="1"/>
</calcChain>
</file>

<file path=xl/sharedStrings.xml><?xml version="1.0" encoding="utf-8"?>
<sst xmlns="http://schemas.openxmlformats.org/spreadsheetml/2006/main" count="28" uniqueCount="17">
  <si>
    <t>zátěž</t>
  </si>
  <si>
    <r>
      <t>I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i/>
        <sz val="12"/>
        <color theme="1"/>
        <rFont val="Times New Roman"/>
        <family val="1"/>
        <charset val="238"/>
      </rPr>
      <t>(A)</t>
    </r>
  </si>
  <si>
    <r>
      <t>I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i/>
        <sz val="12"/>
        <color theme="1"/>
        <rFont val="Times New Roman"/>
        <family val="1"/>
        <charset val="238"/>
      </rPr>
      <t>(A)</t>
    </r>
  </si>
  <si>
    <r>
      <t>U</t>
    </r>
    <r>
      <rPr>
        <i/>
        <vertAlign val="subscript"/>
        <sz val="12"/>
        <color theme="1"/>
        <rFont val="Times New Roman"/>
        <family val="1"/>
        <charset val="238"/>
      </rPr>
      <t>13</t>
    </r>
    <r>
      <rPr>
        <i/>
        <sz val="12"/>
        <color theme="1"/>
        <rFont val="Times New Roman"/>
        <family val="1"/>
        <charset val="238"/>
      </rPr>
      <t>(V)</t>
    </r>
  </si>
  <si>
    <r>
      <t>P</t>
    </r>
    <r>
      <rPr>
        <i/>
        <vertAlign val="subscript"/>
        <sz val="12"/>
        <color theme="1"/>
        <rFont val="Times New Roman"/>
        <family val="1"/>
        <charset val="238"/>
      </rPr>
      <t>W1</t>
    </r>
    <r>
      <rPr>
        <i/>
        <sz val="12"/>
        <color theme="1"/>
        <rFont val="Times New Roman"/>
        <family val="1"/>
        <charset val="238"/>
      </rPr>
      <t>(W)</t>
    </r>
  </si>
  <si>
    <r>
      <t>P</t>
    </r>
    <r>
      <rPr>
        <i/>
        <vertAlign val="subscript"/>
        <sz val="12"/>
        <color theme="1"/>
        <rFont val="Times New Roman"/>
        <family val="1"/>
        <charset val="238"/>
      </rPr>
      <t>W2</t>
    </r>
    <r>
      <rPr>
        <i/>
        <sz val="12"/>
        <color theme="1"/>
        <rFont val="Times New Roman"/>
        <family val="1"/>
        <charset val="238"/>
      </rPr>
      <t>(W)</t>
    </r>
  </si>
  <si>
    <r>
      <t>P</t>
    </r>
    <r>
      <rPr>
        <i/>
        <vertAlign val="superscript"/>
        <sz val="12"/>
        <color theme="1"/>
        <rFont val="Times New Roman"/>
        <family val="1"/>
        <charset val="238"/>
      </rPr>
      <t>*</t>
    </r>
    <r>
      <rPr>
        <i/>
        <sz val="12"/>
        <color theme="1"/>
        <rFont val="Times New Roman"/>
        <family val="1"/>
        <charset val="238"/>
      </rPr>
      <t>(W)</t>
    </r>
  </si>
  <si>
    <t>P(W)</t>
  </si>
  <si>
    <t>ΔP(W)</t>
  </si>
  <si>
    <t>3xR</t>
  </si>
  <si>
    <t>3xRL</t>
  </si>
  <si>
    <t>3xZ</t>
  </si>
  <si>
    <r>
      <t>I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i/>
        <sz val="12"/>
        <color theme="1"/>
        <rFont val="Times New Roman"/>
        <family val="1"/>
        <charset val="238"/>
      </rPr>
      <t>(A)</t>
    </r>
  </si>
  <si>
    <r>
      <t>U</t>
    </r>
    <r>
      <rPr>
        <i/>
        <vertAlign val="subscript"/>
        <sz val="12"/>
        <color theme="1"/>
        <rFont val="Times New Roman"/>
        <family val="1"/>
        <charset val="238"/>
      </rPr>
      <t>f</t>
    </r>
    <r>
      <rPr>
        <i/>
        <sz val="12"/>
        <color theme="1"/>
        <rFont val="Times New Roman"/>
        <family val="1"/>
        <charset val="238"/>
      </rPr>
      <t>(V)</t>
    </r>
  </si>
  <si>
    <r>
      <t>P</t>
    </r>
    <r>
      <rPr>
        <i/>
        <vertAlign val="subscript"/>
        <sz val="12"/>
        <color theme="1"/>
        <rFont val="Times New Roman"/>
        <family val="1"/>
        <charset val="238"/>
      </rPr>
      <t>W3</t>
    </r>
    <r>
      <rPr>
        <i/>
        <sz val="12"/>
        <color theme="1"/>
        <rFont val="Times New Roman"/>
        <family val="1"/>
        <charset val="238"/>
      </rPr>
      <t>(W)</t>
    </r>
  </si>
  <si>
    <t>ARON</t>
  </si>
  <si>
    <t>3 W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</si>
</sst>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charset val="238"/>
      <scheme val="minor"/>
    </font>
    <font>
      <b/>
      <i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i/>
      <vertAlign val="superscript"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2" fontId="2" fillId="0" borderId="4" xfId="0" applyNumberFormat="1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160" zoomScaleNormal="160" workbookViewId="0">
      <selection activeCell="A8" sqref="A8:K11"/>
    </sheetView>
  </sheetViews>
  <sheetFormatPr defaultRowHeight="15"/>
  <cols>
    <col min="8" max="8" width="14" bestFit="1" customWidth="1"/>
    <col min="10" max="10" width="14" bestFit="1" customWidth="1"/>
    <col min="11" max="11" width="9.28515625" bestFit="1" customWidth="1"/>
  </cols>
  <sheetData>
    <row r="1" spans="1:11" ht="16.5" thickBot="1">
      <c r="A1" s="5" t="s">
        <v>15</v>
      </c>
    </row>
    <row r="2" spans="1:11" ht="19.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1" ht="16.5" thickBot="1">
      <c r="A3" s="3" t="s">
        <v>9</v>
      </c>
      <c r="B3" s="6">
        <v>0.63</v>
      </c>
      <c r="C3" s="6">
        <v>0.63</v>
      </c>
      <c r="D3" s="6">
        <v>118</v>
      </c>
      <c r="E3" s="6">
        <v>65</v>
      </c>
      <c r="F3" s="6">
        <v>65</v>
      </c>
      <c r="G3" s="6">
        <f>E3+F3</f>
        <v>130</v>
      </c>
      <c r="H3" s="6">
        <f>G3-2*((D3^2)/12000)</f>
        <v>127.67933333333333</v>
      </c>
      <c r="I3" s="6">
        <f>(1/100)*(0.5*120+0.5*120+((4*D3*1.5*120)/12000))</f>
        <v>1.2707999999999999</v>
      </c>
    </row>
    <row r="4" spans="1:11" ht="16.5" thickBot="1">
      <c r="A4" s="3" t="s">
        <v>10</v>
      </c>
      <c r="B4" s="6">
        <v>0.25</v>
      </c>
      <c r="C4" s="6">
        <v>0.25</v>
      </c>
      <c r="D4" s="6">
        <v>118</v>
      </c>
      <c r="E4" s="6">
        <f>37*0.5</f>
        <v>18.5</v>
      </c>
      <c r="F4" s="7">
        <f>-21*0.5</f>
        <v>-10.5</v>
      </c>
      <c r="G4" s="6">
        <f t="shared" ref="G4:G5" si="0">E4+F4</f>
        <v>8</v>
      </c>
      <c r="H4" s="6">
        <f t="shared" ref="H4:H5" si="1">G4-2*((D4^2)/12000)</f>
        <v>5.6793333333333331</v>
      </c>
      <c r="I4" s="6">
        <f>(1/100)*(0.5*60+0.5*60+((4*D4*1.5*120)/12000))</f>
        <v>0.67079999999999995</v>
      </c>
    </row>
    <row r="5" spans="1:11" ht="16.5" thickBot="1">
      <c r="A5" s="3" t="s">
        <v>11</v>
      </c>
      <c r="B5" s="6">
        <v>0.45</v>
      </c>
      <c r="C5" s="6">
        <v>0.19</v>
      </c>
      <c r="D5" s="6">
        <v>118.5</v>
      </c>
      <c r="E5" s="6">
        <f>0.5*76</f>
        <v>38</v>
      </c>
      <c r="F5" s="6">
        <f>0.5*23</f>
        <v>11.5</v>
      </c>
      <c r="G5" s="6">
        <f t="shared" si="0"/>
        <v>49.5</v>
      </c>
      <c r="H5" s="6">
        <f t="shared" si="1"/>
        <v>47.159624999999998</v>
      </c>
      <c r="I5" s="6">
        <f>(1/100)*(0.5*60+0.5*60+((4*D5*1.5*120)/12000))</f>
        <v>0.67110000000000003</v>
      </c>
    </row>
    <row r="7" spans="1:11" ht="16.5" thickBot="1">
      <c r="A7" s="5" t="s">
        <v>16</v>
      </c>
    </row>
    <row r="8" spans="1:11" ht="19.5" thickBot="1">
      <c r="A8" s="1" t="s">
        <v>0</v>
      </c>
      <c r="B8" s="2" t="s">
        <v>1</v>
      </c>
      <c r="C8" s="2" t="s">
        <v>2</v>
      </c>
      <c r="D8" s="2" t="s">
        <v>12</v>
      </c>
      <c r="E8" s="2" t="s">
        <v>13</v>
      </c>
      <c r="F8" s="2" t="s">
        <v>4</v>
      </c>
      <c r="G8" s="2" t="s">
        <v>5</v>
      </c>
      <c r="H8" s="2" t="s">
        <v>14</v>
      </c>
      <c r="I8" s="2" t="s">
        <v>6</v>
      </c>
      <c r="J8" s="2" t="s">
        <v>7</v>
      </c>
      <c r="K8" s="2" t="s">
        <v>8</v>
      </c>
    </row>
    <row r="9" spans="1:11" ht="16.5" thickBot="1">
      <c r="A9" s="3" t="s">
        <v>9</v>
      </c>
      <c r="B9" s="4">
        <v>0.63</v>
      </c>
      <c r="C9" s="4">
        <v>0.63</v>
      </c>
      <c r="D9" s="4">
        <v>0.63</v>
      </c>
      <c r="E9" s="4">
        <v>68</v>
      </c>
      <c r="F9" s="4">
        <v>43</v>
      </c>
      <c r="G9" s="4">
        <v>43</v>
      </c>
      <c r="H9" s="4">
        <v>44</v>
      </c>
      <c r="I9" s="4">
        <f>F9+G9+H9</f>
        <v>130</v>
      </c>
      <c r="J9" s="6">
        <f>I9-E9^2*(1/12000+1/12000+1/4000)</f>
        <v>128.07333333333332</v>
      </c>
      <c r="K9" s="6">
        <f>1/100*(0.5*120+0.5*120+0.5*120+1.5*E9*2*120*(1/12000+1/12000+1/4000))</f>
        <v>1.9019999999999999</v>
      </c>
    </row>
    <row r="10" spans="1:11" ht="16.5" thickBot="1">
      <c r="A10" s="3" t="s">
        <v>10</v>
      </c>
      <c r="B10" s="4">
        <v>0.25</v>
      </c>
      <c r="C10" s="4">
        <v>0.26</v>
      </c>
      <c r="D10" s="4">
        <v>0.25</v>
      </c>
      <c r="E10" s="4">
        <v>69</v>
      </c>
      <c r="F10" s="4">
        <f>0.5*4</f>
        <v>2</v>
      </c>
      <c r="G10" s="4">
        <f>0.5*4</f>
        <v>2</v>
      </c>
      <c r="H10" s="4">
        <f>0.5*6</f>
        <v>3</v>
      </c>
      <c r="I10" s="4">
        <f>F10+G10+H10</f>
        <v>7</v>
      </c>
      <c r="J10" s="6">
        <f>I10-E10^2*(1/12000+1/12000+1/4000)</f>
        <v>5.0162500000000003</v>
      </c>
      <c r="K10" s="6">
        <f>1/100*(0.5*60+0.5*60+0.5*60+1.5*E10*2*120*(1/12000+1/12000+1/4000))</f>
        <v>1.0035000000000001</v>
      </c>
    </row>
    <row r="11" spans="1:11" ht="16.5" thickBot="1">
      <c r="A11" s="3" t="s">
        <v>11</v>
      </c>
      <c r="B11" s="4">
        <v>0.46</v>
      </c>
      <c r="C11" s="4">
        <v>0.19</v>
      </c>
      <c r="D11" s="4">
        <v>0.28000000000000003</v>
      </c>
      <c r="E11" s="4">
        <f>0.5*67</f>
        <v>33.5</v>
      </c>
      <c r="F11" s="4">
        <f>0.5*60</f>
        <v>30</v>
      </c>
      <c r="G11" s="4">
        <f>0.5*22.5</f>
        <v>11.25</v>
      </c>
      <c r="H11" s="4">
        <f>0.5*20</f>
        <v>10</v>
      </c>
      <c r="I11" s="4">
        <f>F11+G11+H11</f>
        <v>51.25</v>
      </c>
      <c r="J11" s="6">
        <f>I11-E11^2*(1/12000+1/12000+1/4000)</f>
        <v>50.782395833333332</v>
      </c>
      <c r="K11" s="6">
        <f>1/100*(0.5*60+0.5*60+0.5*60+1.5*E11*2*120*(1/12000+1/12000+1/4000))</f>
        <v>0.95025000000000004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Pretl</dc:creator>
  <cp:lastModifiedBy>Kasi</cp:lastModifiedBy>
  <dcterms:created xsi:type="dcterms:W3CDTF">2015-10-14T10:49:31Z</dcterms:created>
  <dcterms:modified xsi:type="dcterms:W3CDTF">2015-10-20T21:35:03Z</dcterms:modified>
</cp:coreProperties>
</file>