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3895" windowHeight="10485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C15" i="1"/>
  <c r="D15"/>
  <c r="E15"/>
  <c r="B15"/>
  <c r="B9"/>
  <c r="C9"/>
  <c r="D9"/>
  <c r="E9"/>
  <c r="C7"/>
  <c r="D7"/>
  <c r="E7"/>
  <c r="B7"/>
  <c r="C6"/>
  <c r="D6"/>
  <c r="E6"/>
  <c r="B6"/>
  <c r="E12"/>
  <c r="D12"/>
</calcChain>
</file>

<file path=xl/sharedStrings.xml><?xml version="1.0" encoding="utf-8"?>
<sst xmlns="http://schemas.openxmlformats.org/spreadsheetml/2006/main" count="39" uniqueCount="31">
  <si>
    <r>
      <t>C</t>
    </r>
    <r>
      <rPr>
        <i/>
        <vertAlign val="subscript"/>
        <sz val="12"/>
        <color theme="1"/>
        <rFont val="Times New Roman"/>
        <family val="1"/>
        <charset val="238"/>
      </rPr>
      <t>xjm</t>
    </r>
  </si>
  <si>
    <t>470nF</t>
  </si>
  <si>
    <t>1μF</t>
  </si>
  <si>
    <t>4μF</t>
  </si>
  <si>
    <t>8μF</t>
  </si>
  <si>
    <r>
      <t>R</t>
    </r>
    <r>
      <rPr>
        <i/>
        <vertAlign val="subscript"/>
        <sz val="12"/>
        <color theme="1"/>
        <rFont val="Times New Roman"/>
        <family val="1"/>
        <charset val="238"/>
      </rPr>
      <t>3</t>
    </r>
    <r>
      <rPr>
        <i/>
        <sz val="12"/>
        <color theme="1"/>
        <rFont val="Times New Roman"/>
        <family val="1"/>
        <charset val="238"/>
      </rPr>
      <t xml:space="preserve"> (Ω)</t>
    </r>
  </si>
  <si>
    <r>
      <t>C</t>
    </r>
    <r>
      <rPr>
        <i/>
        <vertAlign val="subscript"/>
        <sz val="12"/>
        <color theme="1"/>
        <rFont val="Times New Roman"/>
        <family val="1"/>
        <charset val="238"/>
      </rPr>
      <t>3</t>
    </r>
    <r>
      <rPr>
        <i/>
        <sz val="12"/>
        <color theme="1"/>
        <rFont val="Times New Roman"/>
        <family val="1"/>
        <charset val="238"/>
      </rPr>
      <t xml:space="preserve"> (nF)</t>
    </r>
  </si>
  <si>
    <r>
      <t>C</t>
    </r>
    <r>
      <rPr>
        <i/>
        <vertAlign val="subscript"/>
        <sz val="12"/>
        <color theme="1"/>
        <rFont val="Times New Roman"/>
        <family val="1"/>
        <charset val="238"/>
      </rPr>
      <t>x</t>
    </r>
    <r>
      <rPr>
        <i/>
        <sz val="12"/>
        <color theme="1"/>
        <rFont val="Times New Roman"/>
        <family val="1"/>
        <charset val="238"/>
      </rPr>
      <t xml:space="preserve"> (nF)</t>
    </r>
  </si>
  <si>
    <r>
      <t>R</t>
    </r>
    <r>
      <rPr>
        <i/>
        <vertAlign val="subscript"/>
        <sz val="12"/>
        <color theme="1"/>
        <rFont val="Times New Roman"/>
        <family val="1"/>
        <charset val="238"/>
      </rPr>
      <t>x</t>
    </r>
    <r>
      <rPr>
        <i/>
        <sz val="12"/>
        <color theme="1"/>
        <rFont val="Times New Roman"/>
        <family val="1"/>
        <charset val="238"/>
      </rPr>
      <t xml:space="preserve"> (Ω)</t>
    </r>
  </si>
  <si>
    <t>tgδ ( - )</t>
  </si>
  <si>
    <t>RLC</t>
  </si>
  <si>
    <t>100 Hz</t>
  </si>
  <si>
    <t>50 Hz</t>
  </si>
  <si>
    <t>ST</t>
  </si>
  <si>
    <t>V</t>
  </si>
  <si>
    <t>R1</t>
  </si>
  <si>
    <t>R3</t>
  </si>
  <si>
    <t>C3</t>
  </si>
  <si>
    <t>C4</t>
  </si>
  <si>
    <t>TRONER V-m 109344 TVT-321</t>
  </si>
  <si>
    <t>METREL MA 2405 165893</t>
  </si>
  <si>
    <t>Schering</t>
  </si>
  <si>
    <t>(9V)</t>
  </si>
  <si>
    <r>
      <t>1,90∙10</t>
    </r>
    <r>
      <rPr>
        <vertAlign val="superscript"/>
        <sz val="12"/>
        <color theme="1"/>
        <rFont val="Times New Roman"/>
        <family val="1"/>
        <charset val="238"/>
      </rPr>
      <t>-3</t>
    </r>
  </si>
  <si>
    <r>
      <t>1,84∙10</t>
    </r>
    <r>
      <rPr>
        <vertAlign val="superscript"/>
        <sz val="12"/>
        <color theme="1"/>
        <rFont val="Times New Roman"/>
        <family val="1"/>
        <charset val="238"/>
      </rPr>
      <t>-3</t>
    </r>
  </si>
  <si>
    <r>
      <t>5,88∙10</t>
    </r>
    <r>
      <rPr>
        <vertAlign val="superscript"/>
        <sz val="12"/>
        <color theme="1"/>
        <rFont val="Times New Roman"/>
        <family val="1"/>
        <charset val="238"/>
      </rPr>
      <t>-3</t>
    </r>
  </si>
  <si>
    <r>
      <t>7,18∙10</t>
    </r>
    <r>
      <rPr>
        <vertAlign val="superscript"/>
        <sz val="12"/>
        <color theme="1"/>
        <rFont val="Times New Roman"/>
        <family val="1"/>
        <charset val="238"/>
      </rPr>
      <t>-3</t>
    </r>
  </si>
  <si>
    <r>
      <t>3,65∙10</t>
    </r>
    <r>
      <rPr>
        <vertAlign val="superscript"/>
        <sz val="12"/>
        <color theme="1"/>
        <rFont val="Times New Roman"/>
        <family val="1"/>
        <charset val="238"/>
      </rPr>
      <t>-3</t>
    </r>
  </si>
  <si>
    <r>
      <t>9,01∙10</t>
    </r>
    <r>
      <rPr>
        <vertAlign val="superscript"/>
        <sz val="12"/>
        <color theme="1"/>
        <rFont val="Times New Roman"/>
        <family val="1"/>
        <charset val="238"/>
      </rPr>
      <t>-3</t>
    </r>
  </si>
  <si>
    <r>
      <t>9,58∙10</t>
    </r>
    <r>
      <rPr>
        <vertAlign val="superscript"/>
        <sz val="12"/>
        <color theme="1"/>
        <rFont val="Times New Roman"/>
        <family val="1"/>
        <charset val="238"/>
      </rPr>
      <t>-3</t>
    </r>
  </si>
  <si>
    <r>
      <t>2,43∙10</t>
    </r>
    <r>
      <rPr>
        <vertAlign val="superscript"/>
        <sz val="12"/>
        <color theme="1"/>
        <rFont val="Times New Roman"/>
        <family val="1"/>
        <charset val="238"/>
      </rPr>
      <t>-3</t>
    </r>
  </si>
</sst>
</file>

<file path=xl/styles.xml><?xml version="1.0" encoding="utf-8"?>
<styleSheet xmlns="http://schemas.openxmlformats.org/spreadsheetml/2006/main">
  <numFmts count="1">
    <numFmt numFmtId="164" formatCode="0.00;[Red]0.00"/>
  </numFmts>
  <fonts count="5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i/>
      <vertAlign val="subscript"/>
      <sz val="12"/>
      <color theme="1"/>
      <name val="Times New Roman"/>
      <family val="1"/>
      <charset val="238"/>
    </font>
    <font>
      <vertAlign val="superscript"/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1" fillId="0" borderId="5" xfId="0" applyFont="1" applyFill="1" applyBorder="1" applyAlignment="1">
      <alignment horizontal="center" vertical="top" wrapText="1"/>
    </xf>
    <xf numFmtId="164" fontId="1" fillId="0" borderId="4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1" fillId="0" borderId="2" xfId="0" applyFont="1" applyBorder="1" applyAlignment="1">
      <alignment vertical="top" wrapText="1"/>
    </xf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1"/>
  <sheetViews>
    <sheetView tabSelected="1" zoomScale="145" zoomScaleNormal="145" workbookViewId="0">
      <selection activeCell="A11" sqref="A11:E14"/>
    </sheetView>
  </sheetViews>
  <sheetFormatPr defaultRowHeight="15"/>
  <cols>
    <col min="1" max="5" width="10.7109375" customWidth="1"/>
  </cols>
  <sheetData>
    <row r="2" spans="1:7" ht="15.75" thickBot="1">
      <c r="A2" t="s">
        <v>21</v>
      </c>
    </row>
    <row r="3" spans="1:7" ht="19.5" thickBot="1">
      <c r="A3" s="7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5" t="s">
        <v>12</v>
      </c>
      <c r="G3" s="5" t="s">
        <v>22</v>
      </c>
    </row>
    <row r="4" spans="1:7" ht="19.5" thickBot="1">
      <c r="A4" s="8" t="s">
        <v>5</v>
      </c>
      <c r="B4" s="6">
        <v>464.9</v>
      </c>
      <c r="C4" s="6">
        <v>959.6</v>
      </c>
      <c r="D4" s="6">
        <v>3705</v>
      </c>
      <c r="E4" s="6">
        <v>7542.9</v>
      </c>
    </row>
    <row r="5" spans="1:7" ht="19.5" thickBot="1">
      <c r="A5" s="8" t="s">
        <v>6</v>
      </c>
      <c r="B5" s="6">
        <v>13.01</v>
      </c>
      <c r="C5" s="6">
        <v>6.1</v>
      </c>
      <c r="D5" s="6">
        <v>5.05</v>
      </c>
      <c r="E5" s="6">
        <v>3.03</v>
      </c>
    </row>
    <row r="6" spans="1:7" ht="19.5" thickBot="1">
      <c r="A6" s="8" t="s">
        <v>7</v>
      </c>
      <c r="B6" s="6">
        <f>(1*10^-6)*(B4/1000)*10^9</f>
        <v>464.89999999999992</v>
      </c>
      <c r="C6" s="6">
        <f t="shared" ref="C6:E6" si="0">(1*10^-6)*(C4/1000)*10^9</f>
        <v>959.59999999999991</v>
      </c>
      <c r="D6" s="6">
        <f t="shared" si="0"/>
        <v>3705</v>
      </c>
      <c r="E6" s="6">
        <f t="shared" si="0"/>
        <v>7542.9</v>
      </c>
    </row>
    <row r="7" spans="1:7" ht="19.5" thickBot="1">
      <c r="A7" s="8" t="s">
        <v>8</v>
      </c>
      <c r="B7" s="6">
        <f>1000*(B5*10^-9)/(1*10^-6)</f>
        <v>13.010000000000002</v>
      </c>
      <c r="C7" s="6">
        <f t="shared" ref="C7:E7" si="1">1000*(C5*10^-9)/(1*10^-6)</f>
        <v>6.1000000000000005</v>
      </c>
      <c r="D7" s="6">
        <f t="shared" si="1"/>
        <v>5.05</v>
      </c>
      <c r="E7" s="6">
        <f t="shared" si="1"/>
        <v>3.0300000000000002</v>
      </c>
    </row>
    <row r="8" spans="1:7" ht="19.5" thickBot="1">
      <c r="A8" s="8" t="s">
        <v>9</v>
      </c>
      <c r="B8" s="6" t="s">
        <v>23</v>
      </c>
      <c r="C8" s="6" t="s">
        <v>24</v>
      </c>
      <c r="D8" s="6" t="s">
        <v>25</v>
      </c>
      <c r="E8" s="6" t="s">
        <v>26</v>
      </c>
    </row>
    <row r="9" spans="1:7">
      <c r="B9" s="10">
        <f>2*PI()*50*B6*B7*10^-6</f>
        <v>1.900144878474717</v>
      </c>
      <c r="C9" s="10">
        <f t="shared" ref="C9:E9" si="2">2*PI()*50*C6*C7*10^-6</f>
        <v>1.8389501093347067</v>
      </c>
      <c r="D9" s="10">
        <f t="shared" si="2"/>
        <v>5.8779983946828418</v>
      </c>
      <c r="E9" s="10">
        <f t="shared" si="2"/>
        <v>7.1801059257090225</v>
      </c>
    </row>
    <row r="10" spans="1:7" ht="16.5" thickBot="1">
      <c r="A10" s="4" t="s">
        <v>10</v>
      </c>
    </row>
    <row r="11" spans="1:7" ht="19.5" thickBot="1">
      <c r="A11" s="1" t="s">
        <v>0</v>
      </c>
      <c r="B11" s="9" t="s">
        <v>1</v>
      </c>
      <c r="C11" s="9" t="s">
        <v>2</v>
      </c>
      <c r="D11" s="9" t="s">
        <v>3</v>
      </c>
      <c r="E11" s="9" t="s">
        <v>4</v>
      </c>
      <c r="F11" s="5" t="s">
        <v>11</v>
      </c>
    </row>
    <row r="12" spans="1:7" ht="19.5" thickBot="1">
      <c r="A12" s="3" t="s">
        <v>7</v>
      </c>
      <c r="B12" s="6">
        <v>466.2</v>
      </c>
      <c r="C12" s="6">
        <v>960.1</v>
      </c>
      <c r="D12" s="6">
        <f>3.72*10^3</f>
        <v>3720</v>
      </c>
      <c r="E12" s="6">
        <f>7.55*10^3</f>
        <v>7550</v>
      </c>
    </row>
    <row r="13" spans="1:7" ht="19.5" thickBot="1">
      <c r="A13" s="3" t="s">
        <v>8</v>
      </c>
      <c r="B13" s="6">
        <v>12.46</v>
      </c>
      <c r="C13" s="6">
        <v>4.0199999999999996</v>
      </c>
      <c r="D13" s="6">
        <v>4.0999999999999996</v>
      </c>
      <c r="E13" s="6">
        <v>1.9</v>
      </c>
    </row>
    <row r="14" spans="1:7" ht="19.5" thickBot="1">
      <c r="A14" s="3" t="s">
        <v>9</v>
      </c>
      <c r="B14" s="6" t="s">
        <v>27</v>
      </c>
      <c r="C14" s="6" t="s">
        <v>30</v>
      </c>
      <c r="D14" s="6" t="s">
        <v>29</v>
      </c>
      <c r="E14" s="6" t="s">
        <v>28</v>
      </c>
    </row>
    <row r="15" spans="1:7">
      <c r="B15" s="10">
        <f>2*PI()*100*B12*B13*10^-6</f>
        <v>3.6498093537980756</v>
      </c>
      <c r="C15" s="10">
        <f t="shared" ref="C15:E15" si="3">2*PI()*100*C12*C13*10^-6</f>
        <v>2.4250594577960944</v>
      </c>
      <c r="D15" s="10">
        <f t="shared" si="3"/>
        <v>9.5831142305103025</v>
      </c>
      <c r="E15" s="10">
        <f t="shared" si="3"/>
        <v>9.0132293231491172</v>
      </c>
    </row>
    <row r="16" spans="1:7" ht="15.75">
      <c r="A16" s="4" t="s">
        <v>13</v>
      </c>
      <c r="B16">
        <v>117255</v>
      </c>
    </row>
    <row r="17" spans="1:2" ht="15.75">
      <c r="A17" s="4" t="s">
        <v>14</v>
      </c>
      <c r="B17" t="s">
        <v>19</v>
      </c>
    </row>
    <row r="18" spans="1:2" ht="15.75">
      <c r="A18" s="4" t="s">
        <v>15</v>
      </c>
    </row>
    <row r="19" spans="1:2" ht="15.75">
      <c r="A19" s="4" t="s">
        <v>16</v>
      </c>
      <c r="B19">
        <v>10444</v>
      </c>
    </row>
    <row r="20" spans="1:2" ht="15.75">
      <c r="A20" s="4" t="s">
        <v>17</v>
      </c>
      <c r="B20" t="s">
        <v>20</v>
      </c>
    </row>
    <row r="21" spans="1:2" ht="15.75">
      <c r="A21" s="4" t="s">
        <v>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Kasi</cp:lastModifiedBy>
  <dcterms:created xsi:type="dcterms:W3CDTF">2015-10-22T07:29:10Z</dcterms:created>
  <dcterms:modified xsi:type="dcterms:W3CDTF">2015-11-03T19:27:01Z</dcterms:modified>
</cp:coreProperties>
</file>