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690" windowWidth="11550" windowHeight="9135"/>
  </bookViews>
  <sheets>
    <sheet name="ENGINEERS ESTIMATE SUMMARY" sheetId="80" r:id="rId1"/>
    <sheet name="421EE" sheetId="84" r:id="rId2"/>
    <sheet name="431EE" sheetId="85" r:id="rId3"/>
  </sheets>
  <definedNames>
    <definedName name="OLE_LINK3" localSheetId="1">'421EE'!#REF!</definedName>
    <definedName name="OLE_LINK3" localSheetId="2">'431EE'!#REF!</definedName>
    <definedName name="OLE_LINK3" localSheetId="0">'ENGINEERS ESTIMATE SUMMARY'!#REF!</definedName>
    <definedName name="_xlnm.Print_Area" localSheetId="1">'421EE'!$A$1:$F$85</definedName>
    <definedName name="_xlnm.Print_Area" localSheetId="2">'431EE'!$A$1:$F$85</definedName>
    <definedName name="_xlnm.Print_Area" localSheetId="0">'ENGINEERS ESTIMATE SUMMARY'!$A$1:$F$84</definedName>
    <definedName name="_xlnm.Print_Titles" localSheetId="1">'421EE'!$7:$7</definedName>
    <definedName name="_xlnm.Print_Titles" localSheetId="2">'431EE'!$7:$7</definedName>
    <definedName name="_xlnm.Print_Titles" localSheetId="0">'ENGINEERS ESTIMATE SUMMARY'!$6:$6</definedName>
    <definedName name="Z_1637C49C_FFD8_45DF_8EC0_6674E6601B79_.wvu.PrintArea" localSheetId="1" hidden="1">'421EE'!$A$1:$F$83</definedName>
    <definedName name="Z_1637C49C_FFD8_45DF_8EC0_6674E6601B79_.wvu.PrintArea" localSheetId="2" hidden="1">'431EE'!$A$1:$F$83</definedName>
    <definedName name="Z_1637C49C_FFD8_45DF_8EC0_6674E6601B79_.wvu.PrintArea" localSheetId="0" hidden="1">'ENGINEERS ESTIMATE SUMMARY'!$A$1:$F$82</definedName>
    <definedName name="Z_1637C49C_FFD8_45DF_8EC0_6674E6601B79_.wvu.PrintTitles" localSheetId="1" hidden="1">'421EE'!$1:$6</definedName>
    <definedName name="Z_1637C49C_FFD8_45DF_8EC0_6674E6601B79_.wvu.PrintTitles" localSheetId="2" hidden="1">'431EE'!$1:$6</definedName>
    <definedName name="Z_1637C49C_FFD8_45DF_8EC0_6674E6601B79_.wvu.PrintTitles" localSheetId="0" hidden="1">'ENGINEERS ESTIMATE SUMMARY'!$1:$5</definedName>
    <definedName name="Z_26C0AA09_2393_4AC9_B542_6E2222C83986_.wvu.PrintArea" localSheetId="1" hidden="1">'421EE'!$A$1:$F$83</definedName>
    <definedName name="Z_26C0AA09_2393_4AC9_B542_6E2222C83986_.wvu.PrintArea" localSheetId="2" hidden="1">'431EE'!$A$1:$F$83</definedName>
    <definedName name="Z_26C0AA09_2393_4AC9_B542_6E2222C83986_.wvu.PrintArea" localSheetId="0" hidden="1">'ENGINEERS ESTIMATE SUMMARY'!$A$1:$F$82</definedName>
    <definedName name="Z_26C0AA09_2393_4AC9_B542_6E2222C83986_.wvu.PrintTitles" localSheetId="1" hidden="1">'421EE'!$1:$6</definedName>
    <definedName name="Z_26C0AA09_2393_4AC9_B542_6E2222C83986_.wvu.PrintTitles" localSheetId="2" hidden="1">'431EE'!$1:$6</definedName>
    <definedName name="Z_26C0AA09_2393_4AC9_B542_6E2222C83986_.wvu.PrintTitles" localSheetId="0" hidden="1">'ENGINEERS ESTIMATE SUMMARY'!$1:$5</definedName>
    <definedName name="Z_3B7D46BC_C462_4C7B_90CC_F253398D8E84_.wvu.PrintArea" localSheetId="1" hidden="1">'421EE'!$A$1:$F$83</definedName>
    <definedName name="Z_3B7D46BC_C462_4C7B_90CC_F253398D8E84_.wvu.PrintArea" localSheetId="2" hidden="1">'431EE'!$A$1:$F$83</definedName>
    <definedName name="Z_3B7D46BC_C462_4C7B_90CC_F253398D8E84_.wvu.PrintArea" localSheetId="0" hidden="1">'ENGINEERS ESTIMATE SUMMARY'!$A$1:$F$82</definedName>
    <definedName name="Z_3B7D46BC_C462_4C7B_90CC_F253398D8E84_.wvu.PrintTitles" localSheetId="1" hidden="1">'421EE'!$1:$6</definedName>
    <definedName name="Z_3B7D46BC_C462_4C7B_90CC_F253398D8E84_.wvu.PrintTitles" localSheetId="2" hidden="1">'431EE'!$1:$6</definedName>
    <definedName name="Z_3B7D46BC_C462_4C7B_90CC_F253398D8E84_.wvu.PrintTitles" localSheetId="0" hidden="1">'ENGINEERS ESTIMATE SUMMARY'!$1:$5</definedName>
    <definedName name="Z_3C01FC6A_53FF_4810_B006_E2F21D212FEB_.wvu.PrintArea" localSheetId="1" hidden="1">'421EE'!$A$1:$F$83</definedName>
    <definedName name="Z_3C01FC6A_53FF_4810_B006_E2F21D212FEB_.wvu.PrintArea" localSheetId="2" hidden="1">'431EE'!$A$1:$F$83</definedName>
    <definedName name="Z_3C01FC6A_53FF_4810_B006_E2F21D212FEB_.wvu.PrintArea" localSheetId="0" hidden="1">'ENGINEERS ESTIMATE SUMMARY'!$A$1:$F$82</definedName>
    <definedName name="Z_3C01FC6A_53FF_4810_B006_E2F21D212FEB_.wvu.PrintTitles" localSheetId="1" hidden="1">'421EE'!$1:$6</definedName>
    <definedName name="Z_3C01FC6A_53FF_4810_B006_E2F21D212FEB_.wvu.PrintTitles" localSheetId="2" hidden="1">'431EE'!$1:$6</definedName>
    <definedName name="Z_3C01FC6A_53FF_4810_B006_E2F21D212FEB_.wvu.PrintTitles" localSheetId="0" hidden="1">'ENGINEERS ESTIMATE SUMMARY'!$1:$5</definedName>
  </definedNames>
  <calcPr calcId="145621" iterate="1"/>
</workbook>
</file>

<file path=xl/calcChain.xml><?xml version="1.0" encoding="utf-8"?>
<calcChain xmlns="http://schemas.openxmlformats.org/spreadsheetml/2006/main">
  <c r="H81" i="80" l="1"/>
  <c r="I14" i="80"/>
  <c r="J14" i="80"/>
  <c r="I15" i="80"/>
  <c r="J15" i="80"/>
  <c r="I16" i="80"/>
  <c r="J16" i="80"/>
  <c r="I17" i="80"/>
  <c r="J17" i="80"/>
  <c r="I18" i="80"/>
  <c r="J18" i="80"/>
  <c r="I19" i="80"/>
  <c r="J19" i="80"/>
  <c r="I20" i="80"/>
  <c r="J20" i="80"/>
  <c r="I21" i="80"/>
  <c r="J21" i="80"/>
  <c r="I22" i="80"/>
  <c r="J22" i="80"/>
  <c r="I23" i="80"/>
  <c r="J23" i="80"/>
  <c r="I24" i="80"/>
  <c r="J24" i="80"/>
  <c r="I25" i="80"/>
  <c r="J25" i="80"/>
  <c r="I26" i="80"/>
  <c r="J26" i="80"/>
  <c r="I27" i="80"/>
  <c r="J27" i="80"/>
  <c r="I28" i="80"/>
  <c r="J28" i="80"/>
  <c r="I29" i="80"/>
  <c r="J29" i="80"/>
  <c r="I30" i="80"/>
  <c r="J30" i="80"/>
  <c r="I31" i="80"/>
  <c r="J31" i="80"/>
  <c r="I32" i="80"/>
  <c r="J32" i="80"/>
  <c r="I33" i="80"/>
  <c r="J33" i="80"/>
  <c r="I34" i="80"/>
  <c r="J34" i="80"/>
  <c r="I35" i="80"/>
  <c r="J35" i="80"/>
  <c r="I36" i="80"/>
  <c r="J36" i="80"/>
  <c r="I37" i="80"/>
  <c r="J37" i="80"/>
  <c r="I38" i="80"/>
  <c r="J38" i="80"/>
  <c r="I39" i="80"/>
  <c r="J39" i="80"/>
  <c r="I40" i="80"/>
  <c r="J40" i="80"/>
  <c r="I41" i="80"/>
  <c r="J41" i="80"/>
  <c r="I42" i="80"/>
  <c r="J42" i="80"/>
  <c r="I43" i="80"/>
  <c r="J43" i="80"/>
  <c r="I44" i="80"/>
  <c r="J44" i="80"/>
  <c r="I45" i="80"/>
  <c r="J45" i="80"/>
  <c r="I46" i="80"/>
  <c r="J46" i="80"/>
  <c r="I47" i="80"/>
  <c r="J47" i="80"/>
  <c r="I48" i="80"/>
  <c r="J48" i="80"/>
  <c r="I49" i="80"/>
  <c r="J49" i="80"/>
  <c r="I50" i="80"/>
  <c r="J50" i="80"/>
  <c r="I51" i="80"/>
  <c r="J51" i="80"/>
  <c r="I52" i="80"/>
  <c r="J52" i="80"/>
  <c r="I53" i="80"/>
  <c r="J53" i="80"/>
  <c r="I54" i="80"/>
  <c r="J54" i="80"/>
  <c r="I55" i="80"/>
  <c r="J55" i="80"/>
  <c r="I56" i="80"/>
  <c r="J56" i="80"/>
  <c r="I57" i="80"/>
  <c r="J57" i="80"/>
  <c r="I58" i="80"/>
  <c r="J58" i="80"/>
  <c r="I59" i="80"/>
  <c r="J59" i="80"/>
  <c r="I60" i="80"/>
  <c r="J60" i="80"/>
  <c r="I61" i="80"/>
  <c r="J61" i="80"/>
  <c r="I62" i="80"/>
  <c r="J62" i="80"/>
  <c r="I63" i="80"/>
  <c r="J63" i="80"/>
  <c r="I64" i="80"/>
  <c r="J64" i="80"/>
  <c r="I65" i="80"/>
  <c r="J65" i="80"/>
  <c r="I66" i="80"/>
  <c r="J66" i="80"/>
  <c r="I67" i="80"/>
  <c r="J67" i="80"/>
  <c r="I68" i="80"/>
  <c r="J68" i="80"/>
  <c r="I69" i="80"/>
  <c r="J69" i="80"/>
  <c r="I70" i="80"/>
  <c r="J70" i="80"/>
  <c r="I71" i="80"/>
  <c r="J71" i="80"/>
  <c r="I72" i="80"/>
  <c r="J72" i="80"/>
  <c r="I73" i="80"/>
  <c r="J73" i="80"/>
  <c r="I74" i="80"/>
  <c r="J74" i="80"/>
  <c r="I75" i="80"/>
  <c r="J75" i="80"/>
  <c r="I76" i="80"/>
  <c r="J76" i="80"/>
  <c r="I77" i="80"/>
  <c r="J77" i="80"/>
  <c r="I78" i="80"/>
  <c r="J78" i="80"/>
  <c r="I79" i="80"/>
  <c r="J79" i="80"/>
  <c r="I80" i="80"/>
  <c r="J80" i="80"/>
  <c r="J10" i="80"/>
  <c r="J11" i="80"/>
  <c r="J12" i="80"/>
  <c r="J13" i="80"/>
  <c r="I10" i="80"/>
  <c r="I11" i="80"/>
  <c r="I12" i="80"/>
  <c r="I13" i="80"/>
  <c r="F17" i="85"/>
  <c r="F18" i="85"/>
  <c r="F19" i="85"/>
  <c r="F17" i="84"/>
  <c r="F18" i="84"/>
  <c r="F19" i="84"/>
  <c r="F16" i="85"/>
  <c r="F16" i="84"/>
  <c r="F81" i="85"/>
  <c r="F80" i="85"/>
  <c r="F79" i="85"/>
  <c r="F78" i="85"/>
  <c r="F77" i="85"/>
  <c r="F76" i="85"/>
  <c r="F75" i="85"/>
  <c r="F74" i="85"/>
  <c r="F73" i="85"/>
  <c r="F72" i="85"/>
  <c r="F71" i="85"/>
  <c r="F70" i="85"/>
  <c r="F69" i="85"/>
  <c r="F68" i="85"/>
  <c r="F67" i="85"/>
  <c r="F66" i="85"/>
  <c r="F65" i="85"/>
  <c r="F64" i="85"/>
  <c r="F63" i="85"/>
  <c r="F62" i="85"/>
  <c r="F61" i="85"/>
  <c r="F60" i="85"/>
  <c r="F59" i="85"/>
  <c r="F58" i="85"/>
  <c r="F57" i="85"/>
  <c r="F56" i="85"/>
  <c r="F55" i="85"/>
  <c r="F54" i="85"/>
  <c r="F53" i="85"/>
  <c r="F52" i="85"/>
  <c r="F51" i="85"/>
  <c r="F50" i="85"/>
  <c r="F49" i="85"/>
  <c r="F48" i="85"/>
  <c r="F47" i="85"/>
  <c r="F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31" i="85"/>
  <c r="F30" i="85"/>
  <c r="F29" i="85"/>
  <c r="F28" i="85"/>
  <c r="F27" i="85"/>
  <c r="F26" i="85"/>
  <c r="F25" i="85"/>
  <c r="F24" i="85"/>
  <c r="F23" i="85"/>
  <c r="F22" i="85"/>
  <c r="F21" i="85"/>
  <c r="F20" i="85"/>
  <c r="F15" i="85"/>
  <c r="F14" i="85"/>
  <c r="F13" i="85"/>
  <c r="F12" i="85"/>
  <c r="F11" i="85"/>
  <c r="H79" i="80" l="1"/>
  <c r="H75" i="80"/>
  <c r="H76" i="80"/>
  <c r="H60" i="80"/>
  <c r="H44" i="80"/>
  <c r="H28" i="80"/>
  <c r="H71" i="80"/>
  <c r="H67" i="80"/>
  <c r="H63" i="80"/>
  <c r="H59" i="80"/>
  <c r="H55" i="80"/>
  <c r="H51" i="80"/>
  <c r="H47" i="80"/>
  <c r="H43" i="80"/>
  <c r="H39" i="80"/>
  <c r="H35" i="80"/>
  <c r="H31" i="80"/>
  <c r="H27" i="80"/>
  <c r="H23" i="80"/>
  <c r="H19" i="80"/>
  <c r="D19" i="80" s="1"/>
  <c r="H15" i="80"/>
  <c r="D15" i="80" s="1"/>
  <c r="F15" i="80" s="1"/>
  <c r="H80" i="80"/>
  <c r="H72" i="80"/>
  <c r="H68" i="80"/>
  <c r="H64" i="80"/>
  <c r="H56" i="80"/>
  <c r="H52" i="80"/>
  <c r="H48" i="80"/>
  <c r="H40" i="80"/>
  <c r="H36" i="80"/>
  <c r="H32" i="80"/>
  <c r="H24" i="80"/>
  <c r="H20" i="80"/>
  <c r="D20" i="80" s="1"/>
  <c r="H16" i="80"/>
  <c r="D16" i="80" s="1"/>
  <c r="F16" i="80" s="1"/>
  <c r="H78" i="80"/>
  <c r="H74" i="80"/>
  <c r="H70" i="80"/>
  <c r="H54" i="80"/>
  <c r="H42" i="80"/>
  <c r="H38" i="80"/>
  <c r="H34" i="80"/>
  <c r="H30" i="80"/>
  <c r="H26" i="80"/>
  <c r="H22" i="80"/>
  <c r="H18" i="80"/>
  <c r="D18" i="80" s="1"/>
  <c r="F18" i="80" s="1"/>
  <c r="H14" i="80"/>
  <c r="H77" i="80"/>
  <c r="H73" i="80"/>
  <c r="H69" i="80"/>
  <c r="H65" i="80"/>
  <c r="H61" i="80"/>
  <c r="H57" i="80"/>
  <c r="H53" i="80"/>
  <c r="H49" i="80"/>
  <c r="H45" i="80"/>
  <c r="H41" i="80"/>
  <c r="H37" i="80"/>
  <c r="H33" i="80"/>
  <c r="H29" i="80"/>
  <c r="H25" i="80"/>
  <c r="H21" i="80"/>
  <c r="D21" i="80" s="1"/>
  <c r="H17" i="80"/>
  <c r="D17" i="80" s="1"/>
  <c r="F17" i="80" s="1"/>
  <c r="H66" i="80"/>
  <c r="H62" i="80"/>
  <c r="H58" i="80"/>
  <c r="H50" i="80"/>
  <c r="H46" i="80"/>
  <c r="F57" i="84"/>
  <c r="F73" i="84"/>
  <c r="F35" i="84"/>
  <c r="F81" i="84"/>
  <c r="F80" i="84"/>
  <c r="F79" i="84"/>
  <c r="F78" i="84"/>
  <c r="F77" i="84"/>
  <c r="F76" i="84"/>
  <c r="F75" i="84"/>
  <c r="F74" i="84"/>
  <c r="F72" i="84"/>
  <c r="F71" i="84"/>
  <c r="F70" i="84"/>
  <c r="F69" i="84"/>
  <c r="F68" i="84"/>
  <c r="F67" i="84"/>
  <c r="F66" i="84"/>
  <c r="F65" i="84"/>
  <c r="F64" i="84"/>
  <c r="F63" i="84"/>
  <c r="F62" i="84"/>
  <c r="F61" i="84"/>
  <c r="F60" i="84"/>
  <c r="F59" i="84"/>
  <c r="F58" i="84"/>
  <c r="F56" i="84"/>
  <c r="F55" i="84"/>
  <c r="F54" i="84"/>
  <c r="F53" i="84"/>
  <c r="F52" i="84"/>
  <c r="F51" i="84"/>
  <c r="F50" i="84"/>
  <c r="F49" i="84"/>
  <c r="F48" i="84"/>
  <c r="F47" i="84"/>
  <c r="F46" i="84"/>
  <c r="F45" i="84"/>
  <c r="F44" i="84"/>
  <c r="F43" i="84"/>
  <c r="F42" i="84"/>
  <c r="F41" i="84"/>
  <c r="F40" i="84"/>
  <c r="F39" i="84"/>
  <c r="F38" i="84"/>
  <c r="F37" i="84"/>
  <c r="F36" i="84"/>
  <c r="F34" i="84"/>
  <c r="F33" i="84"/>
  <c r="F32" i="84"/>
  <c r="F31" i="84"/>
  <c r="F30" i="84"/>
  <c r="F29" i="84"/>
  <c r="F28" i="84"/>
  <c r="F27" i="84"/>
  <c r="F26" i="84"/>
  <c r="F25" i="84"/>
  <c r="F24" i="84"/>
  <c r="F23" i="84"/>
  <c r="F22" i="84"/>
  <c r="F21" i="84"/>
  <c r="F20" i="84"/>
  <c r="F15" i="84"/>
  <c r="F14" i="84"/>
  <c r="F13" i="84"/>
  <c r="F12" i="84"/>
  <c r="F11" i="84"/>
  <c r="H11" i="80" l="1"/>
  <c r="H13" i="80"/>
  <c r="D55" i="80"/>
  <c r="D56" i="80"/>
  <c r="H12" i="80"/>
  <c r="H10" i="80"/>
  <c r="D57" i="80"/>
  <c r="F19" i="80" l="1"/>
  <c r="D35" i="80"/>
  <c r="F35" i="80" s="1"/>
  <c r="D67" i="80"/>
  <c r="F67" i="80" s="1"/>
  <c r="F21" i="80"/>
  <c r="D53" i="80"/>
  <c r="F53" i="80" s="1"/>
  <c r="F20" i="80"/>
  <c r="D36" i="80"/>
  <c r="F36" i="80" s="1"/>
  <c r="D52" i="80"/>
  <c r="F52" i="80" s="1"/>
  <c r="D68" i="80"/>
  <c r="F68" i="80" s="1"/>
  <c r="D13" i="80"/>
  <c r="F13" i="80" s="1"/>
  <c r="D49" i="80"/>
  <c r="F49" i="80" s="1"/>
  <c r="D14" i="80"/>
  <c r="F14" i="80" s="1"/>
  <c r="D34" i="80"/>
  <c r="F34" i="80" s="1"/>
  <c r="D50" i="80"/>
  <c r="F50" i="80" s="1"/>
  <c r="D66" i="80"/>
  <c r="F66" i="80" s="1"/>
  <c r="D12" i="80"/>
  <c r="F12" i="80" s="1"/>
  <c r="D23" i="80"/>
  <c r="F23" i="80" s="1"/>
  <c r="D39" i="80"/>
  <c r="F39" i="80" s="1"/>
  <c r="F55" i="80"/>
  <c r="D71" i="80"/>
  <c r="F71" i="80" s="1"/>
  <c r="D29" i="80"/>
  <c r="F29" i="80" s="1"/>
  <c r="D61" i="80"/>
  <c r="F61" i="80" s="1"/>
  <c r="D24" i="80"/>
  <c r="F24" i="80" s="1"/>
  <c r="D40" i="80"/>
  <c r="F40" i="80" s="1"/>
  <c r="F56" i="80"/>
  <c r="D72" i="80"/>
  <c r="F72" i="80" s="1"/>
  <c r="D25" i="80"/>
  <c r="F25" i="80" s="1"/>
  <c r="F57" i="80"/>
  <c r="D22" i="80"/>
  <c r="F22" i="80" s="1"/>
  <c r="D38" i="80"/>
  <c r="F38" i="80" s="1"/>
  <c r="D54" i="80"/>
  <c r="F54" i="80" s="1"/>
  <c r="D70" i="80"/>
  <c r="F70" i="80" s="1"/>
  <c r="D11" i="80"/>
  <c r="F11" i="80" s="1"/>
  <c r="D27" i="80"/>
  <c r="F27" i="80" s="1"/>
  <c r="D43" i="80"/>
  <c r="F43" i="80" s="1"/>
  <c r="D59" i="80"/>
  <c r="F59" i="80" s="1"/>
  <c r="D75" i="80"/>
  <c r="F75" i="80" s="1"/>
  <c r="D37" i="80"/>
  <c r="F37" i="80" s="1"/>
  <c r="D69" i="80"/>
  <c r="F69" i="80" s="1"/>
  <c r="D28" i="80"/>
  <c r="F28" i="80" s="1"/>
  <c r="D44" i="80"/>
  <c r="F44" i="80" s="1"/>
  <c r="D60" i="80"/>
  <c r="F60" i="80" s="1"/>
  <c r="D76" i="80"/>
  <c r="F76" i="80" s="1"/>
  <c r="D33" i="80"/>
  <c r="F33" i="80" s="1"/>
  <c r="D65" i="80"/>
  <c r="F65" i="80" s="1"/>
  <c r="D26" i="80"/>
  <c r="F26" i="80" s="1"/>
  <c r="D42" i="80"/>
  <c r="F42" i="80" s="1"/>
  <c r="D58" i="80"/>
  <c r="F58" i="80" s="1"/>
  <c r="D74" i="80"/>
  <c r="F74" i="80" s="1"/>
  <c r="D51" i="80"/>
  <c r="F51" i="80" s="1"/>
  <c r="D10" i="80"/>
  <c r="F10" i="80" s="1"/>
  <c r="D31" i="80"/>
  <c r="F31" i="80" s="1"/>
  <c r="D47" i="80"/>
  <c r="F47" i="80" s="1"/>
  <c r="D63" i="80"/>
  <c r="F63" i="80" s="1"/>
  <c r="D79" i="80"/>
  <c r="F79" i="80" s="1"/>
  <c r="D45" i="80"/>
  <c r="F45" i="80" s="1"/>
  <c r="D77" i="80"/>
  <c r="F77" i="80" s="1"/>
  <c r="D32" i="80"/>
  <c r="F32" i="80" s="1"/>
  <c r="D48" i="80"/>
  <c r="F48" i="80" s="1"/>
  <c r="D64" i="80"/>
  <c r="F64" i="80" s="1"/>
  <c r="D80" i="80"/>
  <c r="F80" i="80" s="1"/>
  <c r="D41" i="80"/>
  <c r="F41" i="80" s="1"/>
  <c r="D73" i="80"/>
  <c r="F73" i="80" s="1"/>
  <c r="D30" i="80"/>
  <c r="F30" i="80" s="1"/>
  <c r="D46" i="80"/>
  <c r="F46" i="80" s="1"/>
  <c r="D62" i="80"/>
  <c r="F62" i="80" s="1"/>
  <c r="D78" i="80"/>
  <c r="F78" i="80" s="1"/>
  <c r="E8" i="84"/>
  <c r="F8" i="84"/>
  <c r="E9" i="84"/>
  <c r="F9" i="84"/>
  <c r="E10" i="84"/>
  <c r="F10" i="84"/>
  <c r="E83" i="84"/>
  <c r="E8" i="85"/>
  <c r="F8" i="85"/>
  <c r="E9" i="85"/>
  <c r="F9" i="85"/>
  <c r="E10" i="85"/>
  <c r="F10" i="85"/>
  <c r="E83" i="85"/>
  <c r="E7" i="80"/>
  <c r="F7" i="80"/>
  <c r="H7" i="80"/>
  <c r="I7" i="80"/>
  <c r="J7" i="80"/>
  <c r="E8" i="80"/>
  <c r="F8" i="80"/>
  <c r="H8" i="80"/>
  <c r="I8" i="80"/>
  <c r="J8" i="80"/>
  <c r="E9" i="80"/>
  <c r="F9" i="80"/>
  <c r="H9" i="80"/>
  <c r="I9" i="80"/>
  <c r="J9" i="80"/>
  <c r="E82" i="80"/>
</calcChain>
</file>

<file path=xl/sharedStrings.xml><?xml version="1.0" encoding="utf-8"?>
<sst xmlns="http://schemas.openxmlformats.org/spreadsheetml/2006/main" count="483" uniqueCount="99">
  <si>
    <t>City of Los Angeles - Department of Public Works - Bureau of Engineering</t>
  </si>
  <si>
    <t>DESCRIPTION</t>
  </si>
  <si>
    <t>UNIT</t>
  </si>
  <si>
    <t>MOBILIZATION</t>
  </si>
  <si>
    <t>TEMPORARY DRAINAGE INLET PROTECTION</t>
  </si>
  <si>
    <t>REMOVE SIDEWALK</t>
  </si>
  <si>
    <t>SF</t>
  </si>
  <si>
    <t>REMOVE CURB</t>
  </si>
  <si>
    <t>LF</t>
  </si>
  <si>
    <t>REMOVE CURB AND GUTTER</t>
  </si>
  <si>
    <t>REMOVE DRIVEWAY</t>
  </si>
  <si>
    <t>UNTREATED BASE MATERIAL</t>
  </si>
  <si>
    <t>CY</t>
  </si>
  <si>
    <t>4" CONCRETE SIDEWALK</t>
  </si>
  <si>
    <t>CONCRETE CURB</t>
  </si>
  <si>
    <t>CONCRETE CURB AND GUTTER</t>
  </si>
  <si>
    <t>6" CONCRETE DRIVEWAY &amp; SIDEWALK</t>
  </si>
  <si>
    <t>8" CONCRETE DRIVEWAY &amp; SIDEWALK (HIGH-EARLY STRENGTH)</t>
  </si>
  <si>
    <t>CONCRETE GRINDING</t>
  </si>
  <si>
    <t>PATTERNED/DECORATIVE/BRICK SIDEWALK</t>
  </si>
  <si>
    <t>ASPHALT CONCRETE</t>
  </si>
  <si>
    <t>EPOXY CONCRETE PATCH</t>
  </si>
  <si>
    <t>CURB RAMP (ADA COMPLIANT)</t>
  </si>
  <si>
    <t>EA</t>
  </si>
  <si>
    <t>BACKFILL DECOMPOSED GRANITE</t>
  </si>
  <si>
    <t>TREE ROOT PRUNING / SHAVING (PER TREE)</t>
  </si>
  <si>
    <t>TREE CANOPY PRUNING (PER TREE)</t>
  </si>
  <si>
    <t>INSTALL ROOT CONTROL BARRIER</t>
  </si>
  <si>
    <t>BIKE RACK (REMOVE &amp; REINSTALL)</t>
  </si>
  <si>
    <t>STREET SIGN (REMOVE &amp; REINSTALL)</t>
  </si>
  <si>
    <t>NEWSPAPER DISPENSER / TRASH BIN (REMOVE &amp; REINSTALL)</t>
  </si>
  <si>
    <t>PARKING METER (REMOVE &amp; REINSTALL)</t>
  </si>
  <si>
    <t>MODIFY EXISTING IRRIGATION SYSTEM</t>
  </si>
  <si>
    <t>ADJUST UTILITY PULLBOX TO GRADE</t>
  </si>
  <si>
    <t>ADJUST UTILITY VAULT TO GRADE</t>
  </si>
  <si>
    <t>ADJUST WATER / GAS METER TO GRADE</t>
  </si>
  <si>
    <t>ITEM</t>
  </si>
  <si>
    <t>ITEM TOTAL</t>
  </si>
  <si>
    <t>EA SITE</t>
  </si>
  <si>
    <t>FURNISH &amp; INSTALL NEW SIGN POST</t>
  </si>
  <si>
    <t>ADJUST UTILITY MAINTENANCE HOLE TO GRADE</t>
  </si>
  <si>
    <t>FURNISH &amp; INSTALL 6" DIAMETER CONCRETE VALVE</t>
  </si>
  <si>
    <t>REMOVE &amp; DISPOSE UNSUITABLE MATERIAL</t>
  </si>
  <si>
    <t>TREE REMOVAL (6 TO 24 INCHES DIAMETER)</t>
  </si>
  <si>
    <t>TREE REMOVAL (OVER 24 INCHES DIAMETER)</t>
  </si>
  <si>
    <t>FURNISH &amp; PLANT 24" BOX SIZE TREE</t>
  </si>
  <si>
    <t>4" DIAMETER SCHEDULE 80 PVC PIPE</t>
  </si>
  <si>
    <t>4" DIAMETER DUCTILE IRON PIPE</t>
  </si>
  <si>
    <t>6" DIAMETER SCHEDULE 80 PVC PIPE</t>
  </si>
  <si>
    <t>6" DIAMETER DUCTILE IRON PIPE</t>
  </si>
  <si>
    <t>REMOVE BOLLARD</t>
  </si>
  <si>
    <t>FURNISH &amp; INSTALL BOLLARD</t>
  </si>
  <si>
    <t>REIMBURSEMENT FOR BUS SHELTER REMOVAL &amp; REINSTALLATION</t>
  </si>
  <si>
    <t>TOTAL ESTIMATED CONSTRUCTION COST:</t>
  </si>
  <si>
    <t>Unit abbreviation: CY=cubic yard, EA=each, LF=linear foot, LS=lump sum, SF=square foot</t>
  </si>
  <si>
    <t>PAINT CURB</t>
  </si>
  <si>
    <t>BUSH REMOVAL</t>
  </si>
  <si>
    <t>REMOVE METAL TREE WELL GRATES</t>
  </si>
  <si>
    <t>SCHEDULE OF WORK AND PRICES</t>
  </si>
  <si>
    <t>RECTANGULAR  DUCTILE IRON PIPE</t>
  </si>
  <si>
    <t>FURNISH &amp; INSTALL STREET LIGHTING PULLBOX WITH LID (COMPOSITE TYPE 2)</t>
  </si>
  <si>
    <t>FURNISH &amp; INSTALL STREET LIGHTING PULLBOX WITH LID (COMPOSITE TYPE 3)</t>
  </si>
  <si>
    <t>FURNISH &amp; INSTALL TRAFFIC SIGNAL PULLBOX WITH LID (TYPE 2)</t>
  </si>
  <si>
    <t>FURNISH &amp; INSTALL TRAFFIC SIGNAL PULLBOX WITH LID (TYPE 3)</t>
  </si>
  <si>
    <t>CAST IN PLACE DWP WATER METER BOX WITH LID (TYPE 2 OR TYPE 3)</t>
  </si>
  <si>
    <t>FURNISH &amp; INSTALL10" X 15" DWP METER BOX WITH LID</t>
  </si>
  <si>
    <t>PARKWAY CULVERT SIDEWALK DRAIN</t>
  </si>
  <si>
    <t>WATER TREE (7.5 GAL / WEEK) FOR TWO MONTHS</t>
  </si>
  <si>
    <t>WATER TREE (12.5 GAL / WEEK) FOR TWO MONTHS</t>
  </si>
  <si>
    <t>WATER TREE (20 GAL / WEEK) FOR TWO MONTHS</t>
  </si>
  <si>
    <t>WATER TREE (30 GAL / WEEK) FOR TWO MONTHS</t>
  </si>
  <si>
    <t>FURNISH &amp; INSTALL METER BOX WITH COMPOSITE LID (NO. 2)</t>
  </si>
  <si>
    <t>FURNISH &amp; INSTALL METER BOX WITH COMPOSITE LID (NO. 3)</t>
  </si>
  <si>
    <t>FURNISH &amp; INSTALL METER BOX WITH STEEL LID (NO .2)</t>
  </si>
  <si>
    <t>FURNISH &amp; INSTALL METER BOX WITH STEEL LID (NO. 3)</t>
  </si>
  <si>
    <t>FURNISH &amp; INSTALL COMPOSITE WATER METER LID (NO. 2)</t>
  </si>
  <si>
    <t>FURNISH &amp; INSTALL COMPOSITE WATER METER LID (NO. 3)</t>
  </si>
  <si>
    <t>FURNISH &amp; INSTALL STEEL WATER METER LID (NO. 2)</t>
  </si>
  <si>
    <t>FURNISH &amp; INSTALL STEEL WATER METER LID (NO. 3)</t>
  </si>
  <si>
    <t>QUANTITY</t>
  </si>
  <si>
    <t>UNIT PRICE</t>
  </si>
  <si>
    <t>FURNISH &amp; INSTALL 4' X 6' DWP VAULT WITH TORSION ASSIST COVER</t>
  </si>
  <si>
    <t>FURNISH &amp; INSTALL 4' X 4' DWP VAULT WITH TORSION COVER</t>
  </si>
  <si>
    <t>FURNISH &amp; INSTALL 4' X 8' DWP VAULT WITH TORSION ASSIST COVER</t>
  </si>
  <si>
    <t>TOTAL</t>
  </si>
  <si>
    <t>LS</t>
  </si>
  <si>
    <t>TRAFFIC CONTROL &amp; PERMITS</t>
  </si>
  <si>
    <t>Location No: 421</t>
  </si>
  <si>
    <t>Little Landers Park</t>
  </si>
  <si>
    <t>10110 N. Commerce Ave. Tujunga, CA 91042</t>
  </si>
  <si>
    <t>Location No: 431</t>
  </si>
  <si>
    <t>Mecca Avenue Park</t>
  </si>
  <si>
    <t>5250 N. Mecca Ave., Tarzana, CA 91356</t>
  </si>
  <si>
    <t>6" PERVIOUS CONCRETE SIDEWALK</t>
  </si>
  <si>
    <t>EXCAVATION</t>
  </si>
  <si>
    <t>2" NO. 57 STONE</t>
  </si>
  <si>
    <t>4" NO. 2 STONE</t>
  </si>
  <si>
    <t>421 - Little Landers Park - 10110 N. Commerce Ave. Tujunga, CA 91042</t>
  </si>
  <si>
    <t>431 - Mecca Avenue Park - 5250 N. Mecca Ave., Tarzana, CA 91356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</si>
</sst>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W.O.#&quot;\ 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FF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9"/>
      <name val="Arial"/>
      <family val="2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>
      <alignment horizontal="left" indent="3"/>
    </xf>
    <xf numFmtId="0" fontId="9" fillId="0" borderId="0" applyNumberFormat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>
      <alignment horizontal="left" indent="3"/>
    </xf>
  </cellStyleXfs>
  <cellXfs count="98">
    <xf numFmtId="0" fontId="0" fillId="0" borderId="0" xfId="0"/>
    <xf numFmtId="0" fontId="2" fillId="0" borderId="0" xfId="3" applyBorder="1">
      <alignment horizontal="left" indent="3"/>
    </xf>
    <xf numFmtId="0" fontId="2" fillId="0" borderId="0" xfId="3">
      <alignment horizontal="left" indent="3"/>
    </xf>
    <xf numFmtId="0" fontId="2" fillId="0" borderId="0" xfId="3" applyFont="1" applyBorder="1" applyAlignment="1">
      <alignment horizontal="left"/>
    </xf>
    <xf numFmtId="0" fontId="2" fillId="0" borderId="5" xfId="3" applyFont="1" applyBorder="1" applyAlignment="1">
      <alignment horizontal="center"/>
    </xf>
    <xf numFmtId="0" fontId="7" fillId="0" borderId="9" xfId="3" applyFont="1" applyBorder="1" applyAlignment="1">
      <alignment horizontal="center" vertical="center"/>
    </xf>
    <xf numFmtId="0" fontId="8" fillId="0" borderId="7" xfId="3" applyFont="1" applyBorder="1" applyAlignment="1">
      <alignment horizontal="left" vertical="center" wrapText="1"/>
    </xf>
    <xf numFmtId="0" fontId="7" fillId="0" borderId="7" xfId="3" applyFont="1" applyBorder="1" applyAlignment="1">
      <alignment horizontal="center" vertical="center"/>
    </xf>
    <xf numFmtId="0" fontId="7" fillId="0" borderId="7" xfId="3" applyFont="1" applyBorder="1" applyAlignment="1">
      <alignment vertical="center" wrapText="1"/>
    </xf>
    <xf numFmtId="0" fontId="7" fillId="0" borderId="10" xfId="3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0" xfId="3" applyAlignment="1">
      <alignment wrapText="1"/>
    </xf>
    <xf numFmtId="0" fontId="7" fillId="0" borderId="14" xfId="3" applyFont="1" applyBorder="1" applyAlignment="1">
      <alignment vertical="center" wrapText="1"/>
    </xf>
    <xf numFmtId="0" fontId="7" fillId="0" borderId="14" xfId="3" applyFont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6" fillId="0" borderId="0" xfId="3" applyFont="1">
      <alignment horizontal="left" indent="3"/>
    </xf>
    <xf numFmtId="43" fontId="2" fillId="0" borderId="0" xfId="1" applyFont="1" applyBorder="1" applyAlignment="1">
      <alignment horizontal="left"/>
    </xf>
    <xf numFmtId="44" fontId="2" fillId="0" borderId="0" xfId="2" applyFont="1" applyBorder="1" applyAlignment="1">
      <alignment horizontal="left"/>
    </xf>
    <xf numFmtId="0" fontId="3" fillId="0" borderId="0" xfId="3" applyFont="1" applyAlignment="1">
      <alignment horizontal="center" vertical="center"/>
    </xf>
    <xf numFmtId="0" fontId="2" fillId="0" borderId="0" xfId="3" applyAlignment="1">
      <alignment horizontal="left" vertical="center"/>
    </xf>
    <xf numFmtId="14" fontId="4" fillId="0" borderId="0" xfId="3" applyNumberFormat="1" applyFont="1" applyBorder="1" applyAlignment="1">
      <alignment horizontal="center" vertical="center" wrapText="1"/>
    </xf>
    <xf numFmtId="43" fontId="4" fillId="0" borderId="0" xfId="1" applyFont="1" applyBorder="1" applyAlignment="1">
      <alignment horizontal="center" vertical="center" wrapText="1"/>
    </xf>
    <xf numFmtId="44" fontId="4" fillId="0" borderId="0" xfId="2" applyFont="1" applyBorder="1" applyAlignment="1">
      <alignment horizontal="center" vertical="center" wrapText="1"/>
    </xf>
    <xf numFmtId="0" fontId="12" fillId="2" borderId="16" xfId="3" applyFont="1" applyFill="1" applyBorder="1" applyAlignment="1">
      <alignment horizontal="center" vertical="center"/>
    </xf>
    <xf numFmtId="0" fontId="12" fillId="2" borderId="6" xfId="3" applyFont="1" applyFill="1" applyBorder="1" applyAlignment="1">
      <alignment horizontal="left" vertical="center" wrapText="1"/>
    </xf>
    <xf numFmtId="0" fontId="12" fillId="2" borderId="6" xfId="3" applyFont="1" applyFill="1" applyBorder="1" applyAlignment="1">
      <alignment horizontal="center" vertical="center"/>
    </xf>
    <xf numFmtId="43" fontId="12" fillId="2" borderId="6" xfId="1" applyFont="1" applyFill="1" applyBorder="1" applyAlignment="1">
      <alignment horizontal="center" vertical="center"/>
    </xf>
    <xf numFmtId="44" fontId="12" fillId="2" borderId="6" xfId="2" applyFont="1" applyFill="1" applyBorder="1" applyAlignment="1">
      <alignment horizontal="center" vertical="center"/>
    </xf>
    <xf numFmtId="0" fontId="12" fillId="2" borderId="17" xfId="3" applyFont="1" applyFill="1" applyBorder="1" applyAlignment="1">
      <alignment horizontal="center" vertical="center"/>
    </xf>
    <xf numFmtId="44" fontId="2" fillId="0" borderId="0" xfId="2" applyFont="1" applyAlignment="1">
      <alignment horizontal="center" vertical="center"/>
    </xf>
    <xf numFmtId="164" fontId="7" fillId="0" borderId="15" xfId="1" applyNumberFormat="1" applyFont="1" applyFill="1" applyBorder="1" applyAlignment="1">
      <alignment horizontal="center" vertical="center"/>
    </xf>
    <xf numFmtId="44" fontId="7" fillId="0" borderId="7" xfId="2" applyFont="1" applyFill="1" applyBorder="1" applyAlignment="1">
      <alignment horizontal="center" vertical="center"/>
    </xf>
    <xf numFmtId="44" fontId="7" fillId="0" borderId="15" xfId="2" applyFont="1" applyBorder="1" applyAlignment="1">
      <alignment horizontal="center" vertical="center"/>
    </xf>
    <xf numFmtId="44" fontId="7" fillId="0" borderId="18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7" xfId="3" applyFont="1" applyFill="1" applyBorder="1" applyAlignment="1">
      <alignment horizontal="center" vertical="center"/>
    </xf>
    <xf numFmtId="44" fontId="7" fillId="0" borderId="15" xfId="2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3" applyFill="1">
      <alignment horizontal="left" indent="3"/>
    </xf>
    <xf numFmtId="44" fontId="7" fillId="0" borderId="7" xfId="2" applyFont="1" applyBorder="1" applyAlignment="1">
      <alignment horizontal="center" vertical="center"/>
    </xf>
    <xf numFmtId="44" fontId="7" fillId="0" borderId="14" xfId="2" applyFont="1" applyBorder="1" applyAlignment="1">
      <alignment horizontal="center" vertical="center"/>
    </xf>
    <xf numFmtId="0" fontId="2" fillId="0" borderId="13" xfId="3" applyBorder="1">
      <alignment horizontal="left" indent="3"/>
    </xf>
    <xf numFmtId="0" fontId="7" fillId="0" borderId="15" xfId="3" applyFont="1" applyBorder="1" applyAlignment="1">
      <alignment vertical="center" wrapText="1"/>
    </xf>
    <xf numFmtId="0" fontId="7" fillId="0" borderId="15" xfId="3" applyFont="1" applyBorder="1" applyAlignment="1">
      <alignment horizontal="center" vertical="center"/>
    </xf>
    <xf numFmtId="44" fontId="7" fillId="0" borderId="10" xfId="2" applyFont="1" applyBorder="1" applyAlignment="1">
      <alignment horizontal="center" vertical="center"/>
    </xf>
    <xf numFmtId="0" fontId="9" fillId="0" borderId="11" xfId="3" applyFont="1" applyFill="1" applyBorder="1" applyAlignment="1">
      <alignment horizontal="center"/>
    </xf>
    <xf numFmtId="0" fontId="10" fillId="0" borderId="19" xfId="3" applyFont="1" applyFill="1" applyBorder="1" applyAlignment="1">
      <alignment horizontal="right" vertical="center"/>
    </xf>
    <xf numFmtId="165" fontId="10" fillId="0" borderId="19" xfId="3" applyNumberFormat="1" applyFont="1" applyFill="1" applyBorder="1" applyAlignment="1">
      <alignment horizontal="left" vertical="center"/>
    </xf>
    <xf numFmtId="43" fontId="10" fillId="0" borderId="19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 readingOrder="1"/>
    </xf>
    <xf numFmtId="0" fontId="10" fillId="0" borderId="0" xfId="0" applyFont="1" applyFill="1" applyBorder="1" applyAlignment="1" applyProtection="1">
      <alignment vertical="center" readingOrder="1"/>
      <protection locked="0"/>
    </xf>
    <xf numFmtId="0" fontId="9" fillId="0" borderId="0" xfId="0" applyFont="1" applyFill="1" applyBorder="1" applyAlignment="1" applyProtection="1">
      <alignment vertical="center" readingOrder="1"/>
      <protection locked="0"/>
    </xf>
    <xf numFmtId="43" fontId="2" fillId="0" borderId="0" xfId="1" applyFont="1" applyBorder="1" applyAlignment="1">
      <alignment horizontal="left" indent="3"/>
    </xf>
    <xf numFmtId="44" fontId="2" fillId="0" borderId="0" xfId="2" applyFont="1" applyBorder="1" applyAlignment="1">
      <alignment horizontal="left" indent="3"/>
    </xf>
    <xf numFmtId="43" fontId="2" fillId="0" borderId="0" xfId="1" applyFont="1" applyAlignment="1">
      <alignment horizontal="left" indent="3"/>
    </xf>
    <xf numFmtId="44" fontId="2" fillId="0" borderId="0" xfId="2" applyFont="1" applyAlignment="1">
      <alignment horizontal="left" indent="3"/>
    </xf>
    <xf numFmtId="0" fontId="11" fillId="0" borderId="1" xfId="3" applyFont="1" applyBorder="1" applyAlignment="1">
      <alignment horizontal="left"/>
    </xf>
    <xf numFmtId="0" fontId="11" fillId="0" borderId="2" xfId="3" applyFont="1" applyBorder="1" applyAlignment="1">
      <alignment horizontal="left"/>
    </xf>
    <xf numFmtId="43" fontId="11" fillId="0" borderId="2" xfId="1" applyFont="1" applyBorder="1" applyAlignment="1">
      <alignment horizontal="left"/>
    </xf>
    <xf numFmtId="44" fontId="11" fillId="0" borderId="2" xfId="2" applyFont="1" applyBorder="1" applyAlignment="1">
      <alignment horizontal="left"/>
    </xf>
    <xf numFmtId="0" fontId="11" fillId="0" borderId="3" xfId="3" applyFont="1" applyBorder="1" applyAlignment="1">
      <alignment horizontal="center"/>
    </xf>
    <xf numFmtId="0" fontId="5" fillId="0" borderId="4" xfId="3" applyFont="1" applyBorder="1" applyAlignment="1">
      <alignment horizontal="left" vertical="center"/>
    </xf>
    <xf numFmtId="0" fontId="5" fillId="0" borderId="4" xfId="3" applyFont="1" applyFill="1" applyBorder="1" applyAlignment="1">
      <alignment horizontal="left" vertical="center"/>
    </xf>
    <xf numFmtId="14" fontId="4" fillId="0" borderId="5" xfId="5" applyNumberFormat="1" applyFont="1" applyBorder="1" applyAlignment="1">
      <alignment horizontal="center" vertical="center"/>
    </xf>
    <xf numFmtId="0" fontId="17" fillId="3" borderId="0" xfId="3" applyFont="1" applyFill="1" applyAlignment="1">
      <alignment horizontal="center" vertical="center"/>
    </xf>
    <xf numFmtId="0" fontId="18" fillId="3" borderId="0" xfId="3" applyFont="1" applyFill="1" applyAlignment="1">
      <alignment horizontal="center" vertical="center"/>
    </xf>
    <xf numFmtId="44" fontId="7" fillId="0" borderId="8" xfId="2" applyFont="1" applyFill="1" applyBorder="1" applyAlignment="1">
      <alignment horizontal="center" vertical="center"/>
    </xf>
    <xf numFmtId="0" fontId="8" fillId="0" borderId="15" xfId="3" applyFont="1" applyBorder="1" applyAlignment="1">
      <alignment horizontal="left" vertical="center" wrapText="1"/>
    </xf>
    <xf numFmtId="44" fontId="2" fillId="0" borderId="0" xfId="2" applyFont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44" fontId="7" fillId="0" borderId="23" xfId="2" applyFont="1" applyFill="1" applyBorder="1" applyAlignment="1">
      <alignment horizontal="center" vertical="center"/>
    </xf>
    <xf numFmtId="0" fontId="6" fillId="0" borderId="0" xfId="3" applyNumberFormat="1" applyFont="1">
      <alignment horizontal="left" indent="3"/>
    </xf>
    <xf numFmtId="0" fontId="2" fillId="0" borderId="0" xfId="3" applyNumberFormat="1" applyAlignment="1">
      <alignment horizontal="left" vertical="center"/>
    </xf>
    <xf numFmtId="0" fontId="2" fillId="0" borderId="0" xfId="3" applyNumberFormat="1">
      <alignment horizontal="left" indent="3"/>
    </xf>
    <xf numFmtId="0" fontId="2" fillId="0" borderId="0" xfId="2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0" borderId="0" xfId="3" applyNumberFormat="1" applyFill="1">
      <alignment horizontal="left" indent="3"/>
    </xf>
    <xf numFmtId="0" fontId="2" fillId="0" borderId="0" xfId="2" applyNumberFormat="1" applyFont="1" applyBorder="1" applyAlignment="1">
      <alignment horizontal="center" vertical="center"/>
    </xf>
    <xf numFmtId="0" fontId="2" fillId="0" borderId="0" xfId="3" applyNumberFormat="1" applyBorder="1">
      <alignment horizontal="left" indent="3"/>
    </xf>
    <xf numFmtId="0" fontId="2" fillId="0" borderId="13" xfId="3" applyNumberFormat="1" applyBorder="1">
      <alignment horizontal="left" indent="3"/>
    </xf>
    <xf numFmtId="0" fontId="3" fillId="0" borderId="0" xfId="3" applyNumberFormat="1" applyFont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2" fillId="3" borderId="0" xfId="3" applyFont="1" applyFill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44" fontId="2" fillId="0" borderId="0" xfId="2" applyNumberFormat="1" applyFont="1" applyAlignment="1">
      <alignment horizontal="center" vertical="center"/>
    </xf>
    <xf numFmtId="166" fontId="5" fillId="0" borderId="24" xfId="3" applyNumberFormat="1" applyFont="1" applyBorder="1" applyAlignment="1">
      <alignment horizontal="left" vertical="center"/>
    </xf>
    <xf numFmtId="166" fontId="5" fillId="0" borderId="25" xfId="3" applyNumberFormat="1" applyFont="1" applyBorder="1" applyAlignment="1">
      <alignment horizontal="left" vertical="center"/>
    </xf>
    <xf numFmtId="44" fontId="10" fillId="0" borderId="11" xfId="3" applyNumberFormat="1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5" fillId="0" borderId="4" xfId="3" applyNumberFormat="1" applyFont="1" applyFill="1" applyBorder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</cellXfs>
  <cellStyles count="10">
    <cellStyle name="Comma" xfId="1" builtinId="3"/>
    <cellStyle name="Currency" xfId="2" builtinId="4"/>
    <cellStyle name="Currency 2" xfId="6"/>
    <cellStyle name="Currency 2 2" xfId="7"/>
    <cellStyle name="Currency 3" xfId="8"/>
    <cellStyle name="F5" xfId="4"/>
    <cellStyle name="Normal" xfId="0" builtinId="0"/>
    <cellStyle name="Normal 2" xfId="5"/>
    <cellStyle name="Normal 3" xfId="9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386380</xdr:colOff>
      <xdr:row>0</xdr:row>
      <xdr:rowOff>18488</xdr:rowOff>
    </xdr:from>
    <xdr:ext cx="874843" cy="877982"/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755" y="18488"/>
          <a:ext cx="874843" cy="877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386380</xdr:colOff>
      <xdr:row>0</xdr:row>
      <xdr:rowOff>18488</xdr:rowOff>
    </xdr:from>
    <xdr:ext cx="874843" cy="877982"/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755" y="18488"/>
          <a:ext cx="874843" cy="877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386380</xdr:colOff>
      <xdr:row>0</xdr:row>
      <xdr:rowOff>18488</xdr:rowOff>
    </xdr:from>
    <xdr:ext cx="874843" cy="877982"/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4755" y="18488"/>
          <a:ext cx="874843" cy="877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showZeros="0" tabSelected="1" view="pageBreakPreview" zoomScale="85" zoomScaleNormal="100" zoomScaleSheetLayoutView="85" workbookViewId="0">
      <pane xSplit="3" topLeftCell="D1" activePane="topRight" state="frozen"/>
      <selection activeCell="Q1" sqref="Q1"/>
      <selection pane="topRight" activeCell="D17" sqref="D17"/>
    </sheetView>
  </sheetViews>
  <sheetFormatPr defaultRowHeight="12.75" x14ac:dyDescent="0.2"/>
  <cols>
    <col min="1" max="1" width="4.7109375" style="2" customWidth="1"/>
    <col min="2" max="2" width="54.42578125" style="11" customWidth="1"/>
    <col min="3" max="3" width="8.85546875" style="2" bestFit="1" customWidth="1"/>
    <col min="4" max="4" width="10.140625" style="54" customWidth="1"/>
    <col min="5" max="5" width="12.5703125" style="55" bestFit="1" customWidth="1"/>
    <col min="6" max="6" width="24.28515625" style="10" customWidth="1"/>
    <col min="7" max="7" width="24.28515625" style="65" bestFit="1" customWidth="1"/>
    <col min="8" max="8" width="7.7109375" style="83" customWidth="1"/>
    <col min="9" max="10" width="10.5703125" style="83" bestFit="1" customWidth="1"/>
    <col min="11" max="14" width="10.28515625" style="73" bestFit="1" customWidth="1"/>
    <col min="15" max="18" width="9.140625" style="73"/>
    <col min="19" max="230" width="9.140625" style="2"/>
    <col min="231" max="231" width="8.28515625" style="2" customWidth="1"/>
    <col min="232" max="232" width="40.28515625" style="2" customWidth="1"/>
    <col min="233" max="233" width="6.42578125" style="2" customWidth="1"/>
    <col min="234" max="234" width="8.5703125" style="2" customWidth="1"/>
    <col min="235" max="235" width="9.85546875" style="2" customWidth="1"/>
    <col min="236" max="236" width="23.7109375" style="2" customWidth="1"/>
    <col min="237" max="237" width="16" style="2" customWidth="1"/>
    <col min="238" max="238" width="6.42578125" style="2" customWidth="1"/>
    <col min="239" max="486" width="9.140625" style="2"/>
    <col min="487" max="487" width="8.28515625" style="2" customWidth="1"/>
    <col min="488" max="488" width="40.28515625" style="2" customWidth="1"/>
    <col min="489" max="489" width="6.42578125" style="2" customWidth="1"/>
    <col min="490" max="490" width="8.5703125" style="2" customWidth="1"/>
    <col min="491" max="491" width="9.85546875" style="2" customWidth="1"/>
    <col min="492" max="492" width="23.7109375" style="2" customWidth="1"/>
    <col min="493" max="493" width="16" style="2" customWidth="1"/>
    <col min="494" max="494" width="6.42578125" style="2" customWidth="1"/>
    <col min="495" max="742" width="9.140625" style="2"/>
    <col min="743" max="743" width="8.28515625" style="2" customWidth="1"/>
    <col min="744" max="744" width="40.28515625" style="2" customWidth="1"/>
    <col min="745" max="745" width="6.42578125" style="2" customWidth="1"/>
    <col min="746" max="746" width="8.5703125" style="2" customWidth="1"/>
    <col min="747" max="747" width="9.85546875" style="2" customWidth="1"/>
    <col min="748" max="748" width="23.7109375" style="2" customWidth="1"/>
    <col min="749" max="749" width="16" style="2" customWidth="1"/>
    <col min="750" max="750" width="6.42578125" style="2" customWidth="1"/>
    <col min="751" max="998" width="9.140625" style="2"/>
    <col min="999" max="999" width="8.28515625" style="2" customWidth="1"/>
    <col min="1000" max="1000" width="40.28515625" style="2" customWidth="1"/>
    <col min="1001" max="1001" width="6.42578125" style="2" customWidth="1"/>
    <col min="1002" max="1002" width="8.5703125" style="2" customWidth="1"/>
    <col min="1003" max="1003" width="9.85546875" style="2" customWidth="1"/>
    <col min="1004" max="1004" width="23.7109375" style="2" customWidth="1"/>
    <col min="1005" max="1005" width="16" style="2" customWidth="1"/>
    <col min="1006" max="1006" width="6.42578125" style="2" customWidth="1"/>
    <col min="1007" max="1254" width="9.140625" style="2"/>
    <col min="1255" max="1255" width="8.28515625" style="2" customWidth="1"/>
    <col min="1256" max="1256" width="40.28515625" style="2" customWidth="1"/>
    <col min="1257" max="1257" width="6.42578125" style="2" customWidth="1"/>
    <col min="1258" max="1258" width="8.5703125" style="2" customWidth="1"/>
    <col min="1259" max="1259" width="9.85546875" style="2" customWidth="1"/>
    <col min="1260" max="1260" width="23.7109375" style="2" customWidth="1"/>
    <col min="1261" max="1261" width="16" style="2" customWidth="1"/>
    <col min="1262" max="1262" width="6.42578125" style="2" customWidth="1"/>
    <col min="1263" max="1510" width="9.140625" style="2"/>
    <col min="1511" max="1511" width="8.28515625" style="2" customWidth="1"/>
    <col min="1512" max="1512" width="40.28515625" style="2" customWidth="1"/>
    <col min="1513" max="1513" width="6.42578125" style="2" customWidth="1"/>
    <col min="1514" max="1514" width="8.5703125" style="2" customWidth="1"/>
    <col min="1515" max="1515" width="9.85546875" style="2" customWidth="1"/>
    <col min="1516" max="1516" width="23.7109375" style="2" customWidth="1"/>
    <col min="1517" max="1517" width="16" style="2" customWidth="1"/>
    <col min="1518" max="1518" width="6.42578125" style="2" customWidth="1"/>
    <col min="1519" max="1766" width="9.140625" style="2"/>
    <col min="1767" max="1767" width="8.28515625" style="2" customWidth="1"/>
    <col min="1768" max="1768" width="40.28515625" style="2" customWidth="1"/>
    <col min="1769" max="1769" width="6.42578125" style="2" customWidth="1"/>
    <col min="1770" max="1770" width="8.5703125" style="2" customWidth="1"/>
    <col min="1771" max="1771" width="9.85546875" style="2" customWidth="1"/>
    <col min="1772" max="1772" width="23.7109375" style="2" customWidth="1"/>
    <col min="1773" max="1773" width="16" style="2" customWidth="1"/>
    <col min="1774" max="1774" width="6.42578125" style="2" customWidth="1"/>
    <col min="1775" max="2022" width="9.140625" style="2"/>
    <col min="2023" max="2023" width="8.28515625" style="2" customWidth="1"/>
    <col min="2024" max="2024" width="40.28515625" style="2" customWidth="1"/>
    <col min="2025" max="2025" width="6.42578125" style="2" customWidth="1"/>
    <col min="2026" max="2026" width="8.5703125" style="2" customWidth="1"/>
    <col min="2027" max="2027" width="9.85546875" style="2" customWidth="1"/>
    <col min="2028" max="2028" width="23.7109375" style="2" customWidth="1"/>
    <col min="2029" max="2029" width="16" style="2" customWidth="1"/>
    <col min="2030" max="2030" width="6.42578125" style="2" customWidth="1"/>
    <col min="2031" max="2278" width="9.140625" style="2"/>
    <col min="2279" max="2279" width="8.28515625" style="2" customWidth="1"/>
    <col min="2280" max="2280" width="40.28515625" style="2" customWidth="1"/>
    <col min="2281" max="2281" width="6.42578125" style="2" customWidth="1"/>
    <col min="2282" max="2282" width="8.5703125" style="2" customWidth="1"/>
    <col min="2283" max="2283" width="9.85546875" style="2" customWidth="1"/>
    <col min="2284" max="2284" width="23.7109375" style="2" customWidth="1"/>
    <col min="2285" max="2285" width="16" style="2" customWidth="1"/>
    <col min="2286" max="2286" width="6.42578125" style="2" customWidth="1"/>
    <col min="2287" max="2534" width="9.140625" style="2"/>
    <col min="2535" max="2535" width="8.28515625" style="2" customWidth="1"/>
    <col min="2536" max="2536" width="40.28515625" style="2" customWidth="1"/>
    <col min="2537" max="2537" width="6.42578125" style="2" customWidth="1"/>
    <col min="2538" max="2538" width="8.5703125" style="2" customWidth="1"/>
    <col min="2539" max="2539" width="9.85546875" style="2" customWidth="1"/>
    <col min="2540" max="2540" width="23.7109375" style="2" customWidth="1"/>
    <col min="2541" max="2541" width="16" style="2" customWidth="1"/>
    <col min="2542" max="2542" width="6.42578125" style="2" customWidth="1"/>
    <col min="2543" max="2790" width="9.140625" style="2"/>
    <col min="2791" max="2791" width="8.28515625" style="2" customWidth="1"/>
    <col min="2792" max="2792" width="40.28515625" style="2" customWidth="1"/>
    <col min="2793" max="2793" width="6.42578125" style="2" customWidth="1"/>
    <col min="2794" max="2794" width="8.5703125" style="2" customWidth="1"/>
    <col min="2795" max="2795" width="9.85546875" style="2" customWidth="1"/>
    <col min="2796" max="2796" width="23.7109375" style="2" customWidth="1"/>
    <col min="2797" max="2797" width="16" style="2" customWidth="1"/>
    <col min="2798" max="2798" width="6.42578125" style="2" customWidth="1"/>
    <col min="2799" max="3046" width="9.140625" style="2"/>
    <col min="3047" max="3047" width="8.28515625" style="2" customWidth="1"/>
    <col min="3048" max="3048" width="40.28515625" style="2" customWidth="1"/>
    <col min="3049" max="3049" width="6.42578125" style="2" customWidth="1"/>
    <col min="3050" max="3050" width="8.5703125" style="2" customWidth="1"/>
    <col min="3051" max="3051" width="9.85546875" style="2" customWidth="1"/>
    <col min="3052" max="3052" width="23.7109375" style="2" customWidth="1"/>
    <col min="3053" max="3053" width="16" style="2" customWidth="1"/>
    <col min="3054" max="3054" width="6.42578125" style="2" customWidth="1"/>
    <col min="3055" max="3302" width="9.140625" style="2"/>
    <col min="3303" max="3303" width="8.28515625" style="2" customWidth="1"/>
    <col min="3304" max="3304" width="40.28515625" style="2" customWidth="1"/>
    <col min="3305" max="3305" width="6.42578125" style="2" customWidth="1"/>
    <col min="3306" max="3306" width="8.5703125" style="2" customWidth="1"/>
    <col min="3307" max="3307" width="9.85546875" style="2" customWidth="1"/>
    <col min="3308" max="3308" width="23.7109375" style="2" customWidth="1"/>
    <col min="3309" max="3309" width="16" style="2" customWidth="1"/>
    <col min="3310" max="3310" width="6.42578125" style="2" customWidth="1"/>
    <col min="3311" max="3558" width="9.140625" style="2"/>
    <col min="3559" max="3559" width="8.28515625" style="2" customWidth="1"/>
    <col min="3560" max="3560" width="40.28515625" style="2" customWidth="1"/>
    <col min="3561" max="3561" width="6.42578125" style="2" customWidth="1"/>
    <col min="3562" max="3562" width="8.5703125" style="2" customWidth="1"/>
    <col min="3563" max="3563" width="9.85546875" style="2" customWidth="1"/>
    <col min="3564" max="3564" width="23.7109375" style="2" customWidth="1"/>
    <col min="3565" max="3565" width="16" style="2" customWidth="1"/>
    <col min="3566" max="3566" width="6.42578125" style="2" customWidth="1"/>
    <col min="3567" max="3814" width="9.140625" style="2"/>
    <col min="3815" max="3815" width="8.28515625" style="2" customWidth="1"/>
    <col min="3816" max="3816" width="40.28515625" style="2" customWidth="1"/>
    <col min="3817" max="3817" width="6.42578125" style="2" customWidth="1"/>
    <col min="3818" max="3818" width="8.5703125" style="2" customWidth="1"/>
    <col min="3819" max="3819" width="9.85546875" style="2" customWidth="1"/>
    <col min="3820" max="3820" width="23.7109375" style="2" customWidth="1"/>
    <col min="3821" max="3821" width="16" style="2" customWidth="1"/>
    <col min="3822" max="3822" width="6.42578125" style="2" customWidth="1"/>
    <col min="3823" max="4070" width="9.140625" style="2"/>
    <col min="4071" max="4071" width="8.28515625" style="2" customWidth="1"/>
    <col min="4072" max="4072" width="40.28515625" style="2" customWidth="1"/>
    <col min="4073" max="4073" width="6.42578125" style="2" customWidth="1"/>
    <col min="4074" max="4074" width="8.5703125" style="2" customWidth="1"/>
    <col min="4075" max="4075" width="9.85546875" style="2" customWidth="1"/>
    <col min="4076" max="4076" width="23.7109375" style="2" customWidth="1"/>
    <col min="4077" max="4077" width="16" style="2" customWidth="1"/>
    <col min="4078" max="4078" width="6.42578125" style="2" customWidth="1"/>
    <col min="4079" max="4326" width="9.140625" style="2"/>
    <col min="4327" max="4327" width="8.28515625" style="2" customWidth="1"/>
    <col min="4328" max="4328" width="40.28515625" style="2" customWidth="1"/>
    <col min="4329" max="4329" width="6.42578125" style="2" customWidth="1"/>
    <col min="4330" max="4330" width="8.5703125" style="2" customWidth="1"/>
    <col min="4331" max="4331" width="9.85546875" style="2" customWidth="1"/>
    <col min="4332" max="4332" width="23.7109375" style="2" customWidth="1"/>
    <col min="4333" max="4333" width="16" style="2" customWidth="1"/>
    <col min="4334" max="4334" width="6.42578125" style="2" customWidth="1"/>
    <col min="4335" max="4582" width="9.140625" style="2"/>
    <col min="4583" max="4583" width="8.28515625" style="2" customWidth="1"/>
    <col min="4584" max="4584" width="40.28515625" style="2" customWidth="1"/>
    <col min="4585" max="4585" width="6.42578125" style="2" customWidth="1"/>
    <col min="4586" max="4586" width="8.5703125" style="2" customWidth="1"/>
    <col min="4587" max="4587" width="9.85546875" style="2" customWidth="1"/>
    <col min="4588" max="4588" width="23.7109375" style="2" customWidth="1"/>
    <col min="4589" max="4589" width="16" style="2" customWidth="1"/>
    <col min="4590" max="4590" width="6.42578125" style="2" customWidth="1"/>
    <col min="4591" max="4838" width="9.140625" style="2"/>
    <col min="4839" max="4839" width="8.28515625" style="2" customWidth="1"/>
    <col min="4840" max="4840" width="40.28515625" style="2" customWidth="1"/>
    <col min="4841" max="4841" width="6.42578125" style="2" customWidth="1"/>
    <col min="4842" max="4842" width="8.5703125" style="2" customWidth="1"/>
    <col min="4843" max="4843" width="9.85546875" style="2" customWidth="1"/>
    <col min="4844" max="4844" width="23.7109375" style="2" customWidth="1"/>
    <col min="4845" max="4845" width="16" style="2" customWidth="1"/>
    <col min="4846" max="4846" width="6.42578125" style="2" customWidth="1"/>
    <col min="4847" max="5094" width="9.140625" style="2"/>
    <col min="5095" max="5095" width="8.28515625" style="2" customWidth="1"/>
    <col min="5096" max="5096" width="40.28515625" style="2" customWidth="1"/>
    <col min="5097" max="5097" width="6.42578125" style="2" customWidth="1"/>
    <col min="5098" max="5098" width="8.5703125" style="2" customWidth="1"/>
    <col min="5099" max="5099" width="9.85546875" style="2" customWidth="1"/>
    <col min="5100" max="5100" width="23.7109375" style="2" customWidth="1"/>
    <col min="5101" max="5101" width="16" style="2" customWidth="1"/>
    <col min="5102" max="5102" width="6.42578125" style="2" customWidth="1"/>
    <col min="5103" max="5350" width="9.140625" style="2"/>
    <col min="5351" max="5351" width="8.28515625" style="2" customWidth="1"/>
    <col min="5352" max="5352" width="40.28515625" style="2" customWidth="1"/>
    <col min="5353" max="5353" width="6.42578125" style="2" customWidth="1"/>
    <col min="5354" max="5354" width="8.5703125" style="2" customWidth="1"/>
    <col min="5355" max="5355" width="9.85546875" style="2" customWidth="1"/>
    <col min="5356" max="5356" width="23.7109375" style="2" customWidth="1"/>
    <col min="5357" max="5357" width="16" style="2" customWidth="1"/>
    <col min="5358" max="5358" width="6.42578125" style="2" customWidth="1"/>
    <col min="5359" max="5606" width="9.140625" style="2"/>
    <col min="5607" max="5607" width="8.28515625" style="2" customWidth="1"/>
    <col min="5608" max="5608" width="40.28515625" style="2" customWidth="1"/>
    <col min="5609" max="5609" width="6.42578125" style="2" customWidth="1"/>
    <col min="5610" max="5610" width="8.5703125" style="2" customWidth="1"/>
    <col min="5611" max="5611" width="9.85546875" style="2" customWidth="1"/>
    <col min="5612" max="5612" width="23.7109375" style="2" customWidth="1"/>
    <col min="5613" max="5613" width="16" style="2" customWidth="1"/>
    <col min="5614" max="5614" width="6.42578125" style="2" customWidth="1"/>
    <col min="5615" max="5862" width="9.140625" style="2"/>
    <col min="5863" max="5863" width="8.28515625" style="2" customWidth="1"/>
    <col min="5864" max="5864" width="40.28515625" style="2" customWidth="1"/>
    <col min="5865" max="5865" width="6.42578125" style="2" customWidth="1"/>
    <col min="5866" max="5866" width="8.5703125" style="2" customWidth="1"/>
    <col min="5867" max="5867" width="9.85546875" style="2" customWidth="1"/>
    <col min="5868" max="5868" width="23.7109375" style="2" customWidth="1"/>
    <col min="5869" max="5869" width="16" style="2" customWidth="1"/>
    <col min="5870" max="5870" width="6.42578125" style="2" customWidth="1"/>
    <col min="5871" max="6118" width="9.140625" style="2"/>
    <col min="6119" max="6119" width="8.28515625" style="2" customWidth="1"/>
    <col min="6120" max="6120" width="40.28515625" style="2" customWidth="1"/>
    <col min="6121" max="6121" width="6.42578125" style="2" customWidth="1"/>
    <col min="6122" max="6122" width="8.5703125" style="2" customWidth="1"/>
    <col min="6123" max="6123" width="9.85546875" style="2" customWidth="1"/>
    <col min="6124" max="6124" width="23.7109375" style="2" customWidth="1"/>
    <col min="6125" max="6125" width="16" style="2" customWidth="1"/>
    <col min="6126" max="6126" width="6.42578125" style="2" customWidth="1"/>
    <col min="6127" max="6374" width="9.140625" style="2"/>
    <col min="6375" max="6375" width="8.28515625" style="2" customWidth="1"/>
    <col min="6376" max="6376" width="40.28515625" style="2" customWidth="1"/>
    <col min="6377" max="6377" width="6.42578125" style="2" customWidth="1"/>
    <col min="6378" max="6378" width="8.5703125" style="2" customWidth="1"/>
    <col min="6379" max="6379" width="9.85546875" style="2" customWidth="1"/>
    <col min="6380" max="6380" width="23.7109375" style="2" customWidth="1"/>
    <col min="6381" max="6381" width="16" style="2" customWidth="1"/>
    <col min="6382" max="6382" width="6.42578125" style="2" customWidth="1"/>
    <col min="6383" max="6630" width="9.140625" style="2"/>
    <col min="6631" max="6631" width="8.28515625" style="2" customWidth="1"/>
    <col min="6632" max="6632" width="40.28515625" style="2" customWidth="1"/>
    <col min="6633" max="6633" width="6.42578125" style="2" customWidth="1"/>
    <col min="6634" max="6634" width="8.5703125" style="2" customWidth="1"/>
    <col min="6635" max="6635" width="9.85546875" style="2" customWidth="1"/>
    <col min="6636" max="6636" width="23.7109375" style="2" customWidth="1"/>
    <col min="6637" max="6637" width="16" style="2" customWidth="1"/>
    <col min="6638" max="6638" width="6.42578125" style="2" customWidth="1"/>
    <col min="6639" max="6886" width="9.140625" style="2"/>
    <col min="6887" max="6887" width="8.28515625" style="2" customWidth="1"/>
    <col min="6888" max="6888" width="40.28515625" style="2" customWidth="1"/>
    <col min="6889" max="6889" width="6.42578125" style="2" customWidth="1"/>
    <col min="6890" max="6890" width="8.5703125" style="2" customWidth="1"/>
    <col min="6891" max="6891" width="9.85546875" style="2" customWidth="1"/>
    <col min="6892" max="6892" width="23.7109375" style="2" customWidth="1"/>
    <col min="6893" max="6893" width="16" style="2" customWidth="1"/>
    <col min="6894" max="6894" width="6.42578125" style="2" customWidth="1"/>
    <col min="6895" max="7142" width="9.140625" style="2"/>
    <col min="7143" max="7143" width="8.28515625" style="2" customWidth="1"/>
    <col min="7144" max="7144" width="40.28515625" style="2" customWidth="1"/>
    <col min="7145" max="7145" width="6.42578125" style="2" customWidth="1"/>
    <col min="7146" max="7146" width="8.5703125" style="2" customWidth="1"/>
    <col min="7147" max="7147" width="9.85546875" style="2" customWidth="1"/>
    <col min="7148" max="7148" width="23.7109375" style="2" customWidth="1"/>
    <col min="7149" max="7149" width="16" style="2" customWidth="1"/>
    <col min="7150" max="7150" width="6.42578125" style="2" customWidth="1"/>
    <col min="7151" max="7398" width="9.140625" style="2"/>
    <col min="7399" max="7399" width="8.28515625" style="2" customWidth="1"/>
    <col min="7400" max="7400" width="40.28515625" style="2" customWidth="1"/>
    <col min="7401" max="7401" width="6.42578125" style="2" customWidth="1"/>
    <col min="7402" max="7402" width="8.5703125" style="2" customWidth="1"/>
    <col min="7403" max="7403" width="9.85546875" style="2" customWidth="1"/>
    <col min="7404" max="7404" width="23.7109375" style="2" customWidth="1"/>
    <col min="7405" max="7405" width="16" style="2" customWidth="1"/>
    <col min="7406" max="7406" width="6.42578125" style="2" customWidth="1"/>
    <col min="7407" max="7654" width="9.140625" style="2"/>
    <col min="7655" max="7655" width="8.28515625" style="2" customWidth="1"/>
    <col min="7656" max="7656" width="40.28515625" style="2" customWidth="1"/>
    <col min="7657" max="7657" width="6.42578125" style="2" customWidth="1"/>
    <col min="7658" max="7658" width="8.5703125" style="2" customWidth="1"/>
    <col min="7659" max="7659" width="9.85546875" style="2" customWidth="1"/>
    <col min="7660" max="7660" width="23.7109375" style="2" customWidth="1"/>
    <col min="7661" max="7661" width="16" style="2" customWidth="1"/>
    <col min="7662" max="7662" width="6.42578125" style="2" customWidth="1"/>
    <col min="7663" max="7910" width="9.140625" style="2"/>
    <col min="7911" max="7911" width="8.28515625" style="2" customWidth="1"/>
    <col min="7912" max="7912" width="40.28515625" style="2" customWidth="1"/>
    <col min="7913" max="7913" width="6.42578125" style="2" customWidth="1"/>
    <col min="7914" max="7914" width="8.5703125" style="2" customWidth="1"/>
    <col min="7915" max="7915" width="9.85546875" style="2" customWidth="1"/>
    <col min="7916" max="7916" width="23.7109375" style="2" customWidth="1"/>
    <col min="7917" max="7917" width="16" style="2" customWidth="1"/>
    <col min="7918" max="7918" width="6.42578125" style="2" customWidth="1"/>
    <col min="7919" max="8166" width="9.140625" style="2"/>
    <col min="8167" max="8167" width="8.28515625" style="2" customWidth="1"/>
    <col min="8168" max="8168" width="40.28515625" style="2" customWidth="1"/>
    <col min="8169" max="8169" width="6.42578125" style="2" customWidth="1"/>
    <col min="8170" max="8170" width="8.5703125" style="2" customWidth="1"/>
    <col min="8171" max="8171" width="9.85546875" style="2" customWidth="1"/>
    <col min="8172" max="8172" width="23.7109375" style="2" customWidth="1"/>
    <col min="8173" max="8173" width="16" style="2" customWidth="1"/>
    <col min="8174" max="8174" width="6.42578125" style="2" customWidth="1"/>
    <col min="8175" max="8422" width="9.140625" style="2"/>
    <col min="8423" max="8423" width="8.28515625" style="2" customWidth="1"/>
    <col min="8424" max="8424" width="40.28515625" style="2" customWidth="1"/>
    <col min="8425" max="8425" width="6.42578125" style="2" customWidth="1"/>
    <col min="8426" max="8426" width="8.5703125" style="2" customWidth="1"/>
    <col min="8427" max="8427" width="9.85546875" style="2" customWidth="1"/>
    <col min="8428" max="8428" width="23.7109375" style="2" customWidth="1"/>
    <col min="8429" max="8429" width="16" style="2" customWidth="1"/>
    <col min="8430" max="8430" width="6.42578125" style="2" customWidth="1"/>
    <col min="8431" max="8678" width="9.140625" style="2"/>
    <col min="8679" max="8679" width="8.28515625" style="2" customWidth="1"/>
    <col min="8680" max="8680" width="40.28515625" style="2" customWidth="1"/>
    <col min="8681" max="8681" width="6.42578125" style="2" customWidth="1"/>
    <col min="8682" max="8682" width="8.5703125" style="2" customWidth="1"/>
    <col min="8683" max="8683" width="9.85546875" style="2" customWidth="1"/>
    <col min="8684" max="8684" width="23.7109375" style="2" customWidth="1"/>
    <col min="8685" max="8685" width="16" style="2" customWidth="1"/>
    <col min="8686" max="8686" width="6.42578125" style="2" customWidth="1"/>
    <col min="8687" max="8934" width="9.140625" style="2"/>
    <col min="8935" max="8935" width="8.28515625" style="2" customWidth="1"/>
    <col min="8936" max="8936" width="40.28515625" style="2" customWidth="1"/>
    <col min="8937" max="8937" width="6.42578125" style="2" customWidth="1"/>
    <col min="8938" max="8938" width="8.5703125" style="2" customWidth="1"/>
    <col min="8939" max="8939" width="9.85546875" style="2" customWidth="1"/>
    <col min="8940" max="8940" width="23.7109375" style="2" customWidth="1"/>
    <col min="8941" max="8941" width="16" style="2" customWidth="1"/>
    <col min="8942" max="8942" width="6.42578125" style="2" customWidth="1"/>
    <col min="8943" max="9190" width="9.140625" style="2"/>
    <col min="9191" max="9191" width="8.28515625" style="2" customWidth="1"/>
    <col min="9192" max="9192" width="40.28515625" style="2" customWidth="1"/>
    <col min="9193" max="9193" width="6.42578125" style="2" customWidth="1"/>
    <col min="9194" max="9194" width="8.5703125" style="2" customWidth="1"/>
    <col min="9195" max="9195" width="9.85546875" style="2" customWidth="1"/>
    <col min="9196" max="9196" width="23.7109375" style="2" customWidth="1"/>
    <col min="9197" max="9197" width="16" style="2" customWidth="1"/>
    <col min="9198" max="9198" width="6.42578125" style="2" customWidth="1"/>
    <col min="9199" max="9446" width="9.140625" style="2"/>
    <col min="9447" max="9447" width="8.28515625" style="2" customWidth="1"/>
    <col min="9448" max="9448" width="40.28515625" style="2" customWidth="1"/>
    <col min="9449" max="9449" width="6.42578125" style="2" customWidth="1"/>
    <col min="9450" max="9450" width="8.5703125" style="2" customWidth="1"/>
    <col min="9451" max="9451" width="9.85546875" style="2" customWidth="1"/>
    <col min="9452" max="9452" width="23.7109375" style="2" customWidth="1"/>
    <col min="9453" max="9453" width="16" style="2" customWidth="1"/>
    <col min="9454" max="9454" width="6.42578125" style="2" customWidth="1"/>
    <col min="9455" max="9702" width="9.140625" style="2"/>
    <col min="9703" max="9703" width="8.28515625" style="2" customWidth="1"/>
    <col min="9704" max="9704" width="40.28515625" style="2" customWidth="1"/>
    <col min="9705" max="9705" width="6.42578125" style="2" customWidth="1"/>
    <col min="9706" max="9706" width="8.5703125" style="2" customWidth="1"/>
    <col min="9707" max="9707" width="9.85546875" style="2" customWidth="1"/>
    <col min="9708" max="9708" width="23.7109375" style="2" customWidth="1"/>
    <col min="9709" max="9709" width="16" style="2" customWidth="1"/>
    <col min="9710" max="9710" width="6.42578125" style="2" customWidth="1"/>
    <col min="9711" max="9958" width="9.140625" style="2"/>
    <col min="9959" max="9959" width="8.28515625" style="2" customWidth="1"/>
    <col min="9960" max="9960" width="40.28515625" style="2" customWidth="1"/>
    <col min="9961" max="9961" width="6.42578125" style="2" customWidth="1"/>
    <col min="9962" max="9962" width="8.5703125" style="2" customWidth="1"/>
    <col min="9963" max="9963" width="9.85546875" style="2" customWidth="1"/>
    <col min="9964" max="9964" width="23.7109375" style="2" customWidth="1"/>
    <col min="9965" max="9965" width="16" style="2" customWidth="1"/>
    <col min="9966" max="9966" width="6.42578125" style="2" customWidth="1"/>
    <col min="9967" max="10214" width="9.140625" style="2"/>
    <col min="10215" max="10215" width="8.28515625" style="2" customWidth="1"/>
    <col min="10216" max="10216" width="40.28515625" style="2" customWidth="1"/>
    <col min="10217" max="10217" width="6.42578125" style="2" customWidth="1"/>
    <col min="10218" max="10218" width="8.5703125" style="2" customWidth="1"/>
    <col min="10219" max="10219" width="9.85546875" style="2" customWidth="1"/>
    <col min="10220" max="10220" width="23.7109375" style="2" customWidth="1"/>
    <col min="10221" max="10221" width="16" style="2" customWidth="1"/>
    <col min="10222" max="10222" width="6.42578125" style="2" customWidth="1"/>
    <col min="10223" max="10470" width="9.140625" style="2"/>
    <col min="10471" max="10471" width="8.28515625" style="2" customWidth="1"/>
    <col min="10472" max="10472" width="40.28515625" style="2" customWidth="1"/>
    <col min="10473" max="10473" width="6.42578125" style="2" customWidth="1"/>
    <col min="10474" max="10474" width="8.5703125" style="2" customWidth="1"/>
    <col min="10475" max="10475" width="9.85546875" style="2" customWidth="1"/>
    <col min="10476" max="10476" width="23.7109375" style="2" customWidth="1"/>
    <col min="10477" max="10477" width="16" style="2" customWidth="1"/>
    <col min="10478" max="10478" width="6.42578125" style="2" customWidth="1"/>
    <col min="10479" max="10726" width="9.140625" style="2"/>
    <col min="10727" max="10727" width="8.28515625" style="2" customWidth="1"/>
    <col min="10728" max="10728" width="40.28515625" style="2" customWidth="1"/>
    <col min="10729" max="10729" width="6.42578125" style="2" customWidth="1"/>
    <col min="10730" max="10730" width="8.5703125" style="2" customWidth="1"/>
    <col min="10731" max="10731" width="9.85546875" style="2" customWidth="1"/>
    <col min="10732" max="10732" width="23.7109375" style="2" customWidth="1"/>
    <col min="10733" max="10733" width="16" style="2" customWidth="1"/>
    <col min="10734" max="10734" width="6.42578125" style="2" customWidth="1"/>
    <col min="10735" max="10982" width="9.140625" style="2"/>
    <col min="10983" max="10983" width="8.28515625" style="2" customWidth="1"/>
    <col min="10984" max="10984" width="40.28515625" style="2" customWidth="1"/>
    <col min="10985" max="10985" width="6.42578125" style="2" customWidth="1"/>
    <col min="10986" max="10986" width="8.5703125" style="2" customWidth="1"/>
    <col min="10987" max="10987" width="9.85546875" style="2" customWidth="1"/>
    <col min="10988" max="10988" width="23.7109375" style="2" customWidth="1"/>
    <col min="10989" max="10989" width="16" style="2" customWidth="1"/>
    <col min="10990" max="10990" width="6.42578125" style="2" customWidth="1"/>
    <col min="10991" max="11238" width="9.140625" style="2"/>
    <col min="11239" max="11239" width="8.28515625" style="2" customWidth="1"/>
    <col min="11240" max="11240" width="40.28515625" style="2" customWidth="1"/>
    <col min="11241" max="11241" width="6.42578125" style="2" customWidth="1"/>
    <col min="11242" max="11242" width="8.5703125" style="2" customWidth="1"/>
    <col min="11243" max="11243" width="9.85546875" style="2" customWidth="1"/>
    <col min="11244" max="11244" width="23.7109375" style="2" customWidth="1"/>
    <col min="11245" max="11245" width="16" style="2" customWidth="1"/>
    <col min="11246" max="11246" width="6.42578125" style="2" customWidth="1"/>
    <col min="11247" max="11494" width="9.140625" style="2"/>
    <col min="11495" max="11495" width="8.28515625" style="2" customWidth="1"/>
    <col min="11496" max="11496" width="40.28515625" style="2" customWidth="1"/>
    <col min="11497" max="11497" width="6.42578125" style="2" customWidth="1"/>
    <col min="11498" max="11498" width="8.5703125" style="2" customWidth="1"/>
    <col min="11499" max="11499" width="9.85546875" style="2" customWidth="1"/>
    <col min="11500" max="11500" width="23.7109375" style="2" customWidth="1"/>
    <col min="11501" max="11501" width="16" style="2" customWidth="1"/>
    <col min="11502" max="11502" width="6.42578125" style="2" customWidth="1"/>
    <col min="11503" max="11750" width="9.140625" style="2"/>
    <col min="11751" max="11751" width="8.28515625" style="2" customWidth="1"/>
    <col min="11752" max="11752" width="40.28515625" style="2" customWidth="1"/>
    <col min="11753" max="11753" width="6.42578125" style="2" customWidth="1"/>
    <col min="11754" max="11754" width="8.5703125" style="2" customWidth="1"/>
    <col min="11755" max="11755" width="9.85546875" style="2" customWidth="1"/>
    <col min="11756" max="11756" width="23.7109375" style="2" customWidth="1"/>
    <col min="11757" max="11757" width="16" style="2" customWidth="1"/>
    <col min="11758" max="11758" width="6.42578125" style="2" customWidth="1"/>
    <col min="11759" max="12006" width="9.140625" style="2"/>
    <col min="12007" max="12007" width="8.28515625" style="2" customWidth="1"/>
    <col min="12008" max="12008" width="40.28515625" style="2" customWidth="1"/>
    <col min="12009" max="12009" width="6.42578125" style="2" customWidth="1"/>
    <col min="12010" max="12010" width="8.5703125" style="2" customWidth="1"/>
    <col min="12011" max="12011" width="9.85546875" style="2" customWidth="1"/>
    <col min="12012" max="12012" width="23.7109375" style="2" customWidth="1"/>
    <col min="12013" max="12013" width="16" style="2" customWidth="1"/>
    <col min="12014" max="12014" width="6.42578125" style="2" customWidth="1"/>
    <col min="12015" max="12262" width="9.140625" style="2"/>
    <col min="12263" max="12263" width="8.28515625" style="2" customWidth="1"/>
    <col min="12264" max="12264" width="40.28515625" style="2" customWidth="1"/>
    <col min="12265" max="12265" width="6.42578125" style="2" customWidth="1"/>
    <col min="12266" max="12266" width="8.5703125" style="2" customWidth="1"/>
    <col min="12267" max="12267" width="9.85546875" style="2" customWidth="1"/>
    <col min="12268" max="12268" width="23.7109375" style="2" customWidth="1"/>
    <col min="12269" max="12269" width="16" style="2" customWidth="1"/>
    <col min="12270" max="12270" width="6.42578125" style="2" customWidth="1"/>
    <col min="12271" max="12518" width="9.140625" style="2"/>
    <col min="12519" max="12519" width="8.28515625" style="2" customWidth="1"/>
    <col min="12520" max="12520" width="40.28515625" style="2" customWidth="1"/>
    <col min="12521" max="12521" width="6.42578125" style="2" customWidth="1"/>
    <col min="12522" max="12522" width="8.5703125" style="2" customWidth="1"/>
    <col min="12523" max="12523" width="9.85546875" style="2" customWidth="1"/>
    <col min="12524" max="12524" width="23.7109375" style="2" customWidth="1"/>
    <col min="12525" max="12525" width="16" style="2" customWidth="1"/>
    <col min="12526" max="12526" width="6.42578125" style="2" customWidth="1"/>
    <col min="12527" max="12774" width="9.140625" style="2"/>
    <col min="12775" max="12775" width="8.28515625" style="2" customWidth="1"/>
    <col min="12776" max="12776" width="40.28515625" style="2" customWidth="1"/>
    <col min="12777" max="12777" width="6.42578125" style="2" customWidth="1"/>
    <col min="12778" max="12778" width="8.5703125" style="2" customWidth="1"/>
    <col min="12779" max="12779" width="9.85546875" style="2" customWidth="1"/>
    <col min="12780" max="12780" width="23.7109375" style="2" customWidth="1"/>
    <col min="12781" max="12781" width="16" style="2" customWidth="1"/>
    <col min="12782" max="12782" width="6.42578125" style="2" customWidth="1"/>
    <col min="12783" max="13030" width="9.140625" style="2"/>
    <col min="13031" max="13031" width="8.28515625" style="2" customWidth="1"/>
    <col min="13032" max="13032" width="40.28515625" style="2" customWidth="1"/>
    <col min="13033" max="13033" width="6.42578125" style="2" customWidth="1"/>
    <col min="13034" max="13034" width="8.5703125" style="2" customWidth="1"/>
    <col min="13035" max="13035" width="9.85546875" style="2" customWidth="1"/>
    <col min="13036" max="13036" width="23.7109375" style="2" customWidth="1"/>
    <col min="13037" max="13037" width="16" style="2" customWidth="1"/>
    <col min="13038" max="13038" width="6.42578125" style="2" customWidth="1"/>
    <col min="13039" max="13286" width="9.140625" style="2"/>
    <col min="13287" max="13287" width="8.28515625" style="2" customWidth="1"/>
    <col min="13288" max="13288" width="40.28515625" style="2" customWidth="1"/>
    <col min="13289" max="13289" width="6.42578125" style="2" customWidth="1"/>
    <col min="13290" max="13290" width="8.5703125" style="2" customWidth="1"/>
    <col min="13291" max="13291" width="9.85546875" style="2" customWidth="1"/>
    <col min="13292" max="13292" width="23.7109375" style="2" customWidth="1"/>
    <col min="13293" max="13293" width="16" style="2" customWidth="1"/>
    <col min="13294" max="13294" width="6.42578125" style="2" customWidth="1"/>
    <col min="13295" max="13542" width="9.140625" style="2"/>
    <col min="13543" max="13543" width="8.28515625" style="2" customWidth="1"/>
    <col min="13544" max="13544" width="40.28515625" style="2" customWidth="1"/>
    <col min="13545" max="13545" width="6.42578125" style="2" customWidth="1"/>
    <col min="13546" max="13546" width="8.5703125" style="2" customWidth="1"/>
    <col min="13547" max="13547" width="9.85546875" style="2" customWidth="1"/>
    <col min="13548" max="13548" width="23.7109375" style="2" customWidth="1"/>
    <col min="13549" max="13549" width="16" style="2" customWidth="1"/>
    <col min="13550" max="13550" width="6.42578125" style="2" customWidth="1"/>
    <col min="13551" max="13798" width="9.140625" style="2"/>
    <col min="13799" max="13799" width="8.28515625" style="2" customWidth="1"/>
    <col min="13800" max="13800" width="40.28515625" style="2" customWidth="1"/>
    <col min="13801" max="13801" width="6.42578125" style="2" customWidth="1"/>
    <col min="13802" max="13802" width="8.5703125" style="2" customWidth="1"/>
    <col min="13803" max="13803" width="9.85546875" style="2" customWidth="1"/>
    <col min="13804" max="13804" width="23.7109375" style="2" customWidth="1"/>
    <col min="13805" max="13805" width="16" style="2" customWidth="1"/>
    <col min="13806" max="13806" width="6.42578125" style="2" customWidth="1"/>
    <col min="13807" max="14054" width="9.140625" style="2"/>
    <col min="14055" max="14055" width="8.28515625" style="2" customWidth="1"/>
    <col min="14056" max="14056" width="40.28515625" style="2" customWidth="1"/>
    <col min="14057" max="14057" width="6.42578125" style="2" customWidth="1"/>
    <col min="14058" max="14058" width="8.5703125" style="2" customWidth="1"/>
    <col min="14059" max="14059" width="9.85546875" style="2" customWidth="1"/>
    <col min="14060" max="14060" width="23.7109375" style="2" customWidth="1"/>
    <col min="14061" max="14061" width="16" style="2" customWidth="1"/>
    <col min="14062" max="14062" width="6.42578125" style="2" customWidth="1"/>
    <col min="14063" max="14310" width="9.140625" style="2"/>
    <col min="14311" max="14311" width="8.28515625" style="2" customWidth="1"/>
    <col min="14312" max="14312" width="40.28515625" style="2" customWidth="1"/>
    <col min="14313" max="14313" width="6.42578125" style="2" customWidth="1"/>
    <col min="14314" max="14314" width="8.5703125" style="2" customWidth="1"/>
    <col min="14315" max="14315" width="9.85546875" style="2" customWidth="1"/>
    <col min="14316" max="14316" width="23.7109375" style="2" customWidth="1"/>
    <col min="14317" max="14317" width="16" style="2" customWidth="1"/>
    <col min="14318" max="14318" width="6.42578125" style="2" customWidth="1"/>
    <col min="14319" max="14566" width="9.140625" style="2"/>
    <col min="14567" max="14567" width="8.28515625" style="2" customWidth="1"/>
    <col min="14568" max="14568" width="40.28515625" style="2" customWidth="1"/>
    <col min="14569" max="14569" width="6.42578125" style="2" customWidth="1"/>
    <col min="14570" max="14570" width="8.5703125" style="2" customWidth="1"/>
    <col min="14571" max="14571" width="9.85546875" style="2" customWidth="1"/>
    <col min="14572" max="14572" width="23.7109375" style="2" customWidth="1"/>
    <col min="14573" max="14573" width="16" style="2" customWidth="1"/>
    <col min="14574" max="14574" width="6.42578125" style="2" customWidth="1"/>
    <col min="14575" max="14822" width="9.140625" style="2"/>
    <col min="14823" max="14823" width="8.28515625" style="2" customWidth="1"/>
    <col min="14824" max="14824" width="40.28515625" style="2" customWidth="1"/>
    <col min="14825" max="14825" width="6.42578125" style="2" customWidth="1"/>
    <col min="14826" max="14826" width="8.5703125" style="2" customWidth="1"/>
    <col min="14827" max="14827" width="9.85546875" style="2" customWidth="1"/>
    <col min="14828" max="14828" width="23.7109375" style="2" customWidth="1"/>
    <col min="14829" max="14829" width="16" style="2" customWidth="1"/>
    <col min="14830" max="14830" width="6.42578125" style="2" customWidth="1"/>
    <col min="14831" max="15078" width="9.140625" style="2"/>
    <col min="15079" max="15079" width="8.28515625" style="2" customWidth="1"/>
    <col min="15080" max="15080" width="40.28515625" style="2" customWidth="1"/>
    <col min="15081" max="15081" width="6.42578125" style="2" customWidth="1"/>
    <col min="15082" max="15082" width="8.5703125" style="2" customWidth="1"/>
    <col min="15083" max="15083" width="9.85546875" style="2" customWidth="1"/>
    <col min="15084" max="15084" width="23.7109375" style="2" customWidth="1"/>
    <col min="15085" max="15085" width="16" style="2" customWidth="1"/>
    <col min="15086" max="15086" width="6.42578125" style="2" customWidth="1"/>
    <col min="15087" max="15334" width="9.140625" style="2"/>
    <col min="15335" max="15335" width="8.28515625" style="2" customWidth="1"/>
    <col min="15336" max="15336" width="40.28515625" style="2" customWidth="1"/>
    <col min="15337" max="15337" width="6.42578125" style="2" customWidth="1"/>
    <col min="15338" max="15338" width="8.5703125" style="2" customWidth="1"/>
    <col min="15339" max="15339" width="9.85546875" style="2" customWidth="1"/>
    <col min="15340" max="15340" width="23.7109375" style="2" customWidth="1"/>
    <col min="15341" max="15341" width="16" style="2" customWidth="1"/>
    <col min="15342" max="15342" width="6.42578125" style="2" customWidth="1"/>
    <col min="15343" max="15590" width="9.140625" style="2"/>
    <col min="15591" max="15591" width="8.28515625" style="2" customWidth="1"/>
    <col min="15592" max="15592" width="40.28515625" style="2" customWidth="1"/>
    <col min="15593" max="15593" width="6.42578125" style="2" customWidth="1"/>
    <col min="15594" max="15594" width="8.5703125" style="2" customWidth="1"/>
    <col min="15595" max="15595" width="9.85546875" style="2" customWidth="1"/>
    <col min="15596" max="15596" width="23.7109375" style="2" customWidth="1"/>
    <col min="15597" max="15597" width="16" style="2" customWidth="1"/>
    <col min="15598" max="15598" width="6.42578125" style="2" customWidth="1"/>
    <col min="15599" max="15846" width="9.140625" style="2"/>
    <col min="15847" max="15847" width="8.28515625" style="2" customWidth="1"/>
    <col min="15848" max="15848" width="40.28515625" style="2" customWidth="1"/>
    <col min="15849" max="15849" width="6.42578125" style="2" customWidth="1"/>
    <col min="15850" max="15850" width="8.5703125" style="2" customWidth="1"/>
    <col min="15851" max="15851" width="9.85546875" style="2" customWidth="1"/>
    <col min="15852" max="15852" width="23.7109375" style="2" customWidth="1"/>
    <col min="15853" max="15853" width="16" style="2" customWidth="1"/>
    <col min="15854" max="15854" width="6.42578125" style="2" customWidth="1"/>
    <col min="15855" max="16102" width="9.140625" style="2"/>
    <col min="16103" max="16103" width="8.28515625" style="2" customWidth="1"/>
    <col min="16104" max="16104" width="40.28515625" style="2" customWidth="1"/>
    <col min="16105" max="16105" width="6.42578125" style="2" customWidth="1"/>
    <col min="16106" max="16106" width="8.5703125" style="2" customWidth="1"/>
    <col min="16107" max="16107" width="9.85546875" style="2" customWidth="1"/>
    <col min="16108" max="16108" width="23.7109375" style="2" customWidth="1"/>
    <col min="16109" max="16109" width="16" style="2" customWidth="1"/>
    <col min="16110" max="16110" width="6.42578125" style="2" customWidth="1"/>
    <col min="16111" max="16337" width="9.140625" style="2"/>
    <col min="16338" max="16345" width="9.140625" style="2" customWidth="1"/>
    <col min="16346" max="16384" width="9.140625" style="2"/>
  </cols>
  <sheetData>
    <row r="1" spans="1:18" s="15" customFormat="1" ht="18" x14ac:dyDescent="0.25">
      <c r="A1" s="56" t="s">
        <v>58</v>
      </c>
      <c r="B1" s="57"/>
      <c r="C1" s="57"/>
      <c r="D1" s="58"/>
      <c r="E1" s="59"/>
      <c r="F1" s="60"/>
      <c r="G1" s="64"/>
      <c r="H1" s="82"/>
      <c r="I1" s="82"/>
      <c r="J1" s="82"/>
      <c r="K1" s="71"/>
      <c r="L1" s="71"/>
      <c r="M1" s="71"/>
      <c r="N1" s="71"/>
      <c r="O1" s="71"/>
      <c r="P1" s="71"/>
      <c r="Q1" s="71"/>
      <c r="R1" s="71"/>
    </row>
    <row r="2" spans="1:18" ht="18" customHeight="1" x14ac:dyDescent="0.2">
      <c r="A2" s="61" t="s">
        <v>0</v>
      </c>
      <c r="B2" s="3"/>
      <c r="C2" s="3"/>
      <c r="D2" s="16"/>
      <c r="E2" s="17"/>
      <c r="F2" s="4"/>
    </row>
    <row r="3" spans="1:18" ht="18" customHeight="1" x14ac:dyDescent="0.2">
      <c r="A3" s="61" t="s">
        <v>97</v>
      </c>
      <c r="B3" s="3"/>
      <c r="C3" s="3"/>
      <c r="D3" s="16"/>
      <c r="E3" s="17"/>
      <c r="F3" s="4"/>
    </row>
    <row r="4" spans="1:18" ht="18" customHeight="1" x14ac:dyDescent="0.2">
      <c r="A4" s="61" t="s">
        <v>98</v>
      </c>
      <c r="B4" s="3"/>
      <c r="C4" s="3"/>
      <c r="D4" s="16"/>
      <c r="E4" s="17"/>
      <c r="F4" s="4"/>
    </row>
    <row r="5" spans="1:18" ht="21" customHeight="1" thickBot="1" x14ac:dyDescent="0.25">
      <c r="A5" s="86"/>
      <c r="B5" s="87"/>
      <c r="C5" s="20"/>
      <c r="D5" s="21"/>
      <c r="E5" s="22"/>
      <c r="F5" s="63"/>
    </row>
    <row r="6" spans="1:18" ht="13.5" customHeight="1" x14ac:dyDescent="0.2">
      <c r="A6" s="23" t="s">
        <v>36</v>
      </c>
      <c r="B6" s="24" t="s">
        <v>1</v>
      </c>
      <c r="C6" s="25" t="s">
        <v>2</v>
      </c>
      <c r="D6" s="26" t="s">
        <v>79</v>
      </c>
      <c r="E6" s="27" t="s">
        <v>80</v>
      </c>
      <c r="F6" s="28" t="s">
        <v>37</v>
      </c>
      <c r="H6" s="84" t="s">
        <v>84</v>
      </c>
      <c r="I6" s="84">
        <v>421</v>
      </c>
      <c r="J6" s="84">
        <v>431</v>
      </c>
      <c r="K6" s="74"/>
      <c r="L6" s="74"/>
      <c r="M6" s="74"/>
      <c r="N6" s="74"/>
    </row>
    <row r="7" spans="1:18" ht="27.75" customHeight="1" x14ac:dyDescent="0.2">
      <c r="A7" s="5">
        <v>1</v>
      </c>
      <c r="B7" s="6" t="s">
        <v>3</v>
      </c>
      <c r="C7" s="7" t="s">
        <v>85</v>
      </c>
      <c r="D7" s="69">
        <v>1</v>
      </c>
      <c r="E7" s="70">
        <f ca="1">H7</f>
        <v>5684.0277756388896</v>
      </c>
      <c r="F7" s="66">
        <f ca="1">E7*D7</f>
        <v>5684.0277756388896</v>
      </c>
      <c r="H7" s="83">
        <f t="shared" ref="H7:H13" ca="1" si="0">SUM(I7:J7)</f>
        <v>5684.0277775638897</v>
      </c>
      <c r="I7" s="85">
        <f ca="1">'421EE'!F8</f>
        <v>3880.6944444444448</v>
      </c>
      <c r="J7" s="85">
        <f ca="1">'431EE'!F8</f>
        <v>1803.3333333119444</v>
      </c>
      <c r="K7" s="74"/>
      <c r="L7" s="74"/>
      <c r="M7" s="74"/>
      <c r="N7" s="74"/>
    </row>
    <row r="8" spans="1:18" ht="27.75" customHeight="1" x14ac:dyDescent="0.2">
      <c r="A8" s="5">
        <v>2</v>
      </c>
      <c r="B8" s="6" t="s">
        <v>86</v>
      </c>
      <c r="C8" s="7" t="s">
        <v>85</v>
      </c>
      <c r="D8" s="69">
        <v>1</v>
      </c>
      <c r="E8" s="70">
        <f ca="1">H8</f>
        <v>5684.0277756388896</v>
      </c>
      <c r="F8" s="66">
        <f t="shared" ref="F8:F9" ca="1" si="1">E8*D8</f>
        <v>5684.0277756388896</v>
      </c>
      <c r="H8" s="83">
        <f t="shared" ca="1" si="0"/>
        <v>5684.0277775638897</v>
      </c>
      <c r="I8" s="85">
        <f ca="1">'421EE'!F9</f>
        <v>3880.6944444444448</v>
      </c>
      <c r="J8" s="85">
        <f ca="1">'431EE'!F9</f>
        <v>1803.3333333119444</v>
      </c>
      <c r="K8" s="74"/>
      <c r="L8" s="74"/>
      <c r="M8" s="74"/>
      <c r="N8" s="74"/>
    </row>
    <row r="9" spans="1:18" ht="27.75" customHeight="1" x14ac:dyDescent="0.2">
      <c r="A9" s="5">
        <v>3</v>
      </c>
      <c r="B9" s="6" t="s">
        <v>4</v>
      </c>
      <c r="C9" s="7" t="s">
        <v>85</v>
      </c>
      <c r="D9" s="69">
        <v>1</v>
      </c>
      <c r="E9" s="70">
        <f t="shared" ref="E9" ca="1" si="2">H9</f>
        <v>2000</v>
      </c>
      <c r="F9" s="66">
        <f t="shared" ca="1" si="1"/>
        <v>2000</v>
      </c>
      <c r="H9" s="83">
        <f t="shared" ca="1" si="0"/>
        <v>2000</v>
      </c>
      <c r="I9" s="85">
        <f ca="1">'421EE'!F10</f>
        <v>1000</v>
      </c>
      <c r="J9" s="85">
        <f ca="1">'431EE'!F10</f>
        <v>1000</v>
      </c>
      <c r="K9" s="74"/>
      <c r="L9" s="74"/>
      <c r="M9" s="74"/>
      <c r="N9" s="74"/>
    </row>
    <row r="10" spans="1:18" ht="27.75" customHeight="1" x14ac:dyDescent="0.2">
      <c r="A10" s="5">
        <v>4</v>
      </c>
      <c r="B10" s="6" t="s">
        <v>5</v>
      </c>
      <c r="C10" s="7" t="s">
        <v>6</v>
      </c>
      <c r="D10" s="69">
        <f t="shared" ref="D10:D75" ca="1" si="3">H10</f>
        <v>2925</v>
      </c>
      <c r="E10" s="32">
        <v>5.5</v>
      </c>
      <c r="F10" s="33">
        <f ca="1">E10*D10</f>
        <v>16087.5</v>
      </c>
      <c r="H10" s="83">
        <f t="shared" ca="1" si="0"/>
        <v>2925</v>
      </c>
      <c r="I10" s="74">
        <f ca="1">OFFSET('421EE'!$B$7,MATCH('ENGINEERS ESTIMATE SUMMARY'!B10,'421EE'!$B$8:$B$81,0),2)</f>
        <v>1825</v>
      </c>
      <c r="J10" s="74">
        <f ca="1">OFFSET('431EE'!$B$7,MATCH('ENGINEERS ESTIMATE SUMMARY'!B10,'431EE'!$B$8:$B$81,0),2)</f>
        <v>1100</v>
      </c>
      <c r="K10" s="74"/>
      <c r="L10" s="74"/>
      <c r="M10" s="74"/>
      <c r="N10" s="74"/>
    </row>
    <row r="11" spans="1:18" ht="27.75" customHeight="1" x14ac:dyDescent="0.2">
      <c r="A11" s="5">
        <v>5</v>
      </c>
      <c r="B11" s="6" t="s">
        <v>7</v>
      </c>
      <c r="C11" s="7" t="s">
        <v>8</v>
      </c>
      <c r="D11" s="69">
        <f t="shared" ca="1" si="3"/>
        <v>325</v>
      </c>
      <c r="E11" s="32">
        <v>11</v>
      </c>
      <c r="F11" s="33">
        <f t="shared" ref="F11:F78" ca="1" si="4">E11*D11</f>
        <v>3575</v>
      </c>
      <c r="H11" s="83">
        <f t="shared" ca="1" si="0"/>
        <v>325</v>
      </c>
      <c r="I11" s="74">
        <f ca="1">OFFSET('421EE'!$B$7,MATCH('ENGINEERS ESTIMATE SUMMARY'!B11,'421EE'!$B$8:$B$81,0),2)</f>
        <v>45</v>
      </c>
      <c r="J11" s="74">
        <f ca="1">OFFSET('431EE'!$B$7,MATCH('ENGINEERS ESTIMATE SUMMARY'!B11,'431EE'!$B$8:$B$81,0),2)</f>
        <v>280</v>
      </c>
      <c r="K11" s="74"/>
      <c r="L11" s="74"/>
      <c r="M11" s="74"/>
      <c r="N11" s="74"/>
    </row>
    <row r="12" spans="1:18" ht="27.75" customHeight="1" x14ac:dyDescent="0.2">
      <c r="A12" s="5">
        <v>6</v>
      </c>
      <c r="B12" s="6" t="s">
        <v>9</v>
      </c>
      <c r="C12" s="7" t="s">
        <v>8</v>
      </c>
      <c r="D12" s="69">
        <f t="shared" ca="1" si="3"/>
        <v>0</v>
      </c>
      <c r="E12" s="32">
        <v>22</v>
      </c>
      <c r="F12" s="33">
        <f t="shared" ca="1" si="4"/>
        <v>0</v>
      </c>
      <c r="H12" s="83">
        <f t="shared" ca="1" si="0"/>
        <v>0</v>
      </c>
      <c r="I12" s="74">
        <f ca="1">OFFSET('421EE'!$B$7,MATCH('ENGINEERS ESTIMATE SUMMARY'!B12,'421EE'!$B$8:$B$81,0),2)</f>
        <v>0</v>
      </c>
      <c r="J12" s="74">
        <f ca="1">OFFSET('431EE'!$B$7,MATCH('ENGINEERS ESTIMATE SUMMARY'!B12,'431EE'!$B$8:$B$81,0),2)</f>
        <v>0</v>
      </c>
      <c r="K12" s="74"/>
      <c r="L12" s="74"/>
      <c r="M12" s="74"/>
      <c r="N12" s="74"/>
    </row>
    <row r="13" spans="1:18" ht="27.75" customHeight="1" x14ac:dyDescent="0.2">
      <c r="A13" s="5">
        <v>7</v>
      </c>
      <c r="B13" s="6" t="s">
        <v>10</v>
      </c>
      <c r="C13" s="7" t="s">
        <v>6</v>
      </c>
      <c r="D13" s="69">
        <f t="shared" ca="1" si="3"/>
        <v>225</v>
      </c>
      <c r="E13" s="32">
        <v>22</v>
      </c>
      <c r="F13" s="33">
        <f t="shared" ca="1" si="4"/>
        <v>4950</v>
      </c>
      <c r="H13" s="83">
        <f t="shared" ca="1" si="0"/>
        <v>225</v>
      </c>
      <c r="I13" s="74">
        <f ca="1">OFFSET('421EE'!$B$7,MATCH('ENGINEERS ESTIMATE SUMMARY'!B13,'421EE'!$B$8:$B$81,0),2)</f>
        <v>225</v>
      </c>
      <c r="J13" s="74">
        <f ca="1">OFFSET('431EE'!$B$7,MATCH('ENGINEERS ESTIMATE SUMMARY'!B13,'431EE'!$B$8:$B$81,0),2)</f>
        <v>0</v>
      </c>
      <c r="K13" s="74"/>
      <c r="L13" s="74"/>
      <c r="M13" s="74"/>
      <c r="N13" s="74"/>
    </row>
    <row r="14" spans="1:18" ht="27.75" customHeight="1" x14ac:dyDescent="0.2">
      <c r="A14" s="5">
        <v>8</v>
      </c>
      <c r="B14" s="6" t="s">
        <v>13</v>
      </c>
      <c r="C14" s="7" t="s">
        <v>6</v>
      </c>
      <c r="D14" s="69">
        <f t="shared" ca="1" si="3"/>
        <v>0</v>
      </c>
      <c r="E14" s="32">
        <v>11</v>
      </c>
      <c r="F14" s="33">
        <f t="shared" ca="1" si="4"/>
        <v>0</v>
      </c>
      <c r="H14" s="83">
        <f t="shared" ref="H14:H77" ca="1" si="5">SUM(I14:J14)</f>
        <v>0</v>
      </c>
      <c r="I14" s="74">
        <f ca="1">OFFSET('421EE'!$B$7,MATCH('ENGINEERS ESTIMATE SUMMARY'!B14,'421EE'!$B$8:$B$81,0),2)</f>
        <v>0</v>
      </c>
      <c r="J14" s="74">
        <f ca="1">OFFSET('431EE'!$B$7,MATCH('ENGINEERS ESTIMATE SUMMARY'!B14,'431EE'!$B$8:$B$81,0),2)</f>
        <v>0</v>
      </c>
      <c r="K14" s="74"/>
      <c r="L14" s="74"/>
      <c r="M14" s="74"/>
      <c r="N14" s="74"/>
    </row>
    <row r="15" spans="1:18" ht="27.75" customHeight="1" x14ac:dyDescent="0.2">
      <c r="A15" s="5">
        <v>9</v>
      </c>
      <c r="B15" s="6" t="s">
        <v>93</v>
      </c>
      <c r="C15" s="7" t="s">
        <v>6</v>
      </c>
      <c r="D15" s="69">
        <f t="shared" ca="1" si="3"/>
        <v>3090</v>
      </c>
      <c r="E15" s="32">
        <v>13</v>
      </c>
      <c r="F15" s="33">
        <f t="shared" ca="1" si="4"/>
        <v>40170</v>
      </c>
      <c r="H15" s="83">
        <f t="shared" ca="1" si="5"/>
        <v>3090</v>
      </c>
      <c r="I15" s="74">
        <f ca="1">OFFSET('421EE'!$B$7,MATCH('ENGINEERS ESTIMATE SUMMARY'!B15,'421EE'!$B$8:$B$81,0),2)</f>
        <v>1990</v>
      </c>
      <c r="J15" s="74">
        <f ca="1">OFFSET('431EE'!$B$7,MATCH('ENGINEERS ESTIMATE SUMMARY'!B15,'431EE'!$B$8:$B$81,0),2)</f>
        <v>1100</v>
      </c>
      <c r="K15" s="74"/>
      <c r="L15" s="74"/>
      <c r="M15" s="74"/>
      <c r="N15" s="74"/>
    </row>
    <row r="16" spans="1:18" ht="27.75" customHeight="1" x14ac:dyDescent="0.2">
      <c r="A16" s="5">
        <v>10</v>
      </c>
      <c r="B16" s="6" t="s">
        <v>94</v>
      </c>
      <c r="C16" s="7" t="s">
        <v>12</v>
      </c>
      <c r="D16" s="69">
        <f t="shared" ca="1" si="3"/>
        <v>78</v>
      </c>
      <c r="E16" s="32">
        <v>55</v>
      </c>
      <c r="F16" s="33">
        <f t="shared" ca="1" si="4"/>
        <v>4290</v>
      </c>
      <c r="H16" s="83">
        <f t="shared" ca="1" si="5"/>
        <v>78</v>
      </c>
      <c r="I16" s="74">
        <f ca="1">OFFSET('421EE'!$B$7,MATCH('ENGINEERS ESTIMATE SUMMARY'!B16,'421EE'!$B$8:$B$81,0),2)</f>
        <v>50</v>
      </c>
      <c r="J16" s="74">
        <f ca="1">OFFSET('431EE'!$B$7,MATCH('ENGINEERS ESTIMATE SUMMARY'!B16,'431EE'!$B$8:$B$81,0),2)</f>
        <v>28</v>
      </c>
      <c r="K16" s="74"/>
      <c r="L16" s="74"/>
      <c r="M16" s="74"/>
      <c r="N16" s="74"/>
    </row>
    <row r="17" spans="1:18" ht="27.75" customHeight="1" x14ac:dyDescent="0.2">
      <c r="A17" s="5">
        <v>11</v>
      </c>
      <c r="B17" s="6" t="s">
        <v>95</v>
      </c>
      <c r="C17" s="7" t="s">
        <v>12</v>
      </c>
      <c r="D17" s="69">
        <f t="shared" ca="1" si="3"/>
        <v>20</v>
      </c>
      <c r="E17" s="32">
        <v>110</v>
      </c>
      <c r="F17" s="33">
        <f t="shared" ca="1" si="4"/>
        <v>2200</v>
      </c>
      <c r="H17" s="83">
        <f t="shared" ca="1" si="5"/>
        <v>20</v>
      </c>
      <c r="I17" s="74">
        <f ca="1">OFFSET('421EE'!$B$7,MATCH('ENGINEERS ESTIMATE SUMMARY'!B17,'421EE'!$B$8:$B$81,0),2)</f>
        <v>13</v>
      </c>
      <c r="J17" s="74">
        <f ca="1">OFFSET('431EE'!$B$7,MATCH('ENGINEERS ESTIMATE SUMMARY'!B17,'431EE'!$B$8:$B$81,0),2)</f>
        <v>7</v>
      </c>
      <c r="K17" s="74"/>
      <c r="L17" s="74"/>
      <c r="M17" s="74"/>
      <c r="N17" s="74"/>
    </row>
    <row r="18" spans="1:18" ht="27.75" customHeight="1" x14ac:dyDescent="0.2">
      <c r="A18" s="5">
        <v>12</v>
      </c>
      <c r="B18" s="6" t="s">
        <v>96</v>
      </c>
      <c r="C18" s="7" t="s">
        <v>12</v>
      </c>
      <c r="D18" s="69">
        <f t="shared" ca="1" si="3"/>
        <v>38</v>
      </c>
      <c r="E18" s="32">
        <v>110</v>
      </c>
      <c r="F18" s="33">
        <f t="shared" ca="1" si="4"/>
        <v>4180</v>
      </c>
      <c r="H18" s="83">
        <f t="shared" ca="1" si="5"/>
        <v>38</v>
      </c>
      <c r="I18" s="74">
        <f ca="1">OFFSET('421EE'!$B$7,MATCH('ENGINEERS ESTIMATE SUMMARY'!B18,'421EE'!$B$8:$B$81,0),2)</f>
        <v>24</v>
      </c>
      <c r="J18" s="74">
        <f ca="1">OFFSET('431EE'!$B$7,MATCH('ENGINEERS ESTIMATE SUMMARY'!B18,'431EE'!$B$8:$B$81,0),2)</f>
        <v>14</v>
      </c>
      <c r="K18" s="74"/>
      <c r="L18" s="74"/>
      <c r="M18" s="74"/>
      <c r="N18" s="74"/>
    </row>
    <row r="19" spans="1:18" ht="27.75" customHeight="1" x14ac:dyDescent="0.2">
      <c r="A19" s="5">
        <v>13</v>
      </c>
      <c r="B19" s="6" t="s">
        <v>14</v>
      </c>
      <c r="C19" s="7" t="s">
        <v>8</v>
      </c>
      <c r="D19" s="69">
        <f t="shared" ca="1" si="3"/>
        <v>325</v>
      </c>
      <c r="E19" s="32">
        <v>11</v>
      </c>
      <c r="F19" s="33">
        <f t="shared" ca="1" si="4"/>
        <v>3575</v>
      </c>
      <c r="H19" s="83">
        <f t="shared" ca="1" si="5"/>
        <v>325</v>
      </c>
      <c r="I19" s="74">
        <f ca="1">OFFSET('421EE'!$B$7,MATCH('ENGINEERS ESTIMATE SUMMARY'!B19,'421EE'!$B$8:$B$81,0),2)</f>
        <v>45</v>
      </c>
      <c r="J19" s="74">
        <f ca="1">OFFSET('431EE'!$B$7,MATCH('ENGINEERS ESTIMATE SUMMARY'!B19,'431EE'!$B$8:$B$81,0),2)</f>
        <v>280</v>
      </c>
      <c r="K19" s="74"/>
      <c r="L19" s="74"/>
      <c r="M19" s="74"/>
      <c r="N19" s="74"/>
    </row>
    <row r="20" spans="1:18" ht="27.75" customHeight="1" x14ac:dyDescent="0.2">
      <c r="A20" s="5">
        <v>14</v>
      </c>
      <c r="B20" s="6" t="s">
        <v>15</v>
      </c>
      <c r="C20" s="7" t="s">
        <v>8</v>
      </c>
      <c r="D20" s="69">
        <f t="shared" ca="1" si="3"/>
        <v>0</v>
      </c>
      <c r="E20" s="32">
        <v>27.500000000000004</v>
      </c>
      <c r="F20" s="33">
        <f t="shared" ca="1" si="4"/>
        <v>0</v>
      </c>
      <c r="H20" s="83">
        <f t="shared" ca="1" si="5"/>
        <v>0</v>
      </c>
      <c r="I20" s="74">
        <f ca="1">OFFSET('421EE'!$B$7,MATCH('ENGINEERS ESTIMATE SUMMARY'!B20,'421EE'!$B$8:$B$81,0),2)</f>
        <v>0</v>
      </c>
      <c r="J20" s="74">
        <f ca="1">OFFSET('431EE'!$B$7,MATCH('ENGINEERS ESTIMATE SUMMARY'!B20,'431EE'!$B$8:$B$81,0),2)</f>
        <v>0</v>
      </c>
      <c r="K20" s="74"/>
      <c r="L20" s="74"/>
      <c r="M20" s="74"/>
      <c r="N20" s="74"/>
    </row>
    <row r="21" spans="1:18" ht="27.75" customHeight="1" x14ac:dyDescent="0.2">
      <c r="A21" s="5">
        <v>15</v>
      </c>
      <c r="B21" s="6" t="s">
        <v>16</v>
      </c>
      <c r="C21" s="7" t="s">
        <v>6</v>
      </c>
      <c r="D21" s="69">
        <f t="shared" ca="1" si="3"/>
        <v>170</v>
      </c>
      <c r="E21" s="32">
        <v>27.500000000000004</v>
      </c>
      <c r="F21" s="33">
        <f t="shared" ca="1" si="4"/>
        <v>4675.0000000000009</v>
      </c>
      <c r="H21" s="83">
        <f t="shared" ca="1" si="5"/>
        <v>170</v>
      </c>
      <c r="I21" s="74">
        <f ca="1">OFFSET('421EE'!$B$7,MATCH('ENGINEERS ESTIMATE SUMMARY'!B21,'421EE'!$B$8:$B$81,0),2)</f>
        <v>170</v>
      </c>
      <c r="J21" s="74">
        <f ca="1">OFFSET('431EE'!$B$7,MATCH('ENGINEERS ESTIMATE SUMMARY'!B21,'431EE'!$B$8:$B$81,0),2)</f>
        <v>0</v>
      </c>
      <c r="K21" s="75"/>
      <c r="L21" s="75"/>
      <c r="M21" s="75"/>
      <c r="N21" s="75"/>
    </row>
    <row r="22" spans="1:18" s="38" customFormat="1" ht="32.25" customHeight="1" x14ac:dyDescent="0.2">
      <c r="A22" s="5">
        <v>16</v>
      </c>
      <c r="B22" s="6" t="s">
        <v>17</v>
      </c>
      <c r="C22" s="35" t="s">
        <v>6</v>
      </c>
      <c r="D22" s="69">
        <f t="shared" ca="1" si="3"/>
        <v>0</v>
      </c>
      <c r="E22" s="36">
        <v>36.300000000000004</v>
      </c>
      <c r="F22" s="33">
        <f t="shared" ca="1" si="4"/>
        <v>0</v>
      </c>
      <c r="G22" s="65"/>
      <c r="H22" s="83">
        <f t="shared" ca="1" si="5"/>
        <v>0</v>
      </c>
      <c r="I22" s="74">
        <f ca="1">OFFSET('421EE'!$B$7,MATCH('ENGINEERS ESTIMATE SUMMARY'!B22,'421EE'!$B$8:$B$81,0),2)</f>
        <v>0</v>
      </c>
      <c r="J22" s="74">
        <f ca="1">OFFSET('431EE'!$B$7,MATCH('ENGINEERS ESTIMATE SUMMARY'!B22,'431EE'!$B$8:$B$81,0),2)</f>
        <v>0</v>
      </c>
      <c r="K22" s="76"/>
      <c r="L22" s="76"/>
      <c r="M22" s="76"/>
      <c r="N22" s="76"/>
      <c r="O22" s="77"/>
      <c r="P22" s="77"/>
      <c r="Q22" s="77"/>
      <c r="R22" s="77"/>
    </row>
    <row r="23" spans="1:18" ht="27.75" customHeight="1" x14ac:dyDescent="0.2">
      <c r="A23" s="5">
        <v>17</v>
      </c>
      <c r="B23" s="6" t="s">
        <v>18</v>
      </c>
      <c r="C23" s="7" t="s">
        <v>38</v>
      </c>
      <c r="D23" s="69">
        <f t="shared" ca="1" si="3"/>
        <v>1</v>
      </c>
      <c r="E23" s="32">
        <v>1100</v>
      </c>
      <c r="F23" s="33">
        <f t="shared" ca="1" si="4"/>
        <v>1100</v>
      </c>
      <c r="H23" s="83">
        <f t="shared" ca="1" si="5"/>
        <v>1</v>
      </c>
      <c r="I23" s="74">
        <f ca="1">OFFSET('421EE'!$B$7,MATCH('ENGINEERS ESTIMATE SUMMARY'!B23,'421EE'!$B$8:$B$81,0),2)</f>
        <v>1</v>
      </c>
      <c r="J23" s="74">
        <f ca="1">OFFSET('431EE'!$B$7,MATCH('ENGINEERS ESTIMATE SUMMARY'!B23,'431EE'!$B$8:$B$81,0),2)</f>
        <v>0</v>
      </c>
      <c r="K23" s="74"/>
      <c r="L23" s="74"/>
      <c r="M23" s="74"/>
      <c r="N23" s="74"/>
    </row>
    <row r="24" spans="1:18" ht="27.75" customHeight="1" x14ac:dyDescent="0.2">
      <c r="A24" s="5">
        <v>18</v>
      </c>
      <c r="B24" s="6" t="s">
        <v>19</v>
      </c>
      <c r="C24" s="7" t="s">
        <v>6</v>
      </c>
      <c r="D24" s="69">
        <f t="shared" ca="1" si="3"/>
        <v>0</v>
      </c>
      <c r="E24" s="32">
        <v>22</v>
      </c>
      <c r="F24" s="33">
        <f t="shared" ca="1" si="4"/>
        <v>0</v>
      </c>
      <c r="H24" s="83">
        <f t="shared" ca="1" si="5"/>
        <v>0</v>
      </c>
      <c r="I24" s="74">
        <f ca="1">OFFSET('421EE'!$B$7,MATCH('ENGINEERS ESTIMATE SUMMARY'!B24,'421EE'!$B$8:$B$81,0),2)</f>
        <v>0</v>
      </c>
      <c r="J24" s="74">
        <f ca="1">OFFSET('431EE'!$B$7,MATCH('ENGINEERS ESTIMATE SUMMARY'!B24,'431EE'!$B$8:$B$81,0),2)</f>
        <v>0</v>
      </c>
      <c r="K24" s="74"/>
      <c r="L24" s="74"/>
      <c r="M24" s="74"/>
      <c r="N24" s="74"/>
    </row>
    <row r="25" spans="1:18" ht="27.75" customHeight="1" x14ac:dyDescent="0.2">
      <c r="A25" s="5">
        <v>19</v>
      </c>
      <c r="B25" s="6" t="s">
        <v>22</v>
      </c>
      <c r="C25" s="7" t="s">
        <v>23</v>
      </c>
      <c r="D25" s="69">
        <f t="shared" ca="1" si="3"/>
        <v>0</v>
      </c>
      <c r="E25" s="32">
        <v>7150.0000000000009</v>
      </c>
      <c r="F25" s="33">
        <f t="shared" ca="1" si="4"/>
        <v>0</v>
      </c>
      <c r="H25" s="83">
        <f t="shared" ca="1" si="5"/>
        <v>0</v>
      </c>
      <c r="I25" s="74">
        <f ca="1">OFFSET('421EE'!$B$7,MATCH('ENGINEERS ESTIMATE SUMMARY'!B25,'421EE'!$B$8:$B$81,0),2)</f>
        <v>0</v>
      </c>
      <c r="J25" s="74">
        <f ca="1">OFFSET('431EE'!$B$7,MATCH('ENGINEERS ESTIMATE SUMMARY'!B25,'431EE'!$B$8:$B$81,0),2)</f>
        <v>0</v>
      </c>
      <c r="K25" s="74"/>
      <c r="L25" s="74"/>
      <c r="M25" s="74"/>
      <c r="N25" s="74"/>
    </row>
    <row r="26" spans="1:18" ht="27.75" customHeight="1" x14ac:dyDescent="0.2">
      <c r="A26" s="5">
        <v>20</v>
      </c>
      <c r="B26" s="6" t="s">
        <v>24</v>
      </c>
      <c r="C26" s="7" t="s">
        <v>12</v>
      </c>
      <c r="D26" s="69">
        <f t="shared" ca="1" si="3"/>
        <v>0</v>
      </c>
      <c r="E26" s="32">
        <v>110.00000000000001</v>
      </c>
      <c r="F26" s="33">
        <f t="shared" ca="1" si="4"/>
        <v>0</v>
      </c>
      <c r="H26" s="83">
        <f t="shared" ca="1" si="5"/>
        <v>0</v>
      </c>
      <c r="I26" s="74">
        <f ca="1">OFFSET('421EE'!$B$7,MATCH('ENGINEERS ESTIMATE SUMMARY'!B26,'421EE'!$B$8:$B$81,0),2)</f>
        <v>0</v>
      </c>
      <c r="J26" s="74">
        <f ca="1">OFFSET('431EE'!$B$7,MATCH('ENGINEERS ESTIMATE SUMMARY'!B26,'431EE'!$B$8:$B$81,0),2)</f>
        <v>0</v>
      </c>
      <c r="K26" s="74"/>
      <c r="L26" s="74"/>
      <c r="M26" s="74"/>
      <c r="N26" s="74"/>
    </row>
    <row r="27" spans="1:18" ht="27.75" customHeight="1" x14ac:dyDescent="0.2">
      <c r="A27" s="5">
        <v>21</v>
      </c>
      <c r="B27" s="6" t="s">
        <v>25</v>
      </c>
      <c r="C27" s="7" t="s">
        <v>23</v>
      </c>
      <c r="D27" s="69">
        <f t="shared" ca="1" si="3"/>
        <v>5</v>
      </c>
      <c r="E27" s="32">
        <v>220.00000000000003</v>
      </c>
      <c r="F27" s="33">
        <f t="shared" ca="1" si="4"/>
        <v>1100.0000000000002</v>
      </c>
      <c r="H27" s="83">
        <f t="shared" ca="1" si="5"/>
        <v>5</v>
      </c>
      <c r="I27" s="74">
        <f ca="1">OFFSET('421EE'!$B$7,MATCH('ENGINEERS ESTIMATE SUMMARY'!B27,'421EE'!$B$8:$B$81,0),2)</f>
        <v>4</v>
      </c>
      <c r="J27" s="74">
        <f ca="1">OFFSET('431EE'!$B$7,MATCH('ENGINEERS ESTIMATE SUMMARY'!B27,'431EE'!$B$8:$B$81,0),2)</f>
        <v>1</v>
      </c>
      <c r="K27" s="74"/>
      <c r="L27" s="74"/>
      <c r="M27" s="74"/>
      <c r="N27" s="74"/>
    </row>
    <row r="28" spans="1:18" ht="27.75" customHeight="1" x14ac:dyDescent="0.2">
      <c r="A28" s="5">
        <v>22</v>
      </c>
      <c r="B28" s="6" t="s">
        <v>26</v>
      </c>
      <c r="C28" s="7" t="s">
        <v>23</v>
      </c>
      <c r="D28" s="69">
        <f t="shared" ca="1" si="3"/>
        <v>5</v>
      </c>
      <c r="E28" s="32">
        <v>550</v>
      </c>
      <c r="F28" s="33">
        <f t="shared" ca="1" si="4"/>
        <v>2750</v>
      </c>
      <c r="H28" s="83">
        <f t="shared" ca="1" si="5"/>
        <v>5</v>
      </c>
      <c r="I28" s="74">
        <f ca="1">OFFSET('421EE'!$B$7,MATCH('ENGINEERS ESTIMATE SUMMARY'!B28,'421EE'!$B$8:$B$81,0),2)</f>
        <v>4</v>
      </c>
      <c r="J28" s="74">
        <f ca="1">OFFSET('431EE'!$B$7,MATCH('ENGINEERS ESTIMATE SUMMARY'!B28,'431EE'!$B$8:$B$81,0),2)</f>
        <v>1</v>
      </c>
      <c r="K28" s="74"/>
      <c r="L28" s="74"/>
      <c r="M28" s="74"/>
      <c r="N28" s="74"/>
    </row>
    <row r="29" spans="1:18" ht="27.75" customHeight="1" x14ac:dyDescent="0.2">
      <c r="A29" s="5">
        <v>23</v>
      </c>
      <c r="B29" s="6" t="s">
        <v>27</v>
      </c>
      <c r="C29" s="7" t="s">
        <v>23</v>
      </c>
      <c r="D29" s="69">
        <f t="shared" ca="1" si="3"/>
        <v>2</v>
      </c>
      <c r="E29" s="32">
        <v>385.00000000000006</v>
      </c>
      <c r="F29" s="33">
        <f t="shared" ca="1" si="4"/>
        <v>770.00000000000011</v>
      </c>
      <c r="H29" s="83">
        <f t="shared" ca="1" si="5"/>
        <v>2</v>
      </c>
      <c r="I29" s="74">
        <f ca="1">OFFSET('421EE'!$B$7,MATCH('ENGINEERS ESTIMATE SUMMARY'!B29,'421EE'!$B$8:$B$81,0),2)</f>
        <v>2</v>
      </c>
      <c r="J29" s="74">
        <f ca="1">OFFSET('431EE'!$B$7,MATCH('ENGINEERS ESTIMATE SUMMARY'!B29,'431EE'!$B$8:$B$81,0),2)</f>
        <v>0</v>
      </c>
      <c r="K29" s="74"/>
      <c r="L29" s="74"/>
      <c r="M29" s="74"/>
      <c r="N29" s="74"/>
    </row>
    <row r="30" spans="1:18" ht="27.75" customHeight="1" x14ac:dyDescent="0.2">
      <c r="A30" s="5">
        <v>24</v>
      </c>
      <c r="B30" s="6" t="s">
        <v>57</v>
      </c>
      <c r="C30" s="7" t="s">
        <v>23</v>
      </c>
      <c r="D30" s="69">
        <f t="shared" ca="1" si="3"/>
        <v>0</v>
      </c>
      <c r="E30" s="31">
        <v>110</v>
      </c>
      <c r="F30" s="33">
        <f t="shared" ca="1" si="4"/>
        <v>0</v>
      </c>
      <c r="H30" s="83">
        <f t="shared" ca="1" si="5"/>
        <v>0</v>
      </c>
      <c r="I30" s="74">
        <f ca="1">OFFSET('421EE'!$B$7,MATCH('ENGINEERS ESTIMATE SUMMARY'!B30,'421EE'!$B$8:$B$81,0),2)</f>
        <v>0</v>
      </c>
      <c r="J30" s="74">
        <f ca="1">OFFSET('431EE'!$B$7,MATCH('ENGINEERS ESTIMATE SUMMARY'!B30,'431EE'!$B$8:$B$81,0),2)</f>
        <v>0</v>
      </c>
      <c r="K30" s="74"/>
      <c r="L30" s="74"/>
      <c r="M30" s="74"/>
      <c r="N30" s="74"/>
    </row>
    <row r="31" spans="1:18" ht="27.75" customHeight="1" x14ac:dyDescent="0.2">
      <c r="A31" s="5">
        <v>25</v>
      </c>
      <c r="B31" s="6" t="s">
        <v>28</v>
      </c>
      <c r="C31" s="7" t="s">
        <v>23</v>
      </c>
      <c r="D31" s="69">
        <f t="shared" ca="1" si="3"/>
        <v>0</v>
      </c>
      <c r="E31" s="39">
        <v>220.5</v>
      </c>
      <c r="F31" s="33">
        <f t="shared" ca="1" si="4"/>
        <v>0</v>
      </c>
      <c r="H31" s="83">
        <f t="shared" ca="1" si="5"/>
        <v>0</v>
      </c>
      <c r="I31" s="74">
        <f ca="1">OFFSET('421EE'!$B$7,MATCH('ENGINEERS ESTIMATE SUMMARY'!B31,'421EE'!$B$8:$B$81,0),2)</f>
        <v>0</v>
      </c>
      <c r="J31" s="74">
        <f ca="1">OFFSET('431EE'!$B$7,MATCH('ENGINEERS ESTIMATE SUMMARY'!B31,'431EE'!$B$8:$B$81,0),2)</f>
        <v>0</v>
      </c>
      <c r="K31" s="74"/>
      <c r="L31" s="74"/>
      <c r="M31" s="74"/>
      <c r="N31" s="74"/>
    </row>
    <row r="32" spans="1:18" ht="27.75" customHeight="1" x14ac:dyDescent="0.2">
      <c r="A32" s="5">
        <v>26</v>
      </c>
      <c r="B32" s="6" t="s">
        <v>29</v>
      </c>
      <c r="C32" s="7" t="s">
        <v>23</v>
      </c>
      <c r="D32" s="69">
        <f t="shared" ca="1" si="3"/>
        <v>3</v>
      </c>
      <c r="E32" s="32">
        <v>110.00000000000001</v>
      </c>
      <c r="F32" s="33">
        <f t="shared" ca="1" si="4"/>
        <v>330.00000000000006</v>
      </c>
      <c r="H32" s="83">
        <f t="shared" ca="1" si="5"/>
        <v>3</v>
      </c>
      <c r="I32" s="74">
        <f ca="1">OFFSET('421EE'!$B$7,MATCH('ENGINEERS ESTIMATE SUMMARY'!B32,'421EE'!$B$8:$B$81,0),2)</f>
        <v>1</v>
      </c>
      <c r="J32" s="74">
        <f ca="1">OFFSET('431EE'!$B$7,MATCH('ENGINEERS ESTIMATE SUMMARY'!B32,'431EE'!$B$8:$B$81,0),2)</f>
        <v>2</v>
      </c>
      <c r="K32" s="74"/>
      <c r="L32" s="74"/>
      <c r="M32" s="74"/>
      <c r="N32" s="74"/>
    </row>
    <row r="33" spans="1:18" ht="27.75" customHeight="1" x14ac:dyDescent="0.2">
      <c r="A33" s="5">
        <v>27</v>
      </c>
      <c r="B33" s="6" t="s">
        <v>39</v>
      </c>
      <c r="C33" s="7" t="s">
        <v>23</v>
      </c>
      <c r="D33" s="69">
        <f t="shared" ca="1" si="3"/>
        <v>0</v>
      </c>
      <c r="E33" s="32">
        <v>440.00000000000006</v>
      </c>
      <c r="F33" s="33">
        <f t="shared" ca="1" si="4"/>
        <v>0</v>
      </c>
      <c r="H33" s="83">
        <f t="shared" ca="1" si="5"/>
        <v>0</v>
      </c>
      <c r="I33" s="74">
        <f ca="1">OFFSET('421EE'!$B$7,MATCH('ENGINEERS ESTIMATE SUMMARY'!B33,'421EE'!$B$8:$B$81,0),2)</f>
        <v>0</v>
      </c>
      <c r="J33" s="74">
        <f ca="1">OFFSET('431EE'!$B$7,MATCH('ENGINEERS ESTIMATE SUMMARY'!B33,'431EE'!$B$8:$B$81,0),2)</f>
        <v>0</v>
      </c>
      <c r="K33" s="74"/>
      <c r="L33" s="74"/>
      <c r="M33" s="74"/>
      <c r="N33" s="74"/>
    </row>
    <row r="34" spans="1:18" ht="32.25" customHeight="1" x14ac:dyDescent="0.2">
      <c r="A34" s="5">
        <v>28</v>
      </c>
      <c r="B34" s="6" t="s">
        <v>30</v>
      </c>
      <c r="C34" s="7" t="s">
        <v>23</v>
      </c>
      <c r="D34" s="69">
        <f t="shared" ca="1" si="3"/>
        <v>0</v>
      </c>
      <c r="E34" s="32">
        <v>110.00000000000001</v>
      </c>
      <c r="F34" s="33">
        <f t="shared" ca="1" si="4"/>
        <v>0</v>
      </c>
      <c r="H34" s="83">
        <f t="shared" ca="1" si="5"/>
        <v>0</v>
      </c>
      <c r="I34" s="74">
        <f ca="1">OFFSET('421EE'!$B$7,MATCH('ENGINEERS ESTIMATE SUMMARY'!B34,'421EE'!$B$8:$B$81,0),2)</f>
        <v>0</v>
      </c>
      <c r="J34" s="74">
        <f ca="1">OFFSET('431EE'!$B$7,MATCH('ENGINEERS ESTIMATE SUMMARY'!B34,'431EE'!$B$8:$B$81,0),2)</f>
        <v>0</v>
      </c>
      <c r="K34" s="74"/>
      <c r="L34" s="74"/>
      <c r="M34" s="74"/>
      <c r="N34" s="74"/>
    </row>
    <row r="35" spans="1:18" ht="27.75" customHeight="1" x14ac:dyDescent="0.2">
      <c r="A35" s="5">
        <v>29</v>
      </c>
      <c r="B35" s="6" t="s">
        <v>31</v>
      </c>
      <c r="C35" s="7" t="s">
        <v>23</v>
      </c>
      <c r="D35" s="69">
        <f t="shared" ca="1" si="3"/>
        <v>0</v>
      </c>
      <c r="E35" s="39">
        <v>110.00000000000001</v>
      </c>
      <c r="F35" s="66">
        <f t="shared" ca="1" si="4"/>
        <v>0</v>
      </c>
      <c r="H35" s="83">
        <f t="shared" ca="1" si="5"/>
        <v>0</v>
      </c>
      <c r="I35" s="74">
        <f ca="1">OFFSET('421EE'!$B$7,MATCH('ENGINEERS ESTIMATE SUMMARY'!B35,'421EE'!$B$8:$B$81,0),2)</f>
        <v>0</v>
      </c>
      <c r="J35" s="74">
        <f ca="1">OFFSET('431EE'!$B$7,MATCH('ENGINEERS ESTIMATE SUMMARY'!B35,'431EE'!$B$8:$B$81,0),2)</f>
        <v>0</v>
      </c>
      <c r="K35" s="74"/>
      <c r="L35" s="74"/>
      <c r="M35" s="74"/>
      <c r="N35" s="74"/>
    </row>
    <row r="36" spans="1:18" ht="27.75" customHeight="1" x14ac:dyDescent="0.2">
      <c r="A36" s="5">
        <v>30</v>
      </c>
      <c r="B36" s="6" t="s">
        <v>32</v>
      </c>
      <c r="C36" s="7" t="s">
        <v>38</v>
      </c>
      <c r="D36" s="69">
        <f t="shared" ca="1" si="3"/>
        <v>1</v>
      </c>
      <c r="E36" s="39">
        <v>1100</v>
      </c>
      <c r="F36" s="66">
        <f t="shared" ca="1" si="4"/>
        <v>1100</v>
      </c>
      <c r="H36" s="83">
        <f t="shared" ca="1" si="5"/>
        <v>1</v>
      </c>
      <c r="I36" s="74">
        <f ca="1">OFFSET('421EE'!$B$7,MATCH('ENGINEERS ESTIMATE SUMMARY'!B36,'421EE'!$B$8:$B$81,0),2)</f>
        <v>1</v>
      </c>
      <c r="J36" s="74">
        <f ca="1">OFFSET('431EE'!$B$7,MATCH('ENGINEERS ESTIMATE SUMMARY'!B36,'431EE'!$B$8:$B$81,0),2)</f>
        <v>0</v>
      </c>
      <c r="K36" s="74"/>
      <c r="L36" s="74"/>
      <c r="M36" s="74"/>
      <c r="N36" s="74"/>
    </row>
    <row r="37" spans="1:18" ht="27.75" customHeight="1" x14ac:dyDescent="0.2">
      <c r="A37" s="5">
        <v>31</v>
      </c>
      <c r="B37" s="6" t="s">
        <v>40</v>
      </c>
      <c r="C37" s="7" t="s">
        <v>23</v>
      </c>
      <c r="D37" s="69">
        <f t="shared" ca="1" si="3"/>
        <v>0</v>
      </c>
      <c r="E37" s="32">
        <v>770.00000000000011</v>
      </c>
      <c r="F37" s="33">
        <f t="shared" ca="1" si="4"/>
        <v>0</v>
      </c>
      <c r="H37" s="83">
        <f t="shared" ca="1" si="5"/>
        <v>0</v>
      </c>
      <c r="I37" s="74">
        <f ca="1">OFFSET('421EE'!$B$7,MATCH('ENGINEERS ESTIMATE SUMMARY'!B37,'421EE'!$B$8:$B$81,0),2)</f>
        <v>0</v>
      </c>
      <c r="J37" s="74">
        <f ca="1">OFFSET('431EE'!$B$7,MATCH('ENGINEERS ESTIMATE SUMMARY'!B37,'431EE'!$B$8:$B$81,0),2)</f>
        <v>0</v>
      </c>
      <c r="K37" s="74"/>
      <c r="L37" s="74"/>
      <c r="M37" s="74"/>
      <c r="N37" s="74"/>
    </row>
    <row r="38" spans="1:18" ht="27.75" customHeight="1" x14ac:dyDescent="0.2">
      <c r="A38" s="5">
        <v>32</v>
      </c>
      <c r="B38" s="6" t="s">
        <v>33</v>
      </c>
      <c r="C38" s="7" t="s">
        <v>23</v>
      </c>
      <c r="D38" s="69">
        <f t="shared" ca="1" si="3"/>
        <v>0</v>
      </c>
      <c r="E38" s="32">
        <v>550</v>
      </c>
      <c r="F38" s="33">
        <f t="shared" ca="1" si="4"/>
        <v>0</v>
      </c>
      <c r="H38" s="83">
        <f t="shared" ca="1" si="5"/>
        <v>0</v>
      </c>
      <c r="I38" s="74">
        <f ca="1">OFFSET('421EE'!$B$7,MATCH('ENGINEERS ESTIMATE SUMMARY'!B38,'421EE'!$B$8:$B$81,0),2)</f>
        <v>0</v>
      </c>
      <c r="J38" s="74">
        <f ca="1">OFFSET('431EE'!$B$7,MATCH('ENGINEERS ESTIMATE SUMMARY'!B38,'431EE'!$B$8:$B$81,0),2)</f>
        <v>0</v>
      </c>
      <c r="K38" s="74"/>
      <c r="L38" s="74"/>
      <c r="M38" s="74"/>
      <c r="N38" s="74"/>
    </row>
    <row r="39" spans="1:18" ht="27.75" customHeight="1" x14ac:dyDescent="0.2">
      <c r="A39" s="5">
        <v>33</v>
      </c>
      <c r="B39" s="6" t="s">
        <v>34</v>
      </c>
      <c r="C39" s="7" t="s">
        <v>23</v>
      </c>
      <c r="D39" s="69">
        <f t="shared" ca="1" si="3"/>
        <v>0</v>
      </c>
      <c r="E39" s="39">
        <v>1100</v>
      </c>
      <c r="F39" s="33">
        <f t="shared" ca="1" si="4"/>
        <v>0</v>
      </c>
      <c r="H39" s="83">
        <f t="shared" ca="1" si="5"/>
        <v>0</v>
      </c>
      <c r="I39" s="74">
        <f ca="1">OFFSET('421EE'!$B$7,MATCH('ENGINEERS ESTIMATE SUMMARY'!B39,'421EE'!$B$8:$B$81,0),2)</f>
        <v>0</v>
      </c>
      <c r="J39" s="74">
        <f ca="1">OFFSET('431EE'!$B$7,MATCH('ENGINEERS ESTIMATE SUMMARY'!B39,'431EE'!$B$8:$B$81,0),2)</f>
        <v>0</v>
      </c>
      <c r="K39" s="78"/>
      <c r="L39" s="78"/>
      <c r="M39" s="78"/>
      <c r="N39" s="78"/>
      <c r="O39" s="79"/>
      <c r="P39" s="79"/>
      <c r="Q39" s="79"/>
    </row>
    <row r="40" spans="1:18" s="41" customFormat="1" ht="27.75" customHeight="1" x14ac:dyDescent="0.2">
      <c r="A40" s="5">
        <v>34</v>
      </c>
      <c r="B40" s="6" t="s">
        <v>35</v>
      </c>
      <c r="C40" s="7" t="s">
        <v>23</v>
      </c>
      <c r="D40" s="69">
        <f t="shared" ca="1" si="3"/>
        <v>0</v>
      </c>
      <c r="E40" s="39">
        <v>550</v>
      </c>
      <c r="F40" s="33">
        <f t="shared" ca="1" si="4"/>
        <v>0</v>
      </c>
      <c r="G40" s="65"/>
      <c r="H40" s="83">
        <f t="shared" ca="1" si="5"/>
        <v>0</v>
      </c>
      <c r="I40" s="74">
        <f ca="1">OFFSET('421EE'!$B$7,MATCH('ENGINEERS ESTIMATE SUMMARY'!B40,'421EE'!$B$8:$B$81,0),2)</f>
        <v>0</v>
      </c>
      <c r="J40" s="74">
        <f ca="1">OFFSET('431EE'!$B$7,MATCH('ENGINEERS ESTIMATE SUMMARY'!B40,'431EE'!$B$8:$B$81,0),2)</f>
        <v>0</v>
      </c>
      <c r="K40" s="78"/>
      <c r="L40" s="78"/>
      <c r="M40" s="78"/>
      <c r="N40" s="78"/>
      <c r="O40" s="79"/>
      <c r="P40" s="79"/>
      <c r="Q40" s="79"/>
      <c r="R40" s="80"/>
    </row>
    <row r="41" spans="1:18" ht="27.75" customHeight="1" x14ac:dyDescent="0.2">
      <c r="A41" s="5">
        <v>35</v>
      </c>
      <c r="B41" s="6" t="s">
        <v>41</v>
      </c>
      <c r="C41" s="43" t="s">
        <v>23</v>
      </c>
      <c r="D41" s="69">
        <f t="shared" ca="1" si="3"/>
        <v>0</v>
      </c>
      <c r="E41" s="32">
        <v>770</v>
      </c>
      <c r="F41" s="33">
        <f t="shared" ca="1" si="4"/>
        <v>0</v>
      </c>
      <c r="H41" s="83">
        <f t="shared" ca="1" si="5"/>
        <v>0</v>
      </c>
      <c r="I41" s="74">
        <f ca="1">OFFSET('421EE'!$B$7,MATCH('ENGINEERS ESTIMATE SUMMARY'!B41,'421EE'!$B$8:$B$81,0),2)</f>
        <v>0</v>
      </c>
      <c r="J41" s="74">
        <f ca="1">OFFSET('431EE'!$B$7,MATCH('ENGINEERS ESTIMATE SUMMARY'!B41,'431EE'!$B$8:$B$81,0),2)</f>
        <v>0</v>
      </c>
      <c r="K41" s="74"/>
      <c r="L41" s="74"/>
      <c r="M41" s="74"/>
      <c r="N41" s="74"/>
    </row>
    <row r="42" spans="1:18" ht="32.25" customHeight="1" x14ac:dyDescent="0.2">
      <c r="A42" s="5">
        <v>36</v>
      </c>
      <c r="B42" s="8" t="s">
        <v>60</v>
      </c>
      <c r="C42" s="7" t="s">
        <v>23</v>
      </c>
      <c r="D42" s="69">
        <f t="shared" ca="1" si="3"/>
        <v>1</v>
      </c>
      <c r="E42" s="39">
        <v>770.00000000000011</v>
      </c>
      <c r="F42" s="33">
        <f t="shared" ca="1" si="4"/>
        <v>770.00000000000011</v>
      </c>
      <c r="H42" s="83">
        <f t="shared" ca="1" si="5"/>
        <v>1</v>
      </c>
      <c r="I42" s="74">
        <f ca="1">OFFSET('421EE'!$B$7,MATCH('ENGINEERS ESTIMATE SUMMARY'!B42,'421EE'!$B$8:$B$81,0),2)</f>
        <v>1</v>
      </c>
      <c r="J42" s="74">
        <f ca="1">OFFSET('431EE'!$B$7,MATCH('ENGINEERS ESTIMATE SUMMARY'!B42,'431EE'!$B$8:$B$81,0),2)</f>
        <v>0</v>
      </c>
      <c r="K42" s="74"/>
      <c r="L42" s="74"/>
      <c r="M42" s="74"/>
      <c r="N42" s="74"/>
    </row>
    <row r="43" spans="1:18" ht="32.25" customHeight="1" x14ac:dyDescent="0.2">
      <c r="A43" s="5">
        <v>37</v>
      </c>
      <c r="B43" s="42" t="s">
        <v>61</v>
      </c>
      <c r="C43" s="7" t="s">
        <v>23</v>
      </c>
      <c r="D43" s="69">
        <f t="shared" ca="1" si="3"/>
        <v>0</v>
      </c>
      <c r="E43" s="32">
        <v>990.00000000000011</v>
      </c>
      <c r="F43" s="33">
        <f t="shared" ca="1" si="4"/>
        <v>0</v>
      </c>
      <c r="H43" s="83">
        <f t="shared" ca="1" si="5"/>
        <v>0</v>
      </c>
      <c r="I43" s="74">
        <f ca="1">OFFSET('421EE'!$B$7,MATCH('ENGINEERS ESTIMATE SUMMARY'!B43,'421EE'!$B$8:$B$81,0),2)</f>
        <v>0</v>
      </c>
      <c r="J43" s="74">
        <f ca="1">OFFSET('431EE'!$B$7,MATCH('ENGINEERS ESTIMATE SUMMARY'!B43,'431EE'!$B$8:$B$81,0),2)</f>
        <v>0</v>
      </c>
      <c r="K43" s="74"/>
      <c r="L43" s="74"/>
      <c r="M43" s="74"/>
      <c r="N43" s="74"/>
    </row>
    <row r="44" spans="1:18" ht="27.75" customHeight="1" x14ac:dyDescent="0.2">
      <c r="A44" s="5">
        <v>38</v>
      </c>
      <c r="B44" s="8" t="s">
        <v>62</v>
      </c>
      <c r="C44" s="13" t="s">
        <v>23</v>
      </c>
      <c r="D44" s="69">
        <f t="shared" ca="1" si="3"/>
        <v>0</v>
      </c>
      <c r="E44" s="32">
        <v>770.00000000000011</v>
      </c>
      <c r="F44" s="33">
        <f t="shared" ca="1" si="4"/>
        <v>0</v>
      </c>
      <c r="H44" s="83">
        <f t="shared" ca="1" si="5"/>
        <v>0</v>
      </c>
      <c r="I44" s="74">
        <f ca="1">OFFSET('421EE'!$B$7,MATCH('ENGINEERS ESTIMATE SUMMARY'!B44,'421EE'!$B$8:$B$81,0),2)</f>
        <v>0</v>
      </c>
      <c r="J44" s="74">
        <f ca="1">OFFSET('431EE'!$B$7,MATCH('ENGINEERS ESTIMATE SUMMARY'!B44,'431EE'!$B$8:$B$81,0),2)</f>
        <v>0</v>
      </c>
      <c r="K44" s="74"/>
      <c r="L44" s="74"/>
      <c r="M44" s="74"/>
      <c r="N44" s="74"/>
    </row>
    <row r="45" spans="1:18" ht="27.75" customHeight="1" x14ac:dyDescent="0.2">
      <c r="A45" s="5">
        <v>39</v>
      </c>
      <c r="B45" s="8" t="s">
        <v>63</v>
      </c>
      <c r="C45" s="13" t="s">
        <v>23</v>
      </c>
      <c r="D45" s="69">
        <f t="shared" ca="1" si="3"/>
        <v>0</v>
      </c>
      <c r="E45" s="44">
        <v>990.00000000000011</v>
      </c>
      <c r="F45" s="33">
        <f t="shared" ca="1" si="4"/>
        <v>0</v>
      </c>
      <c r="H45" s="83">
        <f t="shared" ca="1" si="5"/>
        <v>0</v>
      </c>
      <c r="I45" s="74">
        <f ca="1">OFFSET('421EE'!$B$7,MATCH('ENGINEERS ESTIMATE SUMMARY'!B45,'421EE'!$B$8:$B$81,0),2)</f>
        <v>0</v>
      </c>
      <c r="J45" s="74">
        <f ca="1">OFFSET('431EE'!$B$7,MATCH('ENGINEERS ESTIMATE SUMMARY'!B45,'431EE'!$B$8:$B$81,0),2)</f>
        <v>0</v>
      </c>
      <c r="K45" s="74"/>
      <c r="L45" s="74"/>
      <c r="M45" s="74"/>
      <c r="N45" s="74"/>
    </row>
    <row r="46" spans="1:18" ht="32.25" customHeight="1" x14ac:dyDescent="0.2">
      <c r="A46" s="5">
        <v>40</v>
      </c>
      <c r="B46" s="12" t="s">
        <v>65</v>
      </c>
      <c r="C46" s="13" t="s">
        <v>23</v>
      </c>
      <c r="D46" s="69">
        <f t="shared" ca="1" si="3"/>
        <v>2</v>
      </c>
      <c r="E46" s="40">
        <v>110</v>
      </c>
      <c r="F46" s="33">
        <f t="shared" ca="1" si="4"/>
        <v>220</v>
      </c>
      <c r="H46" s="83">
        <f t="shared" ca="1" si="5"/>
        <v>2</v>
      </c>
      <c r="I46" s="74">
        <f ca="1">OFFSET('421EE'!$B$7,MATCH('ENGINEERS ESTIMATE SUMMARY'!B46,'421EE'!$B$8:$B$81,0),2)</f>
        <v>1</v>
      </c>
      <c r="J46" s="74">
        <f ca="1">OFFSET('431EE'!$B$7,MATCH('ENGINEERS ESTIMATE SUMMARY'!B46,'431EE'!$B$8:$B$81,0),2)</f>
        <v>1</v>
      </c>
      <c r="K46" s="74"/>
      <c r="L46" s="74"/>
      <c r="M46" s="74"/>
      <c r="N46" s="74"/>
    </row>
    <row r="47" spans="1:18" ht="32.25" customHeight="1" x14ac:dyDescent="0.2">
      <c r="A47" s="5">
        <v>41</v>
      </c>
      <c r="B47" s="12" t="s">
        <v>71</v>
      </c>
      <c r="C47" s="13" t="s">
        <v>23</v>
      </c>
      <c r="D47" s="69">
        <f t="shared" ca="1" si="3"/>
        <v>0</v>
      </c>
      <c r="E47" s="40">
        <v>220</v>
      </c>
      <c r="F47" s="33">
        <f t="shared" ca="1" si="4"/>
        <v>0</v>
      </c>
      <c r="H47" s="83">
        <f t="shared" ca="1" si="5"/>
        <v>0</v>
      </c>
      <c r="I47" s="74">
        <f ca="1">OFFSET('421EE'!$B$7,MATCH('ENGINEERS ESTIMATE SUMMARY'!B47,'421EE'!$B$8:$B$81,0),2)</f>
        <v>0</v>
      </c>
      <c r="J47" s="74">
        <f ca="1">OFFSET('431EE'!$B$7,MATCH('ENGINEERS ESTIMATE SUMMARY'!B47,'431EE'!$B$8:$B$81,0),2)</f>
        <v>0</v>
      </c>
      <c r="K47" s="74"/>
      <c r="L47" s="74"/>
      <c r="M47" s="74"/>
      <c r="N47" s="74"/>
    </row>
    <row r="48" spans="1:18" ht="32.25" customHeight="1" x14ac:dyDescent="0.2">
      <c r="A48" s="5">
        <v>42</v>
      </c>
      <c r="B48" s="12" t="s">
        <v>72</v>
      </c>
      <c r="C48" s="13" t="s">
        <v>23</v>
      </c>
      <c r="D48" s="69">
        <f t="shared" ca="1" si="3"/>
        <v>0</v>
      </c>
      <c r="E48" s="40">
        <v>330</v>
      </c>
      <c r="F48" s="33">
        <f t="shared" ca="1" si="4"/>
        <v>0</v>
      </c>
      <c r="H48" s="83">
        <f t="shared" ca="1" si="5"/>
        <v>0</v>
      </c>
      <c r="I48" s="74">
        <f ca="1">OFFSET('421EE'!$B$7,MATCH('ENGINEERS ESTIMATE SUMMARY'!B48,'421EE'!$B$8:$B$81,0),2)</f>
        <v>0</v>
      </c>
      <c r="J48" s="74">
        <f ca="1">OFFSET('431EE'!$B$7,MATCH('ENGINEERS ESTIMATE SUMMARY'!B48,'431EE'!$B$8:$B$81,0),2)</f>
        <v>0</v>
      </c>
      <c r="K48" s="74"/>
      <c r="L48" s="74"/>
      <c r="M48" s="74"/>
      <c r="N48" s="74"/>
    </row>
    <row r="49" spans="1:14" ht="32.25" customHeight="1" x14ac:dyDescent="0.2">
      <c r="A49" s="5">
        <v>43</v>
      </c>
      <c r="B49" s="12" t="s">
        <v>73</v>
      </c>
      <c r="C49" s="13" t="s">
        <v>23</v>
      </c>
      <c r="D49" s="69">
        <f t="shared" ca="1" si="3"/>
        <v>0</v>
      </c>
      <c r="E49" s="40">
        <v>550</v>
      </c>
      <c r="F49" s="33">
        <f t="shared" ca="1" si="4"/>
        <v>0</v>
      </c>
      <c r="H49" s="83">
        <f t="shared" ca="1" si="5"/>
        <v>0</v>
      </c>
      <c r="I49" s="74">
        <f ca="1">OFFSET('421EE'!$B$7,MATCH('ENGINEERS ESTIMATE SUMMARY'!B49,'421EE'!$B$8:$B$81,0),2)</f>
        <v>0</v>
      </c>
      <c r="J49" s="74">
        <f ca="1">OFFSET('431EE'!$B$7,MATCH('ENGINEERS ESTIMATE SUMMARY'!B49,'431EE'!$B$8:$B$81,0),2)</f>
        <v>0</v>
      </c>
      <c r="K49" s="74"/>
      <c r="L49" s="74"/>
      <c r="M49" s="74"/>
      <c r="N49" s="74"/>
    </row>
    <row r="50" spans="1:14" ht="32.25" customHeight="1" x14ac:dyDescent="0.2">
      <c r="A50" s="5">
        <v>44</v>
      </c>
      <c r="B50" s="8" t="s">
        <v>74</v>
      </c>
      <c r="C50" s="13" t="s">
        <v>23</v>
      </c>
      <c r="D50" s="69">
        <f t="shared" ca="1" si="3"/>
        <v>0</v>
      </c>
      <c r="E50" s="40">
        <v>770</v>
      </c>
      <c r="F50" s="33">
        <f t="shared" ca="1" si="4"/>
        <v>0</v>
      </c>
      <c r="H50" s="83">
        <f t="shared" ca="1" si="5"/>
        <v>0</v>
      </c>
      <c r="I50" s="74">
        <f ca="1">OFFSET('421EE'!$B$7,MATCH('ENGINEERS ESTIMATE SUMMARY'!B50,'421EE'!$B$8:$B$81,0),2)</f>
        <v>0</v>
      </c>
      <c r="J50" s="74">
        <f ca="1">OFFSET('431EE'!$B$7,MATCH('ENGINEERS ESTIMATE SUMMARY'!B50,'431EE'!$B$8:$B$81,0),2)</f>
        <v>0</v>
      </c>
      <c r="K50" s="74"/>
      <c r="L50" s="74"/>
      <c r="M50" s="74"/>
      <c r="N50" s="74"/>
    </row>
    <row r="51" spans="1:14" ht="32.25" customHeight="1" x14ac:dyDescent="0.2">
      <c r="A51" s="5">
        <v>45</v>
      </c>
      <c r="B51" s="8" t="s">
        <v>75</v>
      </c>
      <c r="C51" s="13" t="s">
        <v>23</v>
      </c>
      <c r="D51" s="69">
        <f t="shared" ca="1" si="3"/>
        <v>0</v>
      </c>
      <c r="E51" s="40">
        <v>110</v>
      </c>
      <c r="F51" s="33">
        <f t="shared" ca="1" si="4"/>
        <v>0</v>
      </c>
      <c r="H51" s="83">
        <f t="shared" ca="1" si="5"/>
        <v>0</v>
      </c>
      <c r="I51" s="74">
        <f ca="1">OFFSET('421EE'!$B$7,MATCH('ENGINEERS ESTIMATE SUMMARY'!B51,'421EE'!$B$8:$B$81,0),2)</f>
        <v>0</v>
      </c>
      <c r="J51" s="74">
        <f ca="1">OFFSET('431EE'!$B$7,MATCH('ENGINEERS ESTIMATE SUMMARY'!B51,'431EE'!$B$8:$B$81,0),2)</f>
        <v>0</v>
      </c>
      <c r="K51" s="74"/>
      <c r="L51" s="74"/>
      <c r="M51" s="74"/>
      <c r="N51" s="74"/>
    </row>
    <row r="52" spans="1:14" ht="32.25" customHeight="1" x14ac:dyDescent="0.2">
      <c r="A52" s="5">
        <v>46</v>
      </c>
      <c r="B52" s="8" t="s">
        <v>76</v>
      </c>
      <c r="C52" s="13" t="s">
        <v>23</v>
      </c>
      <c r="D52" s="69">
        <f t="shared" ca="1" si="3"/>
        <v>0</v>
      </c>
      <c r="E52" s="40">
        <v>220</v>
      </c>
      <c r="F52" s="33">
        <f t="shared" ca="1" si="4"/>
        <v>0</v>
      </c>
      <c r="H52" s="83">
        <f t="shared" ca="1" si="5"/>
        <v>0</v>
      </c>
      <c r="I52" s="74">
        <f ca="1">OFFSET('421EE'!$B$7,MATCH('ENGINEERS ESTIMATE SUMMARY'!B52,'421EE'!$B$8:$B$81,0),2)</f>
        <v>0</v>
      </c>
      <c r="J52" s="74">
        <f ca="1">OFFSET('431EE'!$B$7,MATCH('ENGINEERS ESTIMATE SUMMARY'!B52,'431EE'!$B$8:$B$81,0),2)</f>
        <v>0</v>
      </c>
      <c r="K52" s="74"/>
      <c r="L52" s="74"/>
      <c r="M52" s="74"/>
      <c r="N52" s="74"/>
    </row>
    <row r="53" spans="1:14" ht="32.25" customHeight="1" x14ac:dyDescent="0.2">
      <c r="A53" s="5">
        <v>47</v>
      </c>
      <c r="B53" s="8" t="s">
        <v>77</v>
      </c>
      <c r="C53" s="13" t="s">
        <v>23</v>
      </c>
      <c r="D53" s="69">
        <f t="shared" ca="1" si="3"/>
        <v>0</v>
      </c>
      <c r="E53" s="40">
        <v>330</v>
      </c>
      <c r="F53" s="33">
        <f t="shared" ca="1" si="4"/>
        <v>0</v>
      </c>
      <c r="H53" s="83">
        <f t="shared" ca="1" si="5"/>
        <v>0</v>
      </c>
      <c r="I53" s="74">
        <f ca="1">OFFSET('421EE'!$B$7,MATCH('ENGINEERS ESTIMATE SUMMARY'!B53,'421EE'!$B$8:$B$81,0),2)</f>
        <v>0</v>
      </c>
      <c r="J53" s="74">
        <f ca="1">OFFSET('431EE'!$B$7,MATCH('ENGINEERS ESTIMATE SUMMARY'!B53,'431EE'!$B$8:$B$81,0),2)</f>
        <v>0</v>
      </c>
      <c r="K53" s="74"/>
      <c r="L53" s="74"/>
      <c r="M53" s="74"/>
      <c r="N53" s="74"/>
    </row>
    <row r="54" spans="1:14" ht="32.25" customHeight="1" x14ac:dyDescent="0.2">
      <c r="A54" s="5">
        <v>48</v>
      </c>
      <c r="B54" s="8" t="s">
        <v>78</v>
      </c>
      <c r="C54" s="13" t="s">
        <v>23</v>
      </c>
      <c r="D54" s="69">
        <f t="shared" ca="1" si="3"/>
        <v>0</v>
      </c>
      <c r="E54" s="40">
        <v>440</v>
      </c>
      <c r="F54" s="33">
        <f t="shared" ca="1" si="4"/>
        <v>0</v>
      </c>
      <c r="H54" s="83">
        <f t="shared" ca="1" si="5"/>
        <v>0</v>
      </c>
      <c r="I54" s="74">
        <f ca="1">OFFSET('421EE'!$B$7,MATCH('ENGINEERS ESTIMATE SUMMARY'!B54,'421EE'!$B$8:$B$81,0),2)</f>
        <v>0</v>
      </c>
      <c r="J54" s="74">
        <f ca="1">OFFSET('431EE'!$B$7,MATCH('ENGINEERS ESTIMATE SUMMARY'!B54,'431EE'!$B$8:$B$81,0),2)</f>
        <v>0</v>
      </c>
      <c r="K54" s="74"/>
      <c r="L54" s="74"/>
      <c r="M54" s="74"/>
      <c r="N54" s="74"/>
    </row>
    <row r="55" spans="1:14" ht="32.25" customHeight="1" x14ac:dyDescent="0.2">
      <c r="A55" s="5">
        <v>49</v>
      </c>
      <c r="B55" s="8" t="s">
        <v>81</v>
      </c>
      <c r="C55" s="13" t="s">
        <v>23</v>
      </c>
      <c r="D55" s="69">
        <f ca="1">H55</f>
        <v>0</v>
      </c>
      <c r="E55" s="40">
        <v>4400</v>
      </c>
      <c r="F55" s="33">
        <f t="shared" ca="1" si="4"/>
        <v>0</v>
      </c>
      <c r="H55" s="83">
        <f t="shared" ca="1" si="5"/>
        <v>0</v>
      </c>
      <c r="I55" s="74">
        <f ca="1">OFFSET('421EE'!$B$7,MATCH('ENGINEERS ESTIMATE SUMMARY'!B55,'421EE'!$B$8:$B$81,0),2)</f>
        <v>0</v>
      </c>
      <c r="J55" s="74">
        <f ca="1">OFFSET('431EE'!$B$7,MATCH('ENGINEERS ESTIMATE SUMMARY'!B55,'431EE'!$B$8:$B$81,0),2)</f>
        <v>0</v>
      </c>
      <c r="K55" s="74"/>
      <c r="L55" s="74"/>
      <c r="M55" s="74"/>
      <c r="N55" s="74"/>
    </row>
    <row r="56" spans="1:14" ht="32.25" customHeight="1" x14ac:dyDescent="0.2">
      <c r="A56" s="5">
        <v>50</v>
      </c>
      <c r="B56" s="12" t="s">
        <v>82</v>
      </c>
      <c r="C56" s="13" t="s">
        <v>23</v>
      </c>
      <c r="D56" s="69">
        <f ca="1">H56</f>
        <v>0</v>
      </c>
      <c r="E56" s="40">
        <v>3000</v>
      </c>
      <c r="F56" s="33">
        <f t="shared" ca="1" si="4"/>
        <v>0</v>
      </c>
      <c r="H56" s="83">
        <f t="shared" ca="1" si="5"/>
        <v>0</v>
      </c>
      <c r="I56" s="74">
        <f ca="1">OFFSET('421EE'!$B$7,MATCH('ENGINEERS ESTIMATE SUMMARY'!B56,'421EE'!$B$8:$B$81,0),2)</f>
        <v>0</v>
      </c>
      <c r="J56" s="74">
        <f ca="1">OFFSET('431EE'!$B$7,MATCH('ENGINEERS ESTIMATE SUMMARY'!B56,'431EE'!$B$8:$B$81,0),2)</f>
        <v>0</v>
      </c>
      <c r="K56" s="74"/>
      <c r="L56" s="74"/>
      <c r="M56" s="74"/>
      <c r="N56" s="74"/>
    </row>
    <row r="57" spans="1:14" ht="32.25" customHeight="1" x14ac:dyDescent="0.2">
      <c r="A57" s="5">
        <v>51</v>
      </c>
      <c r="B57" s="12" t="s">
        <v>83</v>
      </c>
      <c r="C57" s="13" t="s">
        <v>23</v>
      </c>
      <c r="D57" s="69">
        <f ca="1">H57</f>
        <v>0</v>
      </c>
      <c r="E57" s="39">
        <v>6600</v>
      </c>
      <c r="F57" s="33">
        <f t="shared" ca="1" si="4"/>
        <v>0</v>
      </c>
      <c r="H57" s="83">
        <f t="shared" ca="1" si="5"/>
        <v>0</v>
      </c>
      <c r="I57" s="74">
        <f ca="1">OFFSET('421EE'!$B$7,MATCH('ENGINEERS ESTIMATE SUMMARY'!B57,'421EE'!$B$8:$B$81,0),2)</f>
        <v>0</v>
      </c>
      <c r="J57" s="74">
        <f ca="1">OFFSET('431EE'!$B$7,MATCH('ENGINEERS ESTIMATE SUMMARY'!B57,'431EE'!$B$8:$B$81,0),2)</f>
        <v>0</v>
      </c>
      <c r="K57" s="74"/>
      <c r="L57" s="74"/>
      <c r="M57" s="74"/>
      <c r="N57" s="74"/>
    </row>
    <row r="58" spans="1:14" ht="32.25" customHeight="1" x14ac:dyDescent="0.2">
      <c r="A58" s="5">
        <v>52</v>
      </c>
      <c r="B58" s="12" t="s">
        <v>64</v>
      </c>
      <c r="C58" s="7" t="s">
        <v>23</v>
      </c>
      <c r="D58" s="69">
        <f t="shared" ca="1" si="3"/>
        <v>0</v>
      </c>
      <c r="E58" s="32">
        <v>440</v>
      </c>
      <c r="F58" s="33">
        <f t="shared" ca="1" si="4"/>
        <v>0</v>
      </c>
      <c r="H58" s="83">
        <f t="shared" ca="1" si="5"/>
        <v>0</v>
      </c>
      <c r="I58" s="74">
        <f ca="1">OFFSET('421EE'!$B$7,MATCH('ENGINEERS ESTIMATE SUMMARY'!B58,'421EE'!$B$8:$B$81,0),2)</f>
        <v>0</v>
      </c>
      <c r="J58" s="74">
        <f ca="1">OFFSET('431EE'!$B$7,MATCH('ENGINEERS ESTIMATE SUMMARY'!B58,'431EE'!$B$8:$B$81,0),2)</f>
        <v>0</v>
      </c>
      <c r="K58" s="74"/>
      <c r="L58" s="74"/>
      <c r="M58" s="74"/>
      <c r="N58" s="74"/>
    </row>
    <row r="59" spans="1:14" ht="27.75" customHeight="1" x14ac:dyDescent="0.2">
      <c r="A59" s="5">
        <v>53</v>
      </c>
      <c r="B59" s="6" t="s">
        <v>42</v>
      </c>
      <c r="C59" s="7" t="s">
        <v>12</v>
      </c>
      <c r="D59" s="69">
        <f t="shared" ca="1" si="3"/>
        <v>0</v>
      </c>
      <c r="E59" s="32">
        <v>55</v>
      </c>
      <c r="F59" s="33">
        <f t="shared" ca="1" si="4"/>
        <v>0</v>
      </c>
      <c r="H59" s="83">
        <f t="shared" ca="1" si="5"/>
        <v>0</v>
      </c>
      <c r="I59" s="74">
        <f ca="1">OFFSET('421EE'!$B$7,MATCH('ENGINEERS ESTIMATE SUMMARY'!B59,'421EE'!$B$8:$B$81,0),2)</f>
        <v>0</v>
      </c>
      <c r="J59" s="74">
        <f ca="1">OFFSET('431EE'!$B$7,MATCH('ENGINEERS ESTIMATE SUMMARY'!B59,'431EE'!$B$8:$B$81,0),2)</f>
        <v>0</v>
      </c>
      <c r="K59" s="74"/>
      <c r="L59" s="74"/>
      <c r="M59" s="74"/>
      <c r="N59" s="74"/>
    </row>
    <row r="60" spans="1:14" ht="27.75" customHeight="1" x14ac:dyDescent="0.2">
      <c r="A60" s="5">
        <v>54</v>
      </c>
      <c r="B60" s="6" t="s">
        <v>11</v>
      </c>
      <c r="C60" s="7" t="s">
        <v>12</v>
      </c>
      <c r="D60" s="69">
        <f t="shared" ca="1" si="3"/>
        <v>0</v>
      </c>
      <c r="E60" s="32">
        <v>110.00000000000001</v>
      </c>
      <c r="F60" s="33">
        <f t="shared" ca="1" si="4"/>
        <v>0</v>
      </c>
      <c r="H60" s="83">
        <f t="shared" ca="1" si="5"/>
        <v>0</v>
      </c>
      <c r="I60" s="74">
        <f ca="1">OFFSET('421EE'!$B$7,MATCH('ENGINEERS ESTIMATE SUMMARY'!B60,'421EE'!$B$8:$B$81,0),2)</f>
        <v>0</v>
      </c>
      <c r="J60" s="74">
        <f ca="1">OFFSET('431EE'!$B$7,MATCH('ENGINEERS ESTIMATE SUMMARY'!B60,'431EE'!$B$8:$B$81,0),2)</f>
        <v>0</v>
      </c>
      <c r="K60" s="74"/>
      <c r="L60" s="74"/>
      <c r="M60" s="74"/>
      <c r="N60" s="74"/>
    </row>
    <row r="61" spans="1:14" ht="27.75" customHeight="1" x14ac:dyDescent="0.2">
      <c r="A61" s="5">
        <v>55</v>
      </c>
      <c r="B61" s="6" t="s">
        <v>20</v>
      </c>
      <c r="C61" s="13" t="s">
        <v>6</v>
      </c>
      <c r="D61" s="69">
        <f t="shared" ca="1" si="3"/>
        <v>0</v>
      </c>
      <c r="E61" s="32">
        <v>44</v>
      </c>
      <c r="F61" s="33">
        <f t="shared" ca="1" si="4"/>
        <v>0</v>
      </c>
      <c r="H61" s="83">
        <f t="shared" ca="1" si="5"/>
        <v>0</v>
      </c>
      <c r="I61" s="74">
        <f ca="1">OFFSET('421EE'!$B$7,MATCH('ENGINEERS ESTIMATE SUMMARY'!B61,'421EE'!$B$8:$B$81,0),2)</f>
        <v>0</v>
      </c>
      <c r="J61" s="74">
        <f ca="1">OFFSET('431EE'!$B$7,MATCH('ENGINEERS ESTIMATE SUMMARY'!B61,'431EE'!$B$8:$B$81,0),2)</f>
        <v>0</v>
      </c>
      <c r="K61" s="74"/>
      <c r="L61" s="74"/>
      <c r="M61" s="74"/>
      <c r="N61" s="74"/>
    </row>
    <row r="62" spans="1:14" ht="27.75" customHeight="1" x14ac:dyDescent="0.2">
      <c r="A62" s="5">
        <v>56</v>
      </c>
      <c r="B62" s="6" t="s">
        <v>21</v>
      </c>
      <c r="C62" s="13" t="s">
        <v>38</v>
      </c>
      <c r="D62" s="69">
        <f t="shared" ca="1" si="3"/>
        <v>1</v>
      </c>
      <c r="E62" s="32">
        <v>330</v>
      </c>
      <c r="F62" s="33">
        <f t="shared" ca="1" si="4"/>
        <v>330</v>
      </c>
      <c r="H62" s="83">
        <f t="shared" ca="1" si="5"/>
        <v>1</v>
      </c>
      <c r="I62" s="74">
        <f ca="1">OFFSET('421EE'!$B$7,MATCH('ENGINEERS ESTIMATE SUMMARY'!B62,'421EE'!$B$8:$B$81,0),2)</f>
        <v>1</v>
      </c>
      <c r="J62" s="74">
        <f ca="1">OFFSET('431EE'!$B$7,MATCH('ENGINEERS ESTIMATE SUMMARY'!B62,'431EE'!$B$8:$B$81,0),2)</f>
        <v>0</v>
      </c>
      <c r="K62" s="74"/>
      <c r="L62" s="74"/>
      <c r="M62" s="74"/>
      <c r="N62" s="74"/>
    </row>
    <row r="63" spans="1:14" ht="27.75" customHeight="1" x14ac:dyDescent="0.2">
      <c r="A63" s="5">
        <v>57</v>
      </c>
      <c r="B63" s="6" t="s">
        <v>43</v>
      </c>
      <c r="C63" s="7" t="s">
        <v>23</v>
      </c>
      <c r="D63" s="69">
        <f t="shared" ca="1" si="3"/>
        <v>0</v>
      </c>
      <c r="E63" s="39">
        <v>550</v>
      </c>
      <c r="F63" s="66">
        <f t="shared" ca="1" si="4"/>
        <v>0</v>
      </c>
      <c r="H63" s="83">
        <f t="shared" ca="1" si="5"/>
        <v>0</v>
      </c>
      <c r="I63" s="74">
        <f ca="1">OFFSET('421EE'!$B$7,MATCH('ENGINEERS ESTIMATE SUMMARY'!B63,'421EE'!$B$8:$B$81,0),2)</f>
        <v>0</v>
      </c>
      <c r="J63" s="74">
        <f ca="1">OFFSET('431EE'!$B$7,MATCH('ENGINEERS ESTIMATE SUMMARY'!B63,'431EE'!$B$8:$B$81,0),2)</f>
        <v>0</v>
      </c>
      <c r="K63" s="74"/>
      <c r="L63" s="74"/>
      <c r="M63" s="74"/>
      <c r="N63" s="74"/>
    </row>
    <row r="64" spans="1:14" ht="27.75" customHeight="1" x14ac:dyDescent="0.2">
      <c r="A64" s="5">
        <v>58</v>
      </c>
      <c r="B64" s="6" t="s">
        <v>44</v>
      </c>
      <c r="C64" s="7" t="s">
        <v>23</v>
      </c>
      <c r="D64" s="69">
        <f t="shared" ca="1" si="3"/>
        <v>1</v>
      </c>
      <c r="E64" s="39">
        <v>1100</v>
      </c>
      <c r="F64" s="66">
        <f t="shared" ca="1" si="4"/>
        <v>1100</v>
      </c>
      <c r="H64" s="83">
        <f t="shared" ca="1" si="5"/>
        <v>1</v>
      </c>
      <c r="I64" s="74">
        <f ca="1">OFFSET('421EE'!$B$7,MATCH('ENGINEERS ESTIMATE SUMMARY'!B64,'421EE'!$B$8:$B$81,0),2)</f>
        <v>1</v>
      </c>
      <c r="J64" s="74">
        <f ca="1">OFFSET('431EE'!$B$7,MATCH('ENGINEERS ESTIMATE SUMMARY'!B64,'431EE'!$B$8:$B$81,0),2)</f>
        <v>0</v>
      </c>
      <c r="K64" s="74"/>
      <c r="L64" s="74"/>
      <c r="M64" s="74"/>
      <c r="N64" s="74"/>
    </row>
    <row r="65" spans="1:14" ht="27.75" customHeight="1" x14ac:dyDescent="0.2">
      <c r="A65" s="5">
        <v>59</v>
      </c>
      <c r="B65" s="6" t="s">
        <v>56</v>
      </c>
      <c r="C65" s="7" t="s">
        <v>23</v>
      </c>
      <c r="D65" s="69">
        <f t="shared" ca="1" si="3"/>
        <v>0</v>
      </c>
      <c r="E65" s="39">
        <v>330</v>
      </c>
      <c r="F65" s="66">
        <f t="shared" ca="1" si="4"/>
        <v>0</v>
      </c>
      <c r="H65" s="83">
        <f t="shared" ca="1" si="5"/>
        <v>0</v>
      </c>
      <c r="I65" s="74">
        <f ca="1">OFFSET('421EE'!$B$7,MATCH('ENGINEERS ESTIMATE SUMMARY'!B65,'421EE'!$B$8:$B$81,0),2)</f>
        <v>0</v>
      </c>
      <c r="J65" s="74">
        <f ca="1">OFFSET('431EE'!$B$7,MATCH('ENGINEERS ESTIMATE SUMMARY'!B65,'431EE'!$B$8:$B$81,0),2)</f>
        <v>0</v>
      </c>
      <c r="K65" s="74"/>
      <c r="L65" s="74"/>
      <c r="M65" s="74"/>
      <c r="N65" s="74"/>
    </row>
    <row r="66" spans="1:14" ht="27.75" customHeight="1" x14ac:dyDescent="0.2">
      <c r="A66" s="5">
        <v>60</v>
      </c>
      <c r="B66" s="6" t="s">
        <v>45</v>
      </c>
      <c r="C66" s="7" t="s">
        <v>23</v>
      </c>
      <c r="D66" s="69">
        <f t="shared" ca="1" si="3"/>
        <v>2</v>
      </c>
      <c r="E66" s="39">
        <v>1100</v>
      </c>
      <c r="F66" s="66">
        <f t="shared" ca="1" si="4"/>
        <v>2200</v>
      </c>
      <c r="H66" s="83">
        <f t="shared" ca="1" si="5"/>
        <v>2</v>
      </c>
      <c r="I66" s="74">
        <f ca="1">OFFSET('421EE'!$B$7,MATCH('ENGINEERS ESTIMATE SUMMARY'!B66,'421EE'!$B$8:$B$81,0),2)</f>
        <v>2</v>
      </c>
      <c r="J66" s="74">
        <f ca="1">OFFSET('431EE'!$B$7,MATCH('ENGINEERS ESTIMATE SUMMARY'!B66,'431EE'!$B$8:$B$81,0),2)</f>
        <v>0</v>
      </c>
      <c r="K66" s="74"/>
      <c r="L66" s="74"/>
      <c r="M66" s="74"/>
      <c r="N66" s="74"/>
    </row>
    <row r="67" spans="1:14" ht="27.75" customHeight="1" x14ac:dyDescent="0.2">
      <c r="A67" s="5">
        <v>61</v>
      </c>
      <c r="B67" s="6" t="s">
        <v>67</v>
      </c>
      <c r="C67" s="7" t="s">
        <v>23</v>
      </c>
      <c r="D67" s="69">
        <f t="shared" ca="1" si="3"/>
        <v>0</v>
      </c>
      <c r="E67" s="39">
        <v>550</v>
      </c>
      <c r="F67" s="33">
        <f t="shared" ca="1" si="4"/>
        <v>0</v>
      </c>
      <c r="H67" s="83">
        <f t="shared" ca="1" si="5"/>
        <v>0</v>
      </c>
      <c r="I67" s="74">
        <f ca="1">OFFSET('421EE'!$B$7,MATCH('ENGINEERS ESTIMATE SUMMARY'!B67,'421EE'!$B$8:$B$81,0),2)</f>
        <v>0</v>
      </c>
      <c r="J67" s="74">
        <f ca="1">OFFSET('431EE'!$B$7,MATCH('ENGINEERS ESTIMATE SUMMARY'!B67,'431EE'!$B$8:$B$81,0),2)</f>
        <v>0</v>
      </c>
      <c r="K67" s="74"/>
      <c r="L67" s="74"/>
      <c r="M67" s="74"/>
      <c r="N67" s="74"/>
    </row>
    <row r="68" spans="1:14" ht="27.75" customHeight="1" x14ac:dyDescent="0.2">
      <c r="A68" s="5">
        <v>62</v>
      </c>
      <c r="B68" s="6" t="s">
        <v>68</v>
      </c>
      <c r="C68" s="7" t="s">
        <v>23</v>
      </c>
      <c r="D68" s="69">
        <f t="shared" ca="1" si="3"/>
        <v>0</v>
      </c>
      <c r="E68" s="39">
        <v>770</v>
      </c>
      <c r="F68" s="33">
        <f t="shared" ca="1" si="4"/>
        <v>0</v>
      </c>
      <c r="H68" s="83">
        <f t="shared" ca="1" si="5"/>
        <v>0</v>
      </c>
      <c r="I68" s="74">
        <f ca="1">OFFSET('421EE'!$B$7,MATCH('ENGINEERS ESTIMATE SUMMARY'!B68,'421EE'!$B$8:$B$81,0),2)</f>
        <v>0</v>
      </c>
      <c r="J68" s="74">
        <f ca="1">OFFSET('431EE'!$B$7,MATCH('ENGINEERS ESTIMATE SUMMARY'!B68,'431EE'!$B$8:$B$81,0),2)</f>
        <v>0</v>
      </c>
      <c r="K68" s="74"/>
      <c r="L68" s="74"/>
      <c r="M68" s="74"/>
      <c r="N68" s="74"/>
    </row>
    <row r="69" spans="1:14" ht="27.75" customHeight="1" x14ac:dyDescent="0.2">
      <c r="A69" s="5">
        <v>63</v>
      </c>
      <c r="B69" s="6" t="s">
        <v>69</v>
      </c>
      <c r="C69" s="7" t="s">
        <v>23</v>
      </c>
      <c r="D69" s="69">
        <f t="shared" ca="1" si="3"/>
        <v>0</v>
      </c>
      <c r="E69" s="39">
        <v>990</v>
      </c>
      <c r="F69" s="33">
        <f t="shared" ca="1" si="4"/>
        <v>0</v>
      </c>
      <c r="H69" s="83">
        <f t="shared" ca="1" si="5"/>
        <v>0</v>
      </c>
      <c r="I69" s="74">
        <f ca="1">OFFSET('421EE'!$B$7,MATCH('ENGINEERS ESTIMATE SUMMARY'!B69,'421EE'!$B$8:$B$81,0),2)</f>
        <v>0</v>
      </c>
      <c r="J69" s="74">
        <f ca="1">OFFSET('431EE'!$B$7,MATCH('ENGINEERS ESTIMATE SUMMARY'!B69,'431EE'!$B$8:$B$81,0),2)</f>
        <v>0</v>
      </c>
      <c r="K69" s="74"/>
      <c r="L69" s="74"/>
      <c r="M69" s="74"/>
      <c r="N69" s="74"/>
    </row>
    <row r="70" spans="1:14" ht="27.75" customHeight="1" x14ac:dyDescent="0.2">
      <c r="A70" s="5">
        <v>64</v>
      </c>
      <c r="B70" s="6" t="s">
        <v>70</v>
      </c>
      <c r="C70" s="7" t="s">
        <v>23</v>
      </c>
      <c r="D70" s="69">
        <f t="shared" ca="1" si="3"/>
        <v>2</v>
      </c>
      <c r="E70" s="39">
        <v>1100</v>
      </c>
      <c r="F70" s="33">
        <f t="shared" ca="1" si="4"/>
        <v>2200</v>
      </c>
      <c r="H70" s="83">
        <f t="shared" ca="1" si="5"/>
        <v>2</v>
      </c>
      <c r="I70" s="74">
        <f ca="1">OFFSET('421EE'!$B$7,MATCH('ENGINEERS ESTIMATE SUMMARY'!B70,'421EE'!$B$8:$B$81,0),2)</f>
        <v>2</v>
      </c>
      <c r="J70" s="74">
        <f ca="1">OFFSET('431EE'!$B$7,MATCH('ENGINEERS ESTIMATE SUMMARY'!B70,'431EE'!$B$8:$B$81,0),2)</f>
        <v>0</v>
      </c>
      <c r="K70" s="74"/>
      <c r="L70" s="74"/>
      <c r="M70" s="74"/>
      <c r="N70" s="74"/>
    </row>
    <row r="71" spans="1:14" ht="27.75" customHeight="1" x14ac:dyDescent="0.2">
      <c r="A71" s="5">
        <v>65</v>
      </c>
      <c r="B71" s="12" t="s">
        <v>66</v>
      </c>
      <c r="C71" s="7" t="s">
        <v>23</v>
      </c>
      <c r="D71" s="69">
        <f t="shared" ca="1" si="3"/>
        <v>0</v>
      </c>
      <c r="E71" s="39">
        <v>2750</v>
      </c>
      <c r="F71" s="33">
        <f t="shared" ca="1" si="4"/>
        <v>0</v>
      </c>
      <c r="H71" s="83">
        <f t="shared" ca="1" si="5"/>
        <v>0</v>
      </c>
      <c r="I71" s="74">
        <f ca="1">OFFSET('421EE'!$B$7,MATCH('ENGINEERS ESTIMATE SUMMARY'!B71,'421EE'!$B$8:$B$81,0),2)</f>
        <v>0</v>
      </c>
      <c r="J71" s="74">
        <f ca="1">OFFSET('431EE'!$B$7,MATCH('ENGINEERS ESTIMATE SUMMARY'!B71,'431EE'!$B$8:$B$81,0),2)</f>
        <v>0</v>
      </c>
      <c r="K71" s="74"/>
      <c r="L71" s="74"/>
      <c r="M71" s="74"/>
      <c r="N71" s="74"/>
    </row>
    <row r="72" spans="1:14" ht="27.75" customHeight="1" x14ac:dyDescent="0.2">
      <c r="A72" s="5">
        <v>66</v>
      </c>
      <c r="B72" s="6" t="s">
        <v>46</v>
      </c>
      <c r="C72" s="7" t="s">
        <v>8</v>
      </c>
      <c r="D72" s="69">
        <f t="shared" ca="1" si="3"/>
        <v>0</v>
      </c>
      <c r="E72" s="39">
        <v>95</v>
      </c>
      <c r="F72" s="33">
        <f t="shared" ca="1" si="4"/>
        <v>0</v>
      </c>
      <c r="H72" s="83">
        <f t="shared" ca="1" si="5"/>
        <v>0</v>
      </c>
      <c r="I72" s="74">
        <f ca="1">OFFSET('421EE'!$B$7,MATCH('ENGINEERS ESTIMATE SUMMARY'!B72,'421EE'!$B$8:$B$81,0),2)</f>
        <v>0</v>
      </c>
      <c r="J72" s="74">
        <f ca="1">OFFSET('431EE'!$B$7,MATCH('ENGINEERS ESTIMATE SUMMARY'!B72,'431EE'!$B$8:$B$81,0),2)</f>
        <v>0</v>
      </c>
      <c r="K72" s="74"/>
      <c r="L72" s="74"/>
      <c r="M72" s="74"/>
      <c r="N72" s="74"/>
    </row>
    <row r="73" spans="1:14" ht="27.75" customHeight="1" x14ac:dyDescent="0.2">
      <c r="A73" s="5">
        <v>67</v>
      </c>
      <c r="B73" s="6" t="s">
        <v>47</v>
      </c>
      <c r="C73" s="9" t="s">
        <v>8</v>
      </c>
      <c r="D73" s="69">
        <f t="shared" ca="1" si="3"/>
        <v>0</v>
      </c>
      <c r="E73" s="44">
        <v>200</v>
      </c>
      <c r="F73" s="33">
        <f t="shared" ca="1" si="4"/>
        <v>0</v>
      </c>
      <c r="H73" s="83">
        <f t="shared" ca="1" si="5"/>
        <v>0</v>
      </c>
      <c r="I73" s="74">
        <f ca="1">OFFSET('421EE'!$B$7,MATCH('ENGINEERS ESTIMATE SUMMARY'!B73,'421EE'!$B$8:$B$81,0),2)</f>
        <v>0</v>
      </c>
      <c r="J73" s="74">
        <f ca="1">OFFSET('431EE'!$B$7,MATCH('ENGINEERS ESTIMATE SUMMARY'!B73,'431EE'!$B$8:$B$81,0),2)</f>
        <v>0</v>
      </c>
      <c r="K73" s="74"/>
      <c r="L73" s="74"/>
      <c r="M73" s="74"/>
      <c r="N73" s="74"/>
    </row>
    <row r="74" spans="1:14" ht="27.75" customHeight="1" x14ac:dyDescent="0.2">
      <c r="A74" s="5">
        <v>68</v>
      </c>
      <c r="B74" s="6" t="s">
        <v>48</v>
      </c>
      <c r="C74" s="7" t="s">
        <v>8</v>
      </c>
      <c r="D74" s="69">
        <f t="shared" ca="1" si="3"/>
        <v>8</v>
      </c>
      <c r="E74" s="39">
        <v>110</v>
      </c>
      <c r="F74" s="33">
        <f t="shared" ca="1" si="4"/>
        <v>880</v>
      </c>
      <c r="H74" s="83">
        <f t="shared" ca="1" si="5"/>
        <v>8</v>
      </c>
      <c r="I74" s="74">
        <f ca="1">OFFSET('421EE'!$B$7,MATCH('ENGINEERS ESTIMATE SUMMARY'!B74,'421EE'!$B$8:$B$81,0),2)</f>
        <v>8</v>
      </c>
      <c r="J74" s="74">
        <f ca="1">OFFSET('431EE'!$B$7,MATCH('ENGINEERS ESTIMATE SUMMARY'!B74,'431EE'!$B$8:$B$81,0),2)</f>
        <v>0</v>
      </c>
      <c r="K74" s="74"/>
      <c r="L74" s="74"/>
      <c r="M74" s="74"/>
      <c r="N74" s="74"/>
    </row>
    <row r="75" spans="1:14" ht="27.75" customHeight="1" x14ac:dyDescent="0.2">
      <c r="A75" s="5">
        <v>69</v>
      </c>
      <c r="B75" s="6" t="s">
        <v>49</v>
      </c>
      <c r="C75" s="7" t="s">
        <v>8</v>
      </c>
      <c r="D75" s="69">
        <f t="shared" ca="1" si="3"/>
        <v>8</v>
      </c>
      <c r="E75" s="39">
        <v>220</v>
      </c>
      <c r="F75" s="33">
        <f t="shared" ca="1" si="4"/>
        <v>1760</v>
      </c>
      <c r="H75" s="83">
        <f t="shared" ca="1" si="5"/>
        <v>8</v>
      </c>
      <c r="I75" s="74">
        <f ca="1">OFFSET('421EE'!$B$7,MATCH('ENGINEERS ESTIMATE SUMMARY'!B75,'421EE'!$B$8:$B$81,0),2)</f>
        <v>8</v>
      </c>
      <c r="J75" s="74">
        <f ca="1">OFFSET('431EE'!$B$7,MATCH('ENGINEERS ESTIMATE SUMMARY'!B75,'431EE'!$B$8:$B$81,0),2)</f>
        <v>0</v>
      </c>
      <c r="K75" s="74"/>
      <c r="L75" s="74"/>
      <c r="M75" s="74"/>
      <c r="N75" s="74"/>
    </row>
    <row r="76" spans="1:14" ht="27.75" customHeight="1" x14ac:dyDescent="0.2">
      <c r="A76" s="5">
        <v>70</v>
      </c>
      <c r="B76" s="8" t="s">
        <v>59</v>
      </c>
      <c r="C76" s="7" t="s">
        <v>8</v>
      </c>
      <c r="D76" s="69">
        <f t="shared" ref="D76:D80" ca="1" si="6">H76</f>
        <v>0</v>
      </c>
      <c r="E76" s="39">
        <v>550</v>
      </c>
      <c r="F76" s="33">
        <f t="shared" ca="1" si="4"/>
        <v>0</v>
      </c>
      <c r="H76" s="83">
        <f t="shared" ca="1" si="5"/>
        <v>0</v>
      </c>
      <c r="I76" s="74">
        <f ca="1">OFFSET('421EE'!$B$7,MATCH('ENGINEERS ESTIMATE SUMMARY'!B76,'421EE'!$B$8:$B$81,0),2)</f>
        <v>0</v>
      </c>
      <c r="J76" s="74">
        <f ca="1">OFFSET('431EE'!$B$7,MATCH('ENGINEERS ESTIMATE SUMMARY'!B76,'431EE'!$B$8:$B$81,0),2)</f>
        <v>0</v>
      </c>
      <c r="K76" s="74"/>
      <c r="L76" s="74"/>
      <c r="M76" s="74"/>
      <c r="N76" s="74"/>
    </row>
    <row r="77" spans="1:14" ht="27.75" customHeight="1" x14ac:dyDescent="0.2">
      <c r="A77" s="5">
        <v>71</v>
      </c>
      <c r="B77" s="67" t="s">
        <v>50</v>
      </c>
      <c r="C77" s="7" t="s">
        <v>23</v>
      </c>
      <c r="D77" s="69">
        <f t="shared" ca="1" si="6"/>
        <v>0</v>
      </c>
      <c r="E77" s="39">
        <v>110</v>
      </c>
      <c r="F77" s="33">
        <f t="shared" ca="1" si="4"/>
        <v>0</v>
      </c>
      <c r="H77" s="83">
        <f t="shared" ca="1" si="5"/>
        <v>0</v>
      </c>
      <c r="I77" s="74">
        <f ca="1">OFFSET('421EE'!$B$7,MATCH('ENGINEERS ESTIMATE SUMMARY'!B77,'421EE'!$B$8:$B$81,0),2)</f>
        <v>0</v>
      </c>
      <c r="J77" s="74">
        <f ca="1">OFFSET('431EE'!$B$7,MATCH('ENGINEERS ESTIMATE SUMMARY'!B77,'431EE'!$B$8:$B$81,0),2)</f>
        <v>0</v>
      </c>
      <c r="K77" s="74"/>
      <c r="L77" s="74"/>
      <c r="M77" s="74"/>
      <c r="N77" s="74"/>
    </row>
    <row r="78" spans="1:14" ht="27.75" customHeight="1" x14ac:dyDescent="0.2">
      <c r="A78" s="5">
        <v>72</v>
      </c>
      <c r="B78" s="6" t="s">
        <v>51</v>
      </c>
      <c r="C78" s="7" t="s">
        <v>23</v>
      </c>
      <c r="D78" s="69">
        <f t="shared" ca="1" si="6"/>
        <v>0</v>
      </c>
      <c r="E78" s="39">
        <v>440</v>
      </c>
      <c r="F78" s="33">
        <f t="shared" ca="1" si="4"/>
        <v>0</v>
      </c>
      <c r="H78" s="83">
        <f t="shared" ref="H78:H81" ca="1" si="7">SUM(I78:J78)</f>
        <v>0</v>
      </c>
      <c r="I78" s="74">
        <f ca="1">OFFSET('421EE'!$B$7,MATCH('ENGINEERS ESTIMATE SUMMARY'!B78,'421EE'!$B$8:$B$81,0),2)</f>
        <v>0</v>
      </c>
      <c r="J78" s="74">
        <f ca="1">OFFSET('431EE'!$B$7,MATCH('ENGINEERS ESTIMATE SUMMARY'!B78,'431EE'!$B$8:$B$81,0),2)</f>
        <v>0</v>
      </c>
      <c r="K78" s="74"/>
      <c r="L78" s="74"/>
      <c r="M78" s="74"/>
      <c r="N78" s="74"/>
    </row>
    <row r="79" spans="1:14" ht="32.25" customHeight="1" x14ac:dyDescent="0.2">
      <c r="A79" s="5">
        <v>73</v>
      </c>
      <c r="B79" s="6" t="s">
        <v>52</v>
      </c>
      <c r="C79" s="7" t="s">
        <v>23</v>
      </c>
      <c r="D79" s="69">
        <f t="shared" ca="1" si="6"/>
        <v>0</v>
      </c>
      <c r="E79" s="39">
        <v>5400</v>
      </c>
      <c r="F79" s="33">
        <f t="shared" ref="F79:F80" ca="1" si="8">E79*D79</f>
        <v>0</v>
      </c>
      <c r="H79" s="83">
        <f t="shared" ca="1" si="7"/>
        <v>0</v>
      </c>
      <c r="I79" s="74">
        <f ca="1">OFFSET('421EE'!$B$7,MATCH('ENGINEERS ESTIMATE SUMMARY'!B79,'421EE'!$B$8:$B$81,0),2)</f>
        <v>0</v>
      </c>
      <c r="J79" s="74">
        <f ca="1">OFFSET('431EE'!$B$7,MATCH('ENGINEERS ESTIMATE SUMMARY'!B79,'431EE'!$B$8:$B$81,0),2)</f>
        <v>0</v>
      </c>
      <c r="K79" s="74"/>
      <c r="L79" s="74"/>
      <c r="M79" s="74"/>
      <c r="N79" s="74"/>
    </row>
    <row r="80" spans="1:14" ht="27.75" customHeight="1" x14ac:dyDescent="0.2">
      <c r="A80" s="5">
        <v>74</v>
      </c>
      <c r="B80" s="6" t="s">
        <v>55</v>
      </c>
      <c r="C80" s="7" t="s">
        <v>8</v>
      </c>
      <c r="D80" s="69">
        <f t="shared" ca="1" si="6"/>
        <v>0</v>
      </c>
      <c r="E80" s="39">
        <v>17</v>
      </c>
      <c r="F80" s="33">
        <f t="shared" ca="1" si="8"/>
        <v>0</v>
      </c>
      <c r="H80" s="83">
        <f t="shared" ca="1" si="7"/>
        <v>0</v>
      </c>
      <c r="I80" s="74">
        <f ca="1">OFFSET('421EE'!$B$7,MATCH('ENGINEERS ESTIMATE SUMMARY'!B80,'421EE'!$B$8:$B$81,0),2)</f>
        <v>0</v>
      </c>
      <c r="J80" s="74">
        <f ca="1">OFFSET('431EE'!$B$7,MATCH('ENGINEERS ESTIMATE SUMMARY'!B80,'431EE'!$B$8:$B$81,0),2)</f>
        <v>0</v>
      </c>
      <c r="K80" s="74"/>
      <c r="L80" s="74"/>
      <c r="M80" s="74"/>
      <c r="N80" s="74"/>
    </row>
    <row r="81" spans="1:18" ht="27.75" customHeight="1" thickBot="1" x14ac:dyDescent="0.25">
      <c r="A81" s="5"/>
      <c r="B81" s="6"/>
      <c r="C81" s="7"/>
      <c r="D81" s="30"/>
      <c r="E81" s="39"/>
      <c r="F81" s="33"/>
      <c r="H81" s="83">
        <f t="shared" si="7"/>
        <v>0</v>
      </c>
      <c r="K81" s="74"/>
      <c r="L81" s="74"/>
      <c r="M81" s="74"/>
      <c r="N81" s="74"/>
    </row>
    <row r="82" spans="1:18" ht="30" customHeight="1" thickBot="1" x14ac:dyDescent="0.25">
      <c r="A82" s="45"/>
      <c r="B82" s="46"/>
      <c r="C82" s="47"/>
      <c r="D82" s="48" t="s">
        <v>53</v>
      </c>
      <c r="E82" s="88">
        <f ca="1">SUM(F7:F80)</f>
        <v>113680.55555127778</v>
      </c>
      <c r="F82" s="89"/>
      <c r="K82" s="74"/>
      <c r="L82" s="74"/>
      <c r="M82" s="74"/>
      <c r="N82" s="74"/>
    </row>
    <row r="83" spans="1:18" ht="13.5" thickBot="1" x14ac:dyDescent="0.25">
      <c r="A83" s="90" t="s">
        <v>54</v>
      </c>
      <c r="B83" s="91"/>
      <c r="C83" s="91"/>
      <c r="D83" s="91"/>
      <c r="E83" s="91"/>
      <c r="F83" s="92"/>
      <c r="K83" s="74"/>
      <c r="L83" s="74"/>
      <c r="M83" s="74"/>
      <c r="N83" s="74"/>
    </row>
    <row r="84" spans="1:18" ht="13.5" thickBot="1" x14ac:dyDescent="0.25">
      <c r="A84" s="93"/>
      <c r="B84" s="94"/>
      <c r="C84" s="94"/>
      <c r="D84" s="94"/>
      <c r="E84" s="94"/>
      <c r="F84" s="95"/>
      <c r="K84" s="74"/>
      <c r="L84" s="74"/>
      <c r="M84" s="74"/>
      <c r="N84" s="74"/>
    </row>
    <row r="85" spans="1:18" s="34" customFormat="1" ht="12.75" customHeight="1" x14ac:dyDescent="0.25">
      <c r="A85" s="49"/>
      <c r="B85" s="49"/>
      <c r="C85" s="49"/>
      <c r="D85" s="49"/>
      <c r="E85" s="49"/>
      <c r="F85" s="49"/>
      <c r="G85" s="65"/>
      <c r="H85" s="83"/>
      <c r="I85" s="83"/>
      <c r="J85" s="83"/>
      <c r="K85" s="74"/>
      <c r="L85" s="74"/>
      <c r="M85" s="74"/>
      <c r="N85" s="74"/>
      <c r="O85" s="75"/>
      <c r="P85" s="75"/>
      <c r="Q85" s="75"/>
      <c r="R85" s="75"/>
    </row>
    <row r="86" spans="1:18" s="34" customFormat="1" ht="12.75" customHeight="1" x14ac:dyDescent="0.25">
      <c r="A86" s="50"/>
      <c r="B86" s="51"/>
      <c r="C86" s="51"/>
      <c r="D86" s="51"/>
      <c r="E86" s="51"/>
      <c r="F86" s="51"/>
      <c r="G86" s="65"/>
      <c r="H86" s="83"/>
      <c r="I86" s="83"/>
      <c r="J86" s="83"/>
      <c r="K86" s="74"/>
      <c r="L86" s="74"/>
      <c r="M86" s="74"/>
      <c r="N86" s="74"/>
      <c r="O86" s="75"/>
      <c r="P86" s="75"/>
      <c r="Q86" s="75"/>
      <c r="R86" s="75"/>
    </row>
    <row r="87" spans="1:18" ht="12.75" customHeight="1" x14ac:dyDescent="0.2">
      <c r="A87" s="1"/>
      <c r="B87" s="1"/>
      <c r="C87" s="1"/>
      <c r="D87" s="52"/>
      <c r="E87" s="53"/>
      <c r="F87" s="1"/>
      <c r="K87" s="74"/>
      <c r="L87" s="74"/>
      <c r="M87" s="74"/>
      <c r="N87" s="74"/>
    </row>
    <row r="88" spans="1:18" ht="12.75" customHeight="1" x14ac:dyDescent="0.2">
      <c r="A88" s="1"/>
      <c r="B88" s="1"/>
      <c r="C88" s="1"/>
      <c r="D88" s="52"/>
      <c r="E88" s="53"/>
      <c r="F88" s="1"/>
      <c r="K88" s="74"/>
      <c r="L88" s="74"/>
      <c r="M88" s="74"/>
      <c r="N88" s="74"/>
    </row>
    <row r="89" spans="1:18" ht="12.75" customHeight="1" x14ac:dyDescent="0.2">
      <c r="A89" s="1"/>
      <c r="B89" s="1"/>
      <c r="C89" s="1"/>
      <c r="D89" s="52"/>
      <c r="E89" s="53"/>
      <c r="F89" s="1"/>
      <c r="K89" s="74"/>
      <c r="L89" s="74"/>
      <c r="M89" s="74"/>
      <c r="N89" s="74"/>
    </row>
    <row r="90" spans="1:18" ht="12.75" customHeight="1" x14ac:dyDescent="0.2">
      <c r="B90" s="2"/>
      <c r="F90" s="2"/>
      <c r="K90" s="74"/>
      <c r="L90" s="74"/>
      <c r="M90" s="74"/>
      <c r="N90" s="74"/>
    </row>
    <row r="91" spans="1:18" ht="12.75" customHeight="1" x14ac:dyDescent="0.2">
      <c r="B91" s="2"/>
      <c r="F91" s="2"/>
      <c r="K91" s="74"/>
      <c r="L91" s="74"/>
      <c r="M91" s="74"/>
      <c r="N91" s="74"/>
    </row>
    <row r="92" spans="1:18" ht="12.75" customHeight="1" x14ac:dyDescent="0.2">
      <c r="B92" s="2"/>
      <c r="F92" s="2"/>
      <c r="K92" s="74"/>
      <c r="L92" s="74"/>
      <c r="M92" s="74"/>
      <c r="N92" s="74"/>
    </row>
    <row r="93" spans="1:18" x14ac:dyDescent="0.2">
      <c r="B93" s="2"/>
      <c r="F93" s="2"/>
      <c r="K93" s="74"/>
      <c r="L93" s="74"/>
      <c r="M93" s="74"/>
      <c r="N93" s="74"/>
    </row>
    <row r="94" spans="1:18" x14ac:dyDescent="0.2">
      <c r="B94" s="2"/>
      <c r="F94" s="2"/>
      <c r="K94" s="74"/>
      <c r="L94" s="74"/>
      <c r="M94" s="74"/>
      <c r="N94" s="74"/>
    </row>
    <row r="95" spans="1:18" x14ac:dyDescent="0.2">
      <c r="B95" s="2"/>
      <c r="F95" s="2"/>
      <c r="K95" s="74"/>
      <c r="L95" s="74"/>
      <c r="M95" s="74"/>
      <c r="N95" s="74"/>
    </row>
    <row r="96" spans="1:18" x14ac:dyDescent="0.2">
      <c r="B96" s="2"/>
      <c r="F96" s="2"/>
      <c r="K96" s="74"/>
      <c r="L96" s="74"/>
      <c r="M96" s="74"/>
      <c r="N96" s="74"/>
    </row>
    <row r="97" spans="2:14" x14ac:dyDescent="0.2">
      <c r="B97" s="2"/>
      <c r="F97" s="2"/>
      <c r="K97" s="74"/>
      <c r="L97" s="74"/>
      <c r="M97" s="74"/>
      <c r="N97" s="74"/>
    </row>
    <row r="98" spans="2:14" x14ac:dyDescent="0.2">
      <c r="B98" s="2"/>
      <c r="F98" s="2"/>
      <c r="K98" s="74"/>
      <c r="L98" s="74"/>
      <c r="M98" s="74"/>
      <c r="N98" s="74"/>
    </row>
    <row r="99" spans="2:14" x14ac:dyDescent="0.2">
      <c r="B99" s="2"/>
      <c r="F99" s="2"/>
      <c r="K99" s="74"/>
      <c r="L99" s="74"/>
      <c r="M99" s="74"/>
      <c r="N99" s="74"/>
    </row>
    <row r="100" spans="2:14" x14ac:dyDescent="0.2">
      <c r="B100" s="2"/>
      <c r="F100" s="2"/>
      <c r="K100" s="74"/>
      <c r="L100" s="74"/>
      <c r="M100" s="74"/>
      <c r="N100" s="74"/>
    </row>
    <row r="101" spans="2:14" x14ac:dyDescent="0.2">
      <c r="B101" s="2"/>
      <c r="F101" s="2"/>
      <c r="K101" s="74"/>
      <c r="L101" s="74"/>
      <c r="M101" s="74"/>
      <c r="N101" s="74"/>
    </row>
    <row r="102" spans="2:14" x14ac:dyDescent="0.2">
      <c r="B102" s="2"/>
      <c r="F102" s="2"/>
      <c r="K102" s="74"/>
      <c r="L102" s="74"/>
      <c r="M102" s="74"/>
      <c r="N102" s="74"/>
    </row>
    <row r="103" spans="2:14" x14ac:dyDescent="0.2">
      <c r="B103" s="2"/>
      <c r="F103" s="2"/>
      <c r="K103" s="74"/>
      <c r="L103" s="74"/>
      <c r="M103" s="74"/>
      <c r="N103" s="74"/>
    </row>
    <row r="104" spans="2:14" x14ac:dyDescent="0.2">
      <c r="B104" s="2"/>
      <c r="F104" s="2"/>
      <c r="K104" s="74"/>
      <c r="L104" s="74"/>
      <c r="M104" s="74"/>
      <c r="N104" s="74"/>
    </row>
    <row r="105" spans="2:14" x14ac:dyDescent="0.2">
      <c r="B105" s="2"/>
      <c r="F105" s="2"/>
      <c r="K105" s="74"/>
      <c r="L105" s="74"/>
      <c r="M105" s="74"/>
      <c r="N105" s="74"/>
    </row>
    <row r="106" spans="2:14" x14ac:dyDescent="0.2">
      <c r="B106" s="2"/>
      <c r="F106" s="2"/>
      <c r="K106" s="74"/>
      <c r="L106" s="74"/>
      <c r="M106" s="74"/>
      <c r="N106" s="74"/>
    </row>
    <row r="107" spans="2:14" x14ac:dyDescent="0.2">
      <c r="B107" s="2"/>
      <c r="F107" s="2"/>
      <c r="K107" s="74"/>
      <c r="L107" s="74"/>
      <c r="M107" s="74"/>
      <c r="N107" s="74"/>
    </row>
    <row r="108" spans="2:14" x14ac:dyDescent="0.2">
      <c r="B108" s="2"/>
      <c r="F108" s="2"/>
      <c r="K108" s="74"/>
      <c r="L108" s="74"/>
      <c r="M108" s="74"/>
      <c r="N108" s="74"/>
    </row>
    <row r="109" spans="2:14" x14ac:dyDescent="0.2">
      <c r="B109" s="2"/>
      <c r="F109" s="2"/>
      <c r="K109" s="74"/>
      <c r="L109" s="74"/>
      <c r="M109" s="74"/>
      <c r="N109" s="74"/>
    </row>
    <row r="110" spans="2:14" x14ac:dyDescent="0.2">
      <c r="B110" s="2"/>
      <c r="F110" s="2"/>
      <c r="K110" s="74"/>
      <c r="L110" s="74"/>
      <c r="M110" s="74"/>
      <c r="N110" s="74"/>
    </row>
    <row r="111" spans="2:14" x14ac:dyDescent="0.2">
      <c r="B111" s="2"/>
      <c r="F111" s="2"/>
      <c r="K111" s="74"/>
      <c r="L111" s="74"/>
      <c r="M111" s="74"/>
      <c r="N111" s="74"/>
    </row>
    <row r="112" spans="2:14" x14ac:dyDescent="0.2">
      <c r="B112" s="2"/>
      <c r="F112" s="2"/>
      <c r="K112" s="74"/>
      <c r="L112" s="74"/>
      <c r="M112" s="74"/>
      <c r="N112" s="74"/>
    </row>
    <row r="113" spans="2:14" x14ac:dyDescent="0.2">
      <c r="B113" s="2"/>
      <c r="F113" s="2"/>
      <c r="K113" s="74"/>
      <c r="L113" s="74"/>
      <c r="M113" s="74"/>
      <c r="N113" s="74"/>
    </row>
    <row r="114" spans="2:14" x14ac:dyDescent="0.2">
      <c r="B114" s="2"/>
      <c r="F114" s="2"/>
      <c r="K114" s="74"/>
      <c r="L114" s="74"/>
      <c r="M114" s="74"/>
      <c r="N114" s="74"/>
    </row>
    <row r="115" spans="2:14" x14ac:dyDescent="0.2">
      <c r="B115" s="2"/>
      <c r="F115" s="2"/>
      <c r="K115" s="74"/>
      <c r="L115" s="74"/>
      <c r="M115" s="74"/>
      <c r="N115" s="74"/>
    </row>
    <row r="116" spans="2:14" x14ac:dyDescent="0.2">
      <c r="B116" s="2"/>
      <c r="F116" s="2"/>
      <c r="K116" s="74"/>
      <c r="L116" s="74"/>
      <c r="M116" s="74"/>
      <c r="N116" s="74"/>
    </row>
    <row r="117" spans="2:14" x14ac:dyDescent="0.2">
      <c r="B117" s="2"/>
      <c r="F117" s="2"/>
      <c r="K117" s="74"/>
      <c r="L117" s="74"/>
      <c r="M117" s="74"/>
      <c r="N117" s="74"/>
    </row>
    <row r="118" spans="2:14" x14ac:dyDescent="0.2">
      <c r="B118" s="2"/>
      <c r="F118" s="2"/>
      <c r="K118" s="74"/>
      <c r="L118" s="74"/>
      <c r="M118" s="74"/>
      <c r="N118" s="74"/>
    </row>
    <row r="119" spans="2:14" x14ac:dyDescent="0.2">
      <c r="B119" s="2"/>
      <c r="F119" s="2"/>
      <c r="K119" s="74"/>
      <c r="L119" s="74"/>
      <c r="M119" s="74"/>
      <c r="N119" s="74"/>
    </row>
    <row r="120" spans="2:14" x14ac:dyDescent="0.2">
      <c r="B120" s="2"/>
      <c r="F120" s="2"/>
      <c r="K120" s="74"/>
      <c r="L120" s="74"/>
      <c r="M120" s="74"/>
      <c r="N120" s="74"/>
    </row>
    <row r="121" spans="2:14" x14ac:dyDescent="0.2">
      <c r="B121" s="2"/>
      <c r="F121" s="2"/>
      <c r="K121" s="74"/>
      <c r="L121" s="74"/>
      <c r="M121" s="74"/>
      <c r="N121" s="74"/>
    </row>
    <row r="122" spans="2:14" x14ac:dyDescent="0.2">
      <c r="B122" s="2"/>
      <c r="F122" s="2"/>
      <c r="K122" s="74"/>
      <c r="L122" s="74"/>
      <c r="M122" s="74"/>
      <c r="N122" s="74"/>
    </row>
    <row r="123" spans="2:14" x14ac:dyDescent="0.2">
      <c r="B123" s="2"/>
      <c r="F123" s="2"/>
      <c r="K123" s="74"/>
      <c r="L123" s="74"/>
      <c r="M123" s="74"/>
      <c r="N123" s="74"/>
    </row>
    <row r="124" spans="2:14" x14ac:dyDescent="0.2">
      <c r="B124" s="2"/>
      <c r="F124" s="2"/>
      <c r="K124" s="74"/>
      <c r="L124" s="74"/>
      <c r="M124" s="74"/>
      <c r="N124" s="74"/>
    </row>
    <row r="125" spans="2:14" x14ac:dyDescent="0.2">
      <c r="B125" s="2"/>
      <c r="F125" s="2"/>
      <c r="K125" s="74"/>
      <c r="L125" s="74"/>
      <c r="M125" s="74"/>
      <c r="N125" s="74"/>
    </row>
    <row r="126" spans="2:14" x14ac:dyDescent="0.2">
      <c r="B126" s="2"/>
      <c r="F126" s="2"/>
      <c r="K126" s="74"/>
      <c r="L126" s="74"/>
      <c r="M126" s="74"/>
      <c r="N126" s="74"/>
    </row>
    <row r="127" spans="2:14" x14ac:dyDescent="0.2">
      <c r="B127" s="2"/>
      <c r="F127" s="2"/>
      <c r="K127" s="74"/>
      <c r="L127" s="74"/>
      <c r="M127" s="74"/>
      <c r="N127" s="74"/>
    </row>
    <row r="128" spans="2:14" x14ac:dyDescent="0.2">
      <c r="B128" s="2"/>
      <c r="F128" s="2"/>
      <c r="K128" s="74"/>
      <c r="L128" s="74"/>
      <c r="M128" s="74"/>
      <c r="N128" s="74"/>
    </row>
    <row r="129" spans="2:14" x14ac:dyDescent="0.2">
      <c r="B129" s="2"/>
      <c r="F129" s="2"/>
      <c r="K129" s="74"/>
      <c r="L129" s="74"/>
      <c r="M129" s="74"/>
      <c r="N129" s="74"/>
    </row>
    <row r="130" spans="2:14" x14ac:dyDescent="0.2">
      <c r="B130" s="2"/>
      <c r="F130" s="2"/>
      <c r="K130" s="74"/>
      <c r="L130" s="74"/>
      <c r="M130" s="74"/>
      <c r="N130" s="74"/>
    </row>
    <row r="131" spans="2:14" x14ac:dyDescent="0.2">
      <c r="B131" s="2"/>
      <c r="F131" s="2"/>
      <c r="K131" s="74"/>
      <c r="L131" s="74"/>
      <c r="M131" s="74"/>
      <c r="N131" s="74"/>
    </row>
    <row r="132" spans="2:14" x14ac:dyDescent="0.2">
      <c r="B132" s="2"/>
      <c r="F132" s="2"/>
      <c r="K132" s="74"/>
      <c r="L132" s="74"/>
      <c r="M132" s="74"/>
      <c r="N132" s="74"/>
    </row>
    <row r="133" spans="2:14" x14ac:dyDescent="0.2">
      <c r="B133" s="2"/>
      <c r="F133" s="2"/>
      <c r="K133" s="74"/>
      <c r="L133" s="74"/>
      <c r="M133" s="74"/>
      <c r="N133" s="74"/>
    </row>
    <row r="134" spans="2:14" x14ac:dyDescent="0.2">
      <c r="B134" s="2"/>
      <c r="F134" s="2"/>
      <c r="K134" s="74"/>
      <c r="L134" s="74"/>
      <c r="M134" s="74"/>
      <c r="N134" s="74"/>
    </row>
    <row r="135" spans="2:14" x14ac:dyDescent="0.2">
      <c r="B135" s="2"/>
      <c r="F135" s="2"/>
      <c r="K135" s="74"/>
      <c r="L135" s="74"/>
      <c r="M135" s="74"/>
      <c r="N135" s="74"/>
    </row>
    <row r="136" spans="2:14" x14ac:dyDescent="0.2">
      <c r="B136" s="2"/>
      <c r="F136" s="2"/>
      <c r="K136" s="74"/>
      <c r="L136" s="74"/>
      <c r="M136" s="74"/>
      <c r="N136" s="74"/>
    </row>
    <row r="137" spans="2:14" x14ac:dyDescent="0.2">
      <c r="B137" s="2"/>
      <c r="F137" s="2"/>
      <c r="K137" s="74"/>
      <c r="L137" s="74"/>
      <c r="M137" s="74"/>
      <c r="N137" s="74"/>
    </row>
    <row r="138" spans="2:14" x14ac:dyDescent="0.2">
      <c r="B138" s="2"/>
      <c r="F138" s="2"/>
      <c r="K138" s="74"/>
      <c r="L138" s="74"/>
      <c r="M138" s="74"/>
      <c r="N138" s="74"/>
    </row>
    <row r="139" spans="2:14" x14ac:dyDescent="0.2">
      <c r="B139" s="2"/>
      <c r="F139" s="2"/>
      <c r="K139" s="74"/>
      <c r="L139" s="74"/>
      <c r="M139" s="74"/>
      <c r="N139" s="74"/>
    </row>
    <row r="140" spans="2:14" x14ac:dyDescent="0.2">
      <c r="B140" s="2"/>
      <c r="F140" s="2"/>
      <c r="K140" s="74"/>
      <c r="L140" s="74"/>
      <c r="M140" s="74"/>
      <c r="N140" s="74"/>
    </row>
    <row r="141" spans="2:14" x14ac:dyDescent="0.2">
      <c r="B141" s="2"/>
      <c r="F141" s="2"/>
      <c r="K141" s="74"/>
      <c r="L141" s="74"/>
      <c r="M141" s="74"/>
      <c r="N141" s="74"/>
    </row>
    <row r="142" spans="2:14" x14ac:dyDescent="0.2">
      <c r="B142" s="2"/>
      <c r="F142" s="2"/>
      <c r="K142" s="74"/>
      <c r="L142" s="74"/>
      <c r="M142" s="74"/>
      <c r="N142" s="74"/>
    </row>
    <row r="143" spans="2:14" x14ac:dyDescent="0.2">
      <c r="B143" s="2"/>
      <c r="F143" s="2"/>
    </row>
    <row r="144" spans="2:14" x14ac:dyDescent="0.2">
      <c r="B144" s="2"/>
      <c r="F144" s="2"/>
    </row>
    <row r="145" spans="1:18" x14ac:dyDescent="0.2">
      <c r="B145" s="2"/>
      <c r="F145" s="2"/>
    </row>
    <row r="146" spans="1:18" s="19" customFormat="1" x14ac:dyDescent="0.2">
      <c r="A146" s="2"/>
      <c r="B146" s="2"/>
      <c r="C146" s="2"/>
      <c r="D146" s="54"/>
      <c r="E146" s="55"/>
      <c r="F146" s="2"/>
      <c r="G146" s="65"/>
      <c r="H146" s="83"/>
      <c r="I146" s="83"/>
      <c r="J146" s="83"/>
      <c r="K146" s="73"/>
      <c r="L146" s="73"/>
      <c r="M146" s="73"/>
      <c r="N146" s="73"/>
      <c r="O146" s="73"/>
      <c r="P146" s="73"/>
      <c r="Q146" s="72"/>
      <c r="R146" s="72"/>
    </row>
    <row r="147" spans="1:18" s="19" customFormat="1" x14ac:dyDescent="0.2">
      <c r="A147" s="2"/>
      <c r="B147" s="2"/>
      <c r="C147" s="2"/>
      <c r="D147" s="54"/>
      <c r="E147" s="55"/>
      <c r="F147" s="2"/>
      <c r="G147" s="65"/>
      <c r="H147" s="83"/>
      <c r="I147" s="83"/>
      <c r="J147" s="83"/>
      <c r="K147" s="73"/>
      <c r="L147" s="73"/>
      <c r="M147" s="73"/>
      <c r="N147" s="73"/>
      <c r="O147" s="73"/>
      <c r="P147" s="73"/>
      <c r="Q147" s="72"/>
      <c r="R147" s="72"/>
    </row>
    <row r="148" spans="1:18" s="19" customFormat="1" x14ac:dyDescent="0.2">
      <c r="A148" s="2"/>
      <c r="B148" s="2"/>
      <c r="C148" s="2"/>
      <c r="D148" s="54"/>
      <c r="E148" s="55"/>
      <c r="F148" s="2"/>
      <c r="G148" s="65"/>
      <c r="H148" s="83"/>
      <c r="I148" s="83"/>
      <c r="J148" s="83"/>
      <c r="K148" s="73"/>
      <c r="L148" s="73"/>
      <c r="M148" s="73"/>
      <c r="N148" s="73"/>
      <c r="O148" s="73"/>
      <c r="P148" s="73"/>
      <c r="Q148" s="72"/>
      <c r="R148" s="72"/>
    </row>
    <row r="149" spans="1:18" s="19" customFormat="1" x14ac:dyDescent="0.2">
      <c r="A149" s="2"/>
      <c r="B149" s="2"/>
      <c r="C149" s="2"/>
      <c r="D149" s="54"/>
      <c r="E149" s="55"/>
      <c r="F149" s="2"/>
      <c r="G149" s="65"/>
      <c r="H149" s="83"/>
      <c r="I149" s="83"/>
      <c r="J149" s="83"/>
      <c r="K149" s="73"/>
      <c r="L149" s="73"/>
      <c r="M149" s="73"/>
      <c r="N149" s="73"/>
      <c r="O149" s="73"/>
      <c r="P149" s="73"/>
      <c r="Q149" s="72"/>
      <c r="R149" s="72"/>
    </row>
    <row r="150" spans="1:18" s="19" customFormat="1" x14ac:dyDescent="0.2">
      <c r="A150" s="2"/>
      <c r="B150" s="2"/>
      <c r="C150" s="2"/>
      <c r="D150" s="54"/>
      <c r="E150" s="55"/>
      <c r="F150" s="2"/>
      <c r="G150" s="65"/>
      <c r="H150" s="83"/>
      <c r="I150" s="83"/>
      <c r="J150" s="83"/>
      <c r="K150" s="73"/>
      <c r="L150" s="73"/>
      <c r="M150" s="73"/>
      <c r="N150" s="73"/>
      <c r="O150" s="73"/>
      <c r="P150" s="73"/>
      <c r="Q150" s="72"/>
      <c r="R150" s="72"/>
    </row>
    <row r="151" spans="1:18" s="19" customFormat="1" x14ac:dyDescent="0.2">
      <c r="A151" s="2"/>
      <c r="B151" s="2"/>
      <c r="C151" s="2"/>
      <c r="D151" s="54"/>
      <c r="E151" s="55"/>
      <c r="F151" s="2"/>
      <c r="G151" s="65"/>
      <c r="H151" s="83"/>
      <c r="I151" s="83"/>
      <c r="J151" s="83"/>
      <c r="K151" s="73"/>
      <c r="L151" s="73"/>
      <c r="M151" s="73"/>
      <c r="N151" s="73"/>
      <c r="O151" s="73"/>
      <c r="P151" s="73"/>
      <c r="Q151" s="72"/>
      <c r="R151" s="72"/>
    </row>
    <row r="152" spans="1:18" s="19" customFormat="1" x14ac:dyDescent="0.2">
      <c r="A152" s="2"/>
      <c r="B152" s="2"/>
      <c r="C152" s="2"/>
      <c r="D152" s="54"/>
      <c r="E152" s="55"/>
      <c r="F152" s="2"/>
      <c r="G152" s="65"/>
      <c r="H152" s="83"/>
      <c r="I152" s="83"/>
      <c r="J152" s="83"/>
      <c r="K152" s="73"/>
      <c r="L152" s="73"/>
      <c r="M152" s="73"/>
      <c r="N152" s="73"/>
      <c r="O152" s="73"/>
      <c r="P152" s="73"/>
      <c r="Q152" s="72"/>
      <c r="R152" s="72"/>
    </row>
    <row r="153" spans="1:18" s="19" customFormat="1" x14ac:dyDescent="0.2">
      <c r="A153" s="2"/>
      <c r="B153" s="2"/>
      <c r="C153" s="2"/>
      <c r="D153" s="54"/>
      <c r="E153" s="55"/>
      <c r="F153" s="2"/>
      <c r="G153" s="65"/>
      <c r="H153" s="83"/>
      <c r="I153" s="83"/>
      <c r="J153" s="83"/>
      <c r="K153" s="73"/>
      <c r="L153" s="73"/>
      <c r="M153" s="73"/>
      <c r="N153" s="73"/>
      <c r="O153" s="73"/>
      <c r="P153" s="73"/>
      <c r="Q153" s="72"/>
      <c r="R153" s="72"/>
    </row>
    <row r="154" spans="1:18" s="19" customFormat="1" x14ac:dyDescent="0.2">
      <c r="A154" s="2"/>
      <c r="B154" s="2"/>
      <c r="C154" s="2"/>
      <c r="D154" s="54"/>
      <c r="E154" s="55"/>
      <c r="F154" s="2"/>
      <c r="G154" s="65"/>
      <c r="H154" s="83"/>
      <c r="I154" s="83"/>
      <c r="J154" s="83"/>
      <c r="K154" s="73"/>
      <c r="L154" s="73"/>
      <c r="M154" s="73"/>
      <c r="N154" s="73"/>
      <c r="O154" s="73"/>
      <c r="P154" s="73"/>
      <c r="Q154" s="72"/>
      <c r="R154" s="72"/>
    </row>
    <row r="155" spans="1:18" s="19" customFormat="1" x14ac:dyDescent="0.2">
      <c r="A155" s="2"/>
      <c r="B155" s="2"/>
      <c r="C155" s="2"/>
      <c r="D155" s="54"/>
      <c r="E155" s="55"/>
      <c r="F155" s="2"/>
      <c r="G155" s="65"/>
      <c r="H155" s="83"/>
      <c r="I155" s="83"/>
      <c r="J155" s="83"/>
      <c r="K155" s="73"/>
      <c r="L155" s="73"/>
      <c r="M155" s="73"/>
      <c r="N155" s="73"/>
      <c r="O155" s="73"/>
      <c r="P155" s="73"/>
      <c r="Q155" s="72"/>
      <c r="R155" s="72"/>
    </row>
    <row r="156" spans="1:18" s="19" customFormat="1" x14ac:dyDescent="0.2">
      <c r="A156" s="2"/>
      <c r="B156" s="2"/>
      <c r="C156" s="2"/>
      <c r="D156" s="54"/>
      <c r="E156" s="55"/>
      <c r="F156" s="2"/>
      <c r="G156" s="65"/>
      <c r="H156" s="83"/>
      <c r="I156" s="83"/>
      <c r="J156" s="83"/>
      <c r="K156" s="73"/>
      <c r="L156" s="73"/>
      <c r="M156" s="73"/>
      <c r="N156" s="73"/>
      <c r="O156" s="73"/>
      <c r="P156" s="73"/>
      <c r="Q156" s="72"/>
      <c r="R156" s="72"/>
    </row>
    <row r="157" spans="1:18" s="19" customFormat="1" x14ac:dyDescent="0.2">
      <c r="A157" s="2"/>
      <c r="B157" s="2"/>
      <c r="C157" s="2"/>
      <c r="D157" s="54"/>
      <c r="E157" s="55"/>
      <c r="F157" s="2"/>
      <c r="G157" s="65"/>
      <c r="H157" s="83"/>
      <c r="I157" s="83"/>
      <c r="J157" s="83"/>
      <c r="K157" s="73"/>
      <c r="L157" s="73"/>
      <c r="M157" s="73"/>
      <c r="N157" s="73"/>
      <c r="O157" s="73"/>
      <c r="P157" s="73"/>
      <c r="Q157" s="72"/>
      <c r="R157" s="72"/>
    </row>
    <row r="158" spans="1:18" s="19" customFormat="1" x14ac:dyDescent="0.2">
      <c r="A158" s="2"/>
      <c r="B158" s="2"/>
      <c r="C158" s="2"/>
      <c r="D158" s="54"/>
      <c r="E158" s="55"/>
      <c r="F158" s="2"/>
      <c r="G158" s="65"/>
      <c r="H158" s="83"/>
      <c r="I158" s="83"/>
      <c r="J158" s="83"/>
      <c r="K158" s="73"/>
      <c r="L158" s="73"/>
      <c r="M158" s="73"/>
      <c r="N158" s="73"/>
      <c r="O158" s="73"/>
      <c r="P158" s="73"/>
      <c r="Q158" s="72"/>
      <c r="R158" s="72"/>
    </row>
    <row r="159" spans="1:18" s="19" customFormat="1" x14ac:dyDescent="0.2">
      <c r="A159" s="2"/>
      <c r="B159" s="2"/>
      <c r="C159" s="2"/>
      <c r="D159" s="54"/>
      <c r="E159" s="55"/>
      <c r="F159" s="2"/>
      <c r="G159" s="65"/>
      <c r="H159" s="83"/>
      <c r="I159" s="83"/>
      <c r="J159" s="83"/>
      <c r="K159" s="73"/>
      <c r="L159" s="73"/>
      <c r="M159" s="73"/>
      <c r="N159" s="73"/>
      <c r="O159" s="73"/>
      <c r="P159" s="73"/>
      <c r="Q159" s="72"/>
      <c r="R159" s="72"/>
    </row>
    <row r="160" spans="1:18" s="19" customFormat="1" x14ac:dyDescent="0.2">
      <c r="A160" s="2"/>
      <c r="B160" s="2"/>
      <c r="C160" s="2"/>
      <c r="D160" s="54"/>
      <c r="E160" s="55"/>
      <c r="F160" s="2"/>
      <c r="G160" s="65"/>
      <c r="H160" s="83"/>
      <c r="I160" s="83"/>
      <c r="J160" s="83"/>
      <c r="K160" s="73"/>
      <c r="L160" s="73"/>
      <c r="M160" s="73"/>
      <c r="N160" s="73"/>
      <c r="O160" s="73"/>
      <c r="P160" s="73"/>
      <c r="Q160" s="72"/>
      <c r="R160" s="72"/>
    </row>
    <row r="161" spans="1:18" s="19" customFormat="1" x14ac:dyDescent="0.2">
      <c r="A161" s="2"/>
      <c r="B161" s="2"/>
      <c r="C161" s="2"/>
      <c r="D161" s="54"/>
      <c r="E161" s="55"/>
      <c r="F161" s="2"/>
      <c r="G161" s="65"/>
      <c r="H161" s="83"/>
      <c r="I161" s="83"/>
      <c r="J161" s="83"/>
      <c r="K161" s="73"/>
      <c r="L161" s="73"/>
      <c r="M161" s="73"/>
      <c r="N161" s="73"/>
      <c r="O161" s="73"/>
      <c r="P161" s="73"/>
      <c r="Q161" s="72"/>
      <c r="R161" s="72"/>
    </row>
    <row r="162" spans="1:18" s="18" customFormat="1" x14ac:dyDescent="0.2">
      <c r="A162" s="2"/>
      <c r="B162" s="2"/>
      <c r="C162" s="2"/>
      <c r="D162" s="54"/>
      <c r="E162" s="55"/>
      <c r="F162" s="2"/>
      <c r="G162" s="65"/>
      <c r="H162" s="83"/>
      <c r="I162" s="83"/>
      <c r="J162" s="83"/>
      <c r="K162" s="73"/>
      <c r="L162" s="73"/>
      <c r="M162" s="73"/>
      <c r="N162" s="73"/>
      <c r="O162" s="73"/>
      <c r="P162" s="73"/>
      <c r="Q162" s="81"/>
      <c r="R162" s="81"/>
    </row>
    <row r="163" spans="1:18" s="18" customFormat="1" x14ac:dyDescent="0.2">
      <c r="A163" s="2"/>
      <c r="B163" s="2"/>
      <c r="C163" s="2"/>
      <c r="D163" s="54"/>
      <c r="E163" s="55"/>
      <c r="F163" s="2"/>
      <c r="G163" s="65"/>
      <c r="H163" s="83"/>
      <c r="I163" s="83"/>
      <c r="J163" s="83"/>
      <c r="K163" s="73"/>
      <c r="L163" s="73"/>
      <c r="M163" s="73"/>
      <c r="N163" s="73"/>
      <c r="O163" s="73"/>
      <c r="P163" s="73"/>
      <c r="Q163" s="81"/>
      <c r="R163" s="81"/>
    </row>
    <row r="164" spans="1:18" s="18" customFormat="1" x14ac:dyDescent="0.2">
      <c r="A164" s="2"/>
      <c r="B164" s="2"/>
      <c r="C164" s="2"/>
      <c r="D164" s="54"/>
      <c r="E164" s="55"/>
      <c r="F164" s="2"/>
      <c r="G164" s="65"/>
      <c r="H164" s="83"/>
      <c r="I164" s="83"/>
      <c r="J164" s="83"/>
      <c r="K164" s="73"/>
      <c r="L164" s="73"/>
      <c r="M164" s="73"/>
      <c r="N164" s="73"/>
      <c r="O164" s="73"/>
      <c r="P164" s="73"/>
      <c r="Q164" s="81"/>
      <c r="R164" s="81"/>
    </row>
    <row r="165" spans="1:18" s="18" customFormat="1" x14ac:dyDescent="0.2">
      <c r="A165" s="2"/>
      <c r="B165" s="2"/>
      <c r="C165" s="2"/>
      <c r="D165" s="54"/>
      <c r="E165" s="55"/>
      <c r="F165" s="2"/>
      <c r="G165" s="65"/>
      <c r="H165" s="83"/>
      <c r="I165" s="83"/>
      <c r="J165" s="83"/>
      <c r="K165" s="73"/>
      <c r="L165" s="73"/>
      <c r="M165" s="73"/>
      <c r="N165" s="73"/>
      <c r="O165" s="73"/>
      <c r="P165" s="73"/>
      <c r="Q165" s="81"/>
      <c r="R165" s="81"/>
    </row>
    <row r="166" spans="1:18" s="18" customFormat="1" x14ac:dyDescent="0.2">
      <c r="A166" s="2"/>
      <c r="B166" s="2"/>
      <c r="C166" s="2"/>
      <c r="D166" s="54"/>
      <c r="E166" s="55"/>
      <c r="F166" s="2"/>
      <c r="G166" s="65"/>
      <c r="H166" s="83"/>
      <c r="I166" s="83"/>
      <c r="J166" s="83"/>
      <c r="K166" s="73"/>
      <c r="L166" s="73"/>
      <c r="M166" s="73"/>
      <c r="N166" s="73"/>
      <c r="O166" s="73"/>
      <c r="P166" s="73"/>
      <c r="Q166" s="81"/>
      <c r="R166" s="81"/>
    </row>
    <row r="167" spans="1:18" s="18" customFormat="1" x14ac:dyDescent="0.2">
      <c r="A167" s="2"/>
      <c r="B167" s="2"/>
      <c r="C167" s="2"/>
      <c r="D167" s="54"/>
      <c r="E167" s="55"/>
      <c r="F167" s="2"/>
      <c r="G167" s="65"/>
      <c r="H167" s="83"/>
      <c r="I167" s="83"/>
      <c r="J167" s="83"/>
      <c r="K167" s="73"/>
      <c r="L167" s="73"/>
      <c r="M167" s="73"/>
      <c r="N167" s="73"/>
      <c r="O167" s="73"/>
      <c r="P167" s="73"/>
      <c r="Q167" s="81"/>
      <c r="R167" s="81"/>
    </row>
    <row r="168" spans="1:18" s="18" customFormat="1" x14ac:dyDescent="0.2">
      <c r="A168" s="2"/>
      <c r="B168" s="2"/>
      <c r="C168" s="2"/>
      <c r="D168" s="54"/>
      <c r="E168" s="55"/>
      <c r="F168" s="2"/>
      <c r="G168" s="65"/>
      <c r="H168" s="83"/>
      <c r="I168" s="83"/>
      <c r="J168" s="83"/>
      <c r="K168" s="73"/>
      <c r="L168" s="73"/>
      <c r="M168" s="73"/>
      <c r="N168" s="73"/>
      <c r="O168" s="73"/>
      <c r="P168" s="73"/>
      <c r="Q168" s="81"/>
      <c r="R168" s="81"/>
    </row>
    <row r="169" spans="1:18" s="18" customFormat="1" x14ac:dyDescent="0.2">
      <c r="A169" s="2"/>
      <c r="B169" s="2"/>
      <c r="C169" s="2"/>
      <c r="D169" s="54"/>
      <c r="E169" s="55"/>
      <c r="F169" s="2"/>
      <c r="G169" s="65"/>
      <c r="H169" s="83"/>
      <c r="I169" s="83"/>
      <c r="J169" s="83"/>
      <c r="K169" s="73"/>
      <c r="L169" s="73"/>
      <c r="M169" s="73"/>
      <c r="N169" s="73"/>
      <c r="O169" s="73"/>
      <c r="P169" s="73"/>
      <c r="Q169" s="81"/>
      <c r="R169" s="81"/>
    </row>
    <row r="170" spans="1:18" s="18" customFormat="1" x14ac:dyDescent="0.2">
      <c r="A170" s="2"/>
      <c r="B170" s="2"/>
      <c r="C170" s="2"/>
      <c r="D170" s="54"/>
      <c r="E170" s="55"/>
      <c r="F170" s="2"/>
      <c r="G170" s="65"/>
      <c r="H170" s="83"/>
      <c r="I170" s="83"/>
      <c r="J170" s="83"/>
      <c r="K170" s="73"/>
      <c r="L170" s="73"/>
      <c r="M170" s="73"/>
      <c r="N170" s="73"/>
      <c r="O170" s="73"/>
      <c r="P170" s="73"/>
      <c r="Q170" s="81"/>
      <c r="R170" s="81"/>
    </row>
    <row r="171" spans="1:18" s="18" customFormat="1" x14ac:dyDescent="0.2">
      <c r="A171" s="2"/>
      <c r="B171" s="2"/>
      <c r="C171" s="2"/>
      <c r="D171" s="54"/>
      <c r="E171" s="55"/>
      <c r="F171" s="2"/>
      <c r="G171" s="65"/>
      <c r="H171" s="83"/>
      <c r="I171" s="83"/>
      <c r="J171" s="83"/>
      <c r="K171" s="73"/>
      <c r="L171" s="73"/>
      <c r="M171" s="73"/>
      <c r="N171" s="73"/>
      <c r="O171" s="73"/>
      <c r="P171" s="73"/>
      <c r="Q171" s="81"/>
      <c r="R171" s="81"/>
    </row>
    <row r="172" spans="1:18" s="18" customFormat="1" x14ac:dyDescent="0.2">
      <c r="A172" s="2"/>
      <c r="B172" s="2"/>
      <c r="C172" s="2"/>
      <c r="D172" s="54"/>
      <c r="E172" s="55"/>
      <c r="F172" s="2"/>
      <c r="G172" s="65"/>
      <c r="H172" s="83"/>
      <c r="I172" s="83"/>
      <c r="J172" s="83"/>
      <c r="K172" s="73"/>
      <c r="L172" s="73"/>
      <c r="M172" s="73"/>
      <c r="N172" s="73"/>
      <c r="O172" s="73"/>
      <c r="P172" s="73"/>
      <c r="Q172" s="81"/>
      <c r="R172" s="81"/>
    </row>
    <row r="173" spans="1:18" s="18" customFormat="1" x14ac:dyDescent="0.2">
      <c r="A173" s="2"/>
      <c r="B173" s="2"/>
      <c r="C173" s="2"/>
      <c r="D173" s="54"/>
      <c r="E173" s="55"/>
      <c r="F173" s="2"/>
      <c r="G173" s="65"/>
      <c r="H173" s="83"/>
      <c r="I173" s="83"/>
      <c r="J173" s="83"/>
      <c r="K173" s="73"/>
      <c r="L173" s="73"/>
      <c r="M173" s="73"/>
      <c r="N173" s="73"/>
      <c r="O173" s="73"/>
      <c r="P173" s="73"/>
      <c r="Q173" s="81"/>
      <c r="R173" s="81"/>
    </row>
    <row r="174" spans="1:18" s="18" customFormat="1" x14ac:dyDescent="0.2">
      <c r="A174" s="2"/>
      <c r="B174" s="2"/>
      <c r="C174" s="2"/>
      <c r="D174" s="54"/>
      <c r="E174" s="55"/>
      <c r="F174" s="2"/>
      <c r="G174" s="65"/>
      <c r="H174" s="83"/>
      <c r="I174" s="83"/>
      <c r="J174" s="83"/>
      <c r="K174" s="73"/>
      <c r="L174" s="73"/>
      <c r="M174" s="73"/>
      <c r="N174" s="73"/>
      <c r="O174" s="73"/>
      <c r="P174" s="73"/>
      <c r="Q174" s="81"/>
      <c r="R174" s="81"/>
    </row>
    <row r="175" spans="1:18" s="18" customFormat="1" x14ac:dyDescent="0.2">
      <c r="A175" s="2"/>
      <c r="B175" s="2"/>
      <c r="C175" s="2"/>
      <c r="D175" s="54"/>
      <c r="E175" s="55"/>
      <c r="F175" s="2"/>
      <c r="G175" s="65"/>
      <c r="H175" s="83"/>
      <c r="I175" s="83"/>
      <c r="J175" s="83"/>
      <c r="K175" s="73"/>
      <c r="L175" s="73"/>
      <c r="M175" s="73"/>
      <c r="N175" s="73"/>
      <c r="O175" s="73"/>
      <c r="P175" s="73"/>
      <c r="Q175" s="81"/>
      <c r="R175" s="81"/>
    </row>
    <row r="176" spans="1:18" s="18" customFormat="1" x14ac:dyDescent="0.2">
      <c r="A176" s="2"/>
      <c r="B176" s="2"/>
      <c r="C176" s="2"/>
      <c r="D176" s="54"/>
      <c r="E176" s="55"/>
      <c r="F176" s="2"/>
      <c r="G176" s="65"/>
      <c r="H176" s="83"/>
      <c r="I176" s="83"/>
      <c r="J176" s="83"/>
      <c r="K176" s="73"/>
      <c r="L176" s="73"/>
      <c r="M176" s="73"/>
      <c r="N176" s="73"/>
      <c r="O176" s="73"/>
      <c r="P176" s="73"/>
      <c r="Q176" s="81"/>
      <c r="R176" s="81"/>
    </row>
    <row r="177" spans="1:18" s="18" customFormat="1" x14ac:dyDescent="0.2">
      <c r="A177" s="2"/>
      <c r="B177" s="2"/>
      <c r="C177" s="2"/>
      <c r="D177" s="54"/>
      <c r="E177" s="55"/>
      <c r="F177" s="2"/>
      <c r="G177" s="65"/>
      <c r="H177" s="83"/>
      <c r="I177" s="83"/>
      <c r="J177" s="83"/>
      <c r="K177" s="73"/>
      <c r="L177" s="73"/>
      <c r="M177" s="73"/>
      <c r="N177" s="73"/>
      <c r="O177" s="73"/>
      <c r="P177" s="73"/>
      <c r="Q177" s="81"/>
      <c r="R177" s="81"/>
    </row>
    <row r="178" spans="1:18" s="18" customFormat="1" x14ac:dyDescent="0.2">
      <c r="A178" s="2"/>
      <c r="B178" s="2"/>
      <c r="C178" s="2"/>
      <c r="D178" s="54"/>
      <c r="E178" s="55"/>
      <c r="F178" s="2"/>
      <c r="G178" s="65"/>
      <c r="H178" s="83"/>
      <c r="I178" s="83"/>
      <c r="J178" s="83"/>
      <c r="K178" s="73"/>
      <c r="L178" s="73"/>
      <c r="M178" s="73"/>
      <c r="N178" s="73"/>
      <c r="O178" s="73"/>
      <c r="P178" s="73"/>
      <c r="Q178" s="81"/>
      <c r="R178" s="81"/>
    </row>
    <row r="179" spans="1:18" s="18" customFormat="1" x14ac:dyDescent="0.2">
      <c r="A179" s="2"/>
      <c r="B179" s="2"/>
      <c r="C179" s="2"/>
      <c r="D179" s="54"/>
      <c r="E179" s="55"/>
      <c r="F179" s="2"/>
      <c r="G179" s="65"/>
      <c r="H179" s="83"/>
      <c r="I179" s="83"/>
      <c r="J179" s="83"/>
      <c r="K179" s="73"/>
      <c r="L179" s="73"/>
      <c r="M179" s="73"/>
      <c r="N179" s="73"/>
      <c r="O179" s="73"/>
      <c r="P179" s="73"/>
      <c r="Q179" s="81"/>
      <c r="R179" s="81"/>
    </row>
    <row r="180" spans="1:18" s="18" customFormat="1" x14ac:dyDescent="0.2">
      <c r="A180" s="2"/>
      <c r="B180" s="2"/>
      <c r="C180" s="2"/>
      <c r="D180" s="54"/>
      <c r="E180" s="55"/>
      <c r="F180" s="2"/>
      <c r="G180" s="65"/>
      <c r="H180" s="83"/>
      <c r="I180" s="83"/>
      <c r="J180" s="83"/>
      <c r="K180" s="73"/>
      <c r="L180" s="73"/>
      <c r="M180" s="73"/>
      <c r="N180" s="73"/>
      <c r="O180" s="73"/>
      <c r="P180" s="73"/>
      <c r="Q180" s="81"/>
      <c r="R180" s="81"/>
    </row>
    <row r="181" spans="1:18" s="18" customFormat="1" x14ac:dyDescent="0.2">
      <c r="A181" s="2"/>
      <c r="B181" s="2"/>
      <c r="C181" s="2"/>
      <c r="D181" s="54"/>
      <c r="E181" s="55"/>
      <c r="F181" s="2"/>
      <c r="G181" s="65"/>
      <c r="H181" s="83"/>
      <c r="I181" s="83"/>
      <c r="J181" s="83"/>
      <c r="K181" s="73"/>
      <c r="L181" s="73"/>
      <c r="M181" s="73"/>
      <c r="N181" s="73"/>
      <c r="O181" s="73"/>
      <c r="P181" s="73"/>
      <c r="Q181" s="81"/>
      <c r="R181" s="81"/>
    </row>
    <row r="182" spans="1:18" s="18" customFormat="1" x14ac:dyDescent="0.2">
      <c r="A182" s="2"/>
      <c r="B182" s="2"/>
      <c r="C182" s="2"/>
      <c r="D182" s="54"/>
      <c r="E182" s="55"/>
      <c r="F182" s="2"/>
      <c r="G182" s="65"/>
      <c r="H182" s="83"/>
      <c r="I182" s="83"/>
      <c r="J182" s="83"/>
      <c r="K182" s="73"/>
      <c r="L182" s="73"/>
      <c r="M182" s="73"/>
      <c r="N182" s="73"/>
      <c r="O182" s="73"/>
      <c r="P182" s="73"/>
      <c r="Q182" s="81"/>
      <c r="R182" s="81"/>
    </row>
    <row r="183" spans="1:18" s="18" customFormat="1" x14ac:dyDescent="0.2">
      <c r="A183" s="2"/>
      <c r="B183" s="2"/>
      <c r="C183" s="2"/>
      <c r="D183" s="54"/>
      <c r="E183" s="55"/>
      <c r="F183" s="2"/>
      <c r="G183" s="65"/>
      <c r="H183" s="83"/>
      <c r="I183" s="83"/>
      <c r="J183" s="83"/>
      <c r="K183" s="73"/>
      <c r="L183" s="73"/>
      <c r="M183" s="73"/>
      <c r="N183" s="73"/>
      <c r="O183" s="73"/>
      <c r="P183" s="73"/>
      <c r="Q183" s="81"/>
      <c r="R183" s="81"/>
    </row>
    <row r="184" spans="1:18" s="18" customFormat="1" x14ac:dyDescent="0.2">
      <c r="A184" s="2"/>
      <c r="B184" s="2"/>
      <c r="C184" s="2"/>
      <c r="D184" s="54"/>
      <c r="E184" s="55"/>
      <c r="F184" s="2"/>
      <c r="G184" s="65"/>
      <c r="H184" s="83"/>
      <c r="I184" s="83"/>
      <c r="J184" s="83"/>
      <c r="K184" s="73"/>
      <c r="L184" s="73"/>
      <c r="M184" s="73"/>
      <c r="N184" s="73"/>
      <c r="O184" s="73"/>
      <c r="P184" s="73"/>
      <c r="Q184" s="81"/>
      <c r="R184" s="81"/>
    </row>
    <row r="185" spans="1:18" s="18" customFormat="1" x14ac:dyDescent="0.2">
      <c r="A185" s="2"/>
      <c r="B185" s="2"/>
      <c r="C185" s="2"/>
      <c r="D185" s="54"/>
      <c r="E185" s="55"/>
      <c r="F185" s="2"/>
      <c r="G185" s="65"/>
      <c r="H185" s="83"/>
      <c r="I185" s="83"/>
      <c r="J185" s="83"/>
      <c r="K185" s="73"/>
      <c r="L185" s="73"/>
      <c r="M185" s="73"/>
      <c r="N185" s="73"/>
      <c r="O185" s="73"/>
      <c r="P185" s="73"/>
      <c r="Q185" s="81"/>
      <c r="R185" s="81"/>
    </row>
    <row r="186" spans="1:18" s="18" customFormat="1" x14ac:dyDescent="0.2">
      <c r="A186" s="2"/>
      <c r="B186" s="2"/>
      <c r="C186" s="2"/>
      <c r="D186" s="54"/>
      <c r="E186" s="55"/>
      <c r="F186" s="2"/>
      <c r="G186" s="65"/>
      <c r="H186" s="83"/>
      <c r="I186" s="83"/>
      <c r="J186" s="83"/>
      <c r="K186" s="73"/>
      <c r="L186" s="73"/>
      <c r="M186" s="73"/>
      <c r="N186" s="73"/>
      <c r="O186" s="73"/>
      <c r="P186" s="73"/>
      <c r="Q186" s="81"/>
      <c r="R186" s="81"/>
    </row>
    <row r="187" spans="1:18" s="18" customFormat="1" x14ac:dyDescent="0.2">
      <c r="A187" s="2"/>
      <c r="B187" s="2"/>
      <c r="C187" s="2"/>
      <c r="D187" s="54"/>
      <c r="E187" s="55"/>
      <c r="F187" s="2"/>
      <c r="G187" s="65"/>
      <c r="H187" s="83"/>
      <c r="I187" s="83"/>
      <c r="J187" s="83"/>
      <c r="K187" s="73"/>
      <c r="L187" s="73"/>
      <c r="M187" s="73"/>
      <c r="N187" s="73"/>
      <c r="O187" s="73"/>
      <c r="P187" s="73"/>
      <c r="Q187" s="81"/>
      <c r="R187" s="81"/>
    </row>
    <row r="188" spans="1:18" s="18" customFormat="1" x14ac:dyDescent="0.2">
      <c r="A188" s="2"/>
      <c r="B188" s="2"/>
      <c r="C188" s="2"/>
      <c r="D188" s="54"/>
      <c r="E188" s="55"/>
      <c r="F188" s="2"/>
      <c r="G188" s="65"/>
      <c r="H188" s="83"/>
      <c r="I188" s="83"/>
      <c r="J188" s="83"/>
      <c r="K188" s="73"/>
      <c r="L188" s="73"/>
      <c r="M188" s="73"/>
      <c r="N188" s="73"/>
      <c r="O188" s="73"/>
      <c r="P188" s="73"/>
      <c r="Q188" s="81"/>
      <c r="R188" s="81"/>
    </row>
    <row r="189" spans="1:18" s="18" customFormat="1" x14ac:dyDescent="0.2">
      <c r="A189" s="2"/>
      <c r="B189" s="2"/>
      <c r="C189" s="2"/>
      <c r="D189" s="54"/>
      <c r="E189" s="55"/>
      <c r="F189" s="2"/>
      <c r="G189" s="65"/>
      <c r="H189" s="83"/>
      <c r="I189" s="83"/>
      <c r="J189" s="83"/>
      <c r="K189" s="73"/>
      <c r="L189" s="73"/>
      <c r="M189" s="73"/>
      <c r="N189" s="73"/>
      <c r="O189" s="73"/>
      <c r="P189" s="73"/>
      <c r="Q189" s="81"/>
      <c r="R189" s="81"/>
    </row>
    <row r="190" spans="1:18" s="18" customFormat="1" x14ac:dyDescent="0.2">
      <c r="A190" s="2"/>
      <c r="B190" s="2"/>
      <c r="C190" s="2"/>
      <c r="D190" s="54"/>
      <c r="E190" s="55"/>
      <c r="F190" s="2"/>
      <c r="G190" s="65"/>
      <c r="H190" s="83"/>
      <c r="I190" s="83"/>
      <c r="J190" s="83"/>
      <c r="K190" s="73"/>
      <c r="L190" s="73"/>
      <c r="M190" s="73"/>
      <c r="N190" s="73"/>
      <c r="O190" s="73"/>
      <c r="P190" s="73"/>
      <c r="Q190" s="81"/>
      <c r="R190" s="81"/>
    </row>
    <row r="191" spans="1:18" s="18" customFormat="1" x14ac:dyDescent="0.2">
      <c r="A191" s="2"/>
      <c r="B191" s="2"/>
      <c r="C191" s="2"/>
      <c r="D191" s="54"/>
      <c r="E191" s="55"/>
      <c r="F191" s="2"/>
      <c r="G191" s="65"/>
      <c r="H191" s="83"/>
      <c r="I191" s="83"/>
      <c r="J191" s="83"/>
      <c r="K191" s="73"/>
      <c r="L191" s="73"/>
      <c r="M191" s="73"/>
      <c r="N191" s="73"/>
      <c r="O191" s="73"/>
      <c r="P191" s="73"/>
      <c r="Q191" s="81"/>
      <c r="R191" s="81"/>
    </row>
    <row r="192" spans="1:18" s="18" customFormat="1" x14ac:dyDescent="0.2">
      <c r="A192" s="2"/>
      <c r="B192" s="2"/>
      <c r="C192" s="2"/>
      <c r="D192" s="54"/>
      <c r="E192" s="55"/>
      <c r="F192" s="2"/>
      <c r="G192" s="65"/>
      <c r="H192" s="83"/>
      <c r="I192" s="83"/>
      <c r="J192" s="83"/>
      <c r="K192" s="73"/>
      <c r="L192" s="73"/>
      <c r="M192" s="73"/>
      <c r="N192" s="73"/>
      <c r="O192" s="73"/>
      <c r="P192" s="73"/>
      <c r="Q192" s="81"/>
      <c r="R192" s="81"/>
    </row>
    <row r="193" spans="1:18" s="18" customFormat="1" x14ac:dyDescent="0.2">
      <c r="A193" s="2"/>
      <c r="B193" s="2"/>
      <c r="C193" s="2"/>
      <c r="D193" s="54"/>
      <c r="E193" s="55"/>
      <c r="F193" s="2"/>
      <c r="G193" s="65"/>
      <c r="H193" s="83"/>
      <c r="I193" s="83"/>
      <c r="J193" s="83"/>
      <c r="K193" s="73"/>
      <c r="L193" s="73"/>
      <c r="M193" s="73"/>
      <c r="N193" s="73"/>
      <c r="O193" s="73"/>
      <c r="P193" s="73"/>
      <c r="Q193" s="81"/>
      <c r="R193" s="81"/>
    </row>
    <row r="194" spans="1:18" s="18" customFormat="1" x14ac:dyDescent="0.2">
      <c r="A194" s="2"/>
      <c r="B194" s="2"/>
      <c r="C194" s="2"/>
      <c r="D194" s="54"/>
      <c r="E194" s="55"/>
      <c r="F194" s="2"/>
      <c r="G194" s="65"/>
      <c r="H194" s="83"/>
      <c r="I194" s="83"/>
      <c r="J194" s="83"/>
      <c r="K194" s="73"/>
      <c r="L194" s="73"/>
      <c r="M194" s="73"/>
      <c r="N194" s="73"/>
      <c r="O194" s="73"/>
      <c r="P194" s="73"/>
      <c r="Q194" s="81"/>
      <c r="R194" s="81"/>
    </row>
    <row r="195" spans="1:18" s="18" customFormat="1" x14ac:dyDescent="0.2">
      <c r="A195" s="2"/>
      <c r="B195" s="2"/>
      <c r="C195" s="2"/>
      <c r="D195" s="54"/>
      <c r="E195" s="55"/>
      <c r="F195" s="2"/>
      <c r="G195" s="65"/>
      <c r="H195" s="83"/>
      <c r="I195" s="83"/>
      <c r="J195" s="83"/>
      <c r="K195" s="73"/>
      <c r="L195" s="73"/>
      <c r="M195" s="73"/>
      <c r="N195" s="73"/>
      <c r="O195" s="73"/>
      <c r="P195" s="73"/>
      <c r="Q195" s="81"/>
      <c r="R195" s="81"/>
    </row>
    <row r="196" spans="1:18" s="18" customFormat="1" x14ac:dyDescent="0.2">
      <c r="A196" s="2"/>
      <c r="B196" s="2"/>
      <c r="C196" s="2"/>
      <c r="D196" s="54"/>
      <c r="E196" s="55"/>
      <c r="F196" s="2"/>
      <c r="G196" s="65"/>
      <c r="H196" s="83"/>
      <c r="I196" s="83"/>
      <c r="J196" s="83"/>
      <c r="K196" s="73"/>
      <c r="L196" s="73"/>
      <c r="M196" s="73"/>
      <c r="N196" s="73"/>
      <c r="O196" s="73"/>
      <c r="P196" s="73"/>
      <c r="Q196" s="81"/>
      <c r="R196" s="81"/>
    </row>
    <row r="197" spans="1:18" s="18" customFormat="1" x14ac:dyDescent="0.2">
      <c r="A197" s="2"/>
      <c r="B197" s="2"/>
      <c r="C197" s="2"/>
      <c r="D197" s="54"/>
      <c r="E197" s="55"/>
      <c r="F197" s="2"/>
      <c r="G197" s="65"/>
      <c r="H197" s="83"/>
      <c r="I197" s="83"/>
      <c r="J197" s="83"/>
      <c r="K197" s="73"/>
      <c r="L197" s="73"/>
      <c r="M197" s="73"/>
      <c r="N197" s="73"/>
      <c r="O197" s="73"/>
      <c r="P197" s="73"/>
      <c r="Q197" s="81"/>
      <c r="R197" s="81"/>
    </row>
    <row r="198" spans="1:18" s="18" customFormat="1" x14ac:dyDescent="0.2">
      <c r="A198" s="2"/>
      <c r="B198" s="2"/>
      <c r="C198" s="2"/>
      <c r="D198" s="54"/>
      <c r="E198" s="55"/>
      <c r="F198" s="2"/>
      <c r="G198" s="65"/>
      <c r="H198" s="83"/>
      <c r="I198" s="83"/>
      <c r="J198" s="83"/>
      <c r="K198" s="73"/>
      <c r="L198" s="73"/>
      <c r="M198" s="73"/>
      <c r="N198" s="73"/>
      <c r="O198" s="73"/>
      <c r="P198" s="73"/>
      <c r="Q198" s="81"/>
      <c r="R198" s="81"/>
    </row>
    <row r="199" spans="1:18" s="18" customFormat="1" x14ac:dyDescent="0.2">
      <c r="A199" s="2"/>
      <c r="B199" s="2"/>
      <c r="C199" s="2"/>
      <c r="D199" s="54"/>
      <c r="E199" s="55"/>
      <c r="F199" s="2"/>
      <c r="G199" s="65"/>
      <c r="H199" s="83"/>
      <c r="I199" s="83"/>
      <c r="J199" s="83"/>
      <c r="K199" s="73"/>
      <c r="L199" s="73"/>
      <c r="M199" s="73"/>
      <c r="N199" s="73"/>
      <c r="O199" s="73"/>
      <c r="P199" s="73"/>
      <c r="Q199" s="81"/>
      <c r="R199" s="81"/>
    </row>
    <row r="200" spans="1:18" s="18" customFormat="1" x14ac:dyDescent="0.2">
      <c r="A200" s="2"/>
      <c r="B200" s="2"/>
      <c r="C200" s="2"/>
      <c r="D200" s="54"/>
      <c r="E200" s="55"/>
      <c r="F200" s="2"/>
      <c r="G200" s="65"/>
      <c r="H200" s="83"/>
      <c r="I200" s="83"/>
      <c r="J200" s="83"/>
      <c r="K200" s="73"/>
      <c r="L200" s="73"/>
      <c r="M200" s="73"/>
      <c r="N200" s="73"/>
      <c r="O200" s="73"/>
      <c r="P200" s="73"/>
      <c r="Q200" s="81"/>
      <c r="R200" s="81"/>
    </row>
    <row r="201" spans="1:18" s="18" customFormat="1" x14ac:dyDescent="0.2">
      <c r="A201" s="2"/>
      <c r="B201" s="2"/>
      <c r="C201" s="2"/>
      <c r="D201" s="54"/>
      <c r="E201" s="55"/>
      <c r="F201" s="2"/>
      <c r="G201" s="65"/>
      <c r="H201" s="83"/>
      <c r="I201" s="83"/>
      <c r="J201" s="83"/>
      <c r="K201" s="73"/>
      <c r="L201" s="73"/>
      <c r="M201" s="73"/>
      <c r="N201" s="73"/>
      <c r="O201" s="73"/>
      <c r="P201" s="73"/>
      <c r="Q201" s="81"/>
      <c r="R201" s="81"/>
    </row>
    <row r="202" spans="1:18" s="18" customFormat="1" x14ac:dyDescent="0.2">
      <c r="A202" s="2"/>
      <c r="B202" s="2"/>
      <c r="C202" s="2"/>
      <c r="D202" s="54"/>
      <c r="E202" s="55"/>
      <c r="F202" s="2"/>
      <c r="G202" s="65"/>
      <c r="H202" s="83"/>
      <c r="I202" s="83"/>
      <c r="J202" s="83"/>
      <c r="K202" s="73"/>
      <c r="L202" s="73"/>
      <c r="M202" s="73"/>
      <c r="N202" s="73"/>
      <c r="O202" s="73"/>
      <c r="P202" s="73"/>
      <c r="Q202" s="81"/>
      <c r="R202" s="81"/>
    </row>
    <row r="203" spans="1:18" s="18" customFormat="1" x14ac:dyDescent="0.2">
      <c r="A203" s="2"/>
      <c r="B203" s="2"/>
      <c r="C203" s="2"/>
      <c r="D203" s="54"/>
      <c r="E203" s="55"/>
      <c r="F203" s="2"/>
      <c r="G203" s="65"/>
      <c r="H203" s="83"/>
      <c r="I203" s="83"/>
      <c r="J203" s="83"/>
      <c r="K203" s="73"/>
      <c r="L203" s="73"/>
      <c r="M203" s="73"/>
      <c r="N203" s="73"/>
      <c r="O203" s="73"/>
      <c r="P203" s="73"/>
      <c r="Q203" s="81"/>
      <c r="R203" s="81"/>
    </row>
    <row r="204" spans="1:18" s="18" customFormat="1" x14ac:dyDescent="0.2">
      <c r="A204" s="2"/>
      <c r="B204" s="2"/>
      <c r="C204" s="2"/>
      <c r="D204" s="54"/>
      <c r="E204" s="55"/>
      <c r="F204" s="2"/>
      <c r="G204" s="65"/>
      <c r="H204" s="83"/>
      <c r="I204" s="83"/>
      <c r="J204" s="83"/>
      <c r="K204" s="73"/>
      <c r="L204" s="73"/>
      <c r="M204" s="73"/>
      <c r="N204" s="73"/>
      <c r="O204" s="73"/>
      <c r="P204" s="73"/>
      <c r="Q204" s="81"/>
      <c r="R204" s="81"/>
    </row>
    <row r="205" spans="1:18" s="18" customFormat="1" x14ac:dyDescent="0.2">
      <c r="A205" s="2"/>
      <c r="B205" s="2"/>
      <c r="C205" s="2"/>
      <c r="D205" s="54"/>
      <c r="E205" s="55"/>
      <c r="F205" s="2"/>
      <c r="G205" s="65"/>
      <c r="H205" s="83"/>
      <c r="I205" s="83"/>
      <c r="J205" s="83"/>
      <c r="K205" s="73"/>
      <c r="L205" s="73"/>
      <c r="M205" s="73"/>
      <c r="N205" s="73"/>
      <c r="O205" s="73"/>
      <c r="P205" s="73"/>
      <c r="Q205" s="81"/>
      <c r="R205" s="81"/>
    </row>
    <row r="206" spans="1:18" s="18" customFormat="1" x14ac:dyDescent="0.2">
      <c r="A206" s="2"/>
      <c r="B206" s="2"/>
      <c r="C206" s="2"/>
      <c r="D206" s="54"/>
      <c r="E206" s="55"/>
      <c r="F206" s="2"/>
      <c r="G206" s="65"/>
      <c r="H206" s="83"/>
      <c r="I206" s="83"/>
      <c r="J206" s="83"/>
      <c r="K206" s="73"/>
      <c r="L206" s="73"/>
      <c r="M206" s="73"/>
      <c r="N206" s="73"/>
      <c r="O206" s="73"/>
      <c r="P206" s="73"/>
      <c r="Q206" s="81"/>
      <c r="R206" s="81"/>
    </row>
    <row r="207" spans="1:18" s="18" customFormat="1" x14ac:dyDescent="0.2">
      <c r="A207" s="2"/>
      <c r="B207" s="2"/>
      <c r="C207" s="2"/>
      <c r="D207" s="54"/>
      <c r="E207" s="55"/>
      <c r="F207" s="2"/>
      <c r="G207" s="65"/>
      <c r="H207" s="83"/>
      <c r="I207" s="83"/>
      <c r="J207" s="83"/>
      <c r="K207" s="73"/>
      <c r="L207" s="73"/>
      <c r="M207" s="73"/>
      <c r="N207" s="73"/>
      <c r="O207" s="73"/>
      <c r="P207" s="73"/>
      <c r="Q207" s="81"/>
      <c r="R207" s="81"/>
    </row>
    <row r="208" spans="1:18" s="18" customFormat="1" x14ac:dyDescent="0.2">
      <c r="A208" s="2"/>
      <c r="B208" s="2"/>
      <c r="C208" s="2"/>
      <c r="D208" s="54"/>
      <c r="E208" s="55"/>
      <c r="F208" s="2"/>
      <c r="G208" s="65"/>
      <c r="H208" s="83"/>
      <c r="I208" s="83"/>
      <c r="J208" s="83"/>
      <c r="K208" s="73"/>
      <c r="L208" s="73"/>
      <c r="M208" s="73"/>
      <c r="N208" s="73"/>
      <c r="O208" s="73"/>
      <c r="P208" s="73"/>
      <c r="Q208" s="81"/>
      <c r="R208" s="81"/>
    </row>
  </sheetData>
  <mergeCells count="4">
    <mergeCell ref="A5:B5"/>
    <mergeCell ref="E82:F82"/>
    <mergeCell ref="A83:F83"/>
    <mergeCell ref="A84:F84"/>
  </mergeCells>
  <printOptions horizontalCentered="1"/>
  <pageMargins left="0.5" right="0.5" top="0.5" bottom="0.3" header="0.25" footer="0.15"/>
  <pageSetup scale="83" orientation="portrait" r:id="rId1"/>
  <headerFooter differentOddEven="1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showZeros="0" tabSelected="1" view="pageBreakPreview" zoomScale="85" zoomScaleNormal="100" zoomScaleSheetLayoutView="85" workbookViewId="0">
      <pane xSplit="3" topLeftCell="D1" activePane="topRight" state="frozen"/>
      <selection activeCell="D17" sqref="D17"/>
      <selection pane="topRight" activeCell="D17" sqref="D17"/>
    </sheetView>
  </sheetViews>
  <sheetFormatPr defaultRowHeight="12.75" x14ac:dyDescent="0.2"/>
  <cols>
    <col min="1" max="1" width="4.7109375" style="2" customWidth="1"/>
    <col min="2" max="2" width="54.42578125" style="11" customWidth="1"/>
    <col min="3" max="3" width="8.85546875" style="2" bestFit="1" customWidth="1"/>
    <col min="4" max="4" width="10.140625" style="54" customWidth="1"/>
    <col min="5" max="5" width="12.5703125" style="55" bestFit="1" customWidth="1"/>
    <col min="6" max="6" width="24.28515625" style="10" customWidth="1"/>
    <col min="7" max="7" width="24.28515625" style="65" bestFit="1" customWidth="1"/>
    <col min="8" max="8" width="10.28515625" style="19" bestFit="1" customWidth="1"/>
    <col min="9" max="9" width="10.28515625" style="2" bestFit="1" customWidth="1"/>
    <col min="10" max="14" width="10.28515625" style="73" bestFit="1" customWidth="1"/>
    <col min="15" max="19" width="10.28515625" style="2" bestFit="1" customWidth="1"/>
    <col min="20" max="235" width="9.140625" style="2"/>
    <col min="236" max="236" width="8.28515625" style="2" customWidth="1"/>
    <col min="237" max="237" width="40.28515625" style="2" customWidth="1"/>
    <col min="238" max="238" width="6.42578125" style="2" customWidth="1"/>
    <col min="239" max="239" width="8.5703125" style="2" customWidth="1"/>
    <col min="240" max="240" width="9.85546875" style="2" customWidth="1"/>
    <col min="241" max="241" width="23.7109375" style="2" customWidth="1"/>
    <col min="242" max="242" width="16" style="2" customWidth="1"/>
    <col min="243" max="243" width="6.42578125" style="2" customWidth="1"/>
    <col min="244" max="491" width="9.140625" style="2"/>
    <col min="492" max="492" width="8.28515625" style="2" customWidth="1"/>
    <col min="493" max="493" width="40.28515625" style="2" customWidth="1"/>
    <col min="494" max="494" width="6.42578125" style="2" customWidth="1"/>
    <col min="495" max="495" width="8.5703125" style="2" customWidth="1"/>
    <col min="496" max="496" width="9.85546875" style="2" customWidth="1"/>
    <col min="497" max="497" width="23.7109375" style="2" customWidth="1"/>
    <col min="498" max="498" width="16" style="2" customWidth="1"/>
    <col min="499" max="499" width="6.42578125" style="2" customWidth="1"/>
    <col min="500" max="747" width="9.140625" style="2"/>
    <col min="748" max="748" width="8.28515625" style="2" customWidth="1"/>
    <col min="749" max="749" width="40.28515625" style="2" customWidth="1"/>
    <col min="750" max="750" width="6.42578125" style="2" customWidth="1"/>
    <col min="751" max="751" width="8.5703125" style="2" customWidth="1"/>
    <col min="752" max="752" width="9.85546875" style="2" customWidth="1"/>
    <col min="753" max="753" width="23.7109375" style="2" customWidth="1"/>
    <col min="754" max="754" width="16" style="2" customWidth="1"/>
    <col min="755" max="755" width="6.42578125" style="2" customWidth="1"/>
    <col min="756" max="1003" width="9.140625" style="2"/>
    <col min="1004" max="1004" width="8.28515625" style="2" customWidth="1"/>
    <col min="1005" max="1005" width="40.28515625" style="2" customWidth="1"/>
    <col min="1006" max="1006" width="6.42578125" style="2" customWidth="1"/>
    <col min="1007" max="1007" width="8.5703125" style="2" customWidth="1"/>
    <col min="1008" max="1008" width="9.85546875" style="2" customWidth="1"/>
    <col min="1009" max="1009" width="23.7109375" style="2" customWidth="1"/>
    <col min="1010" max="1010" width="16" style="2" customWidth="1"/>
    <col min="1011" max="1011" width="6.42578125" style="2" customWidth="1"/>
    <col min="1012" max="1259" width="9.140625" style="2"/>
    <col min="1260" max="1260" width="8.28515625" style="2" customWidth="1"/>
    <col min="1261" max="1261" width="40.28515625" style="2" customWidth="1"/>
    <col min="1262" max="1262" width="6.42578125" style="2" customWidth="1"/>
    <col min="1263" max="1263" width="8.5703125" style="2" customWidth="1"/>
    <col min="1264" max="1264" width="9.85546875" style="2" customWidth="1"/>
    <col min="1265" max="1265" width="23.7109375" style="2" customWidth="1"/>
    <col min="1266" max="1266" width="16" style="2" customWidth="1"/>
    <col min="1267" max="1267" width="6.42578125" style="2" customWidth="1"/>
    <col min="1268" max="1515" width="9.140625" style="2"/>
    <col min="1516" max="1516" width="8.28515625" style="2" customWidth="1"/>
    <col min="1517" max="1517" width="40.28515625" style="2" customWidth="1"/>
    <col min="1518" max="1518" width="6.42578125" style="2" customWidth="1"/>
    <col min="1519" max="1519" width="8.5703125" style="2" customWidth="1"/>
    <col min="1520" max="1520" width="9.85546875" style="2" customWidth="1"/>
    <col min="1521" max="1521" width="23.7109375" style="2" customWidth="1"/>
    <col min="1522" max="1522" width="16" style="2" customWidth="1"/>
    <col min="1523" max="1523" width="6.42578125" style="2" customWidth="1"/>
    <col min="1524" max="1771" width="9.140625" style="2"/>
    <col min="1772" max="1772" width="8.28515625" style="2" customWidth="1"/>
    <col min="1773" max="1773" width="40.28515625" style="2" customWidth="1"/>
    <col min="1774" max="1774" width="6.42578125" style="2" customWidth="1"/>
    <col min="1775" max="1775" width="8.5703125" style="2" customWidth="1"/>
    <col min="1776" max="1776" width="9.85546875" style="2" customWidth="1"/>
    <col min="1777" max="1777" width="23.7109375" style="2" customWidth="1"/>
    <col min="1778" max="1778" width="16" style="2" customWidth="1"/>
    <col min="1779" max="1779" width="6.42578125" style="2" customWidth="1"/>
    <col min="1780" max="2027" width="9.140625" style="2"/>
    <col min="2028" max="2028" width="8.28515625" style="2" customWidth="1"/>
    <col min="2029" max="2029" width="40.28515625" style="2" customWidth="1"/>
    <col min="2030" max="2030" width="6.42578125" style="2" customWidth="1"/>
    <col min="2031" max="2031" width="8.5703125" style="2" customWidth="1"/>
    <col min="2032" max="2032" width="9.85546875" style="2" customWidth="1"/>
    <col min="2033" max="2033" width="23.7109375" style="2" customWidth="1"/>
    <col min="2034" max="2034" width="16" style="2" customWidth="1"/>
    <col min="2035" max="2035" width="6.42578125" style="2" customWidth="1"/>
    <col min="2036" max="2283" width="9.140625" style="2"/>
    <col min="2284" max="2284" width="8.28515625" style="2" customWidth="1"/>
    <col min="2285" max="2285" width="40.28515625" style="2" customWidth="1"/>
    <col min="2286" max="2286" width="6.42578125" style="2" customWidth="1"/>
    <col min="2287" max="2287" width="8.5703125" style="2" customWidth="1"/>
    <col min="2288" max="2288" width="9.85546875" style="2" customWidth="1"/>
    <col min="2289" max="2289" width="23.7109375" style="2" customWidth="1"/>
    <col min="2290" max="2290" width="16" style="2" customWidth="1"/>
    <col min="2291" max="2291" width="6.42578125" style="2" customWidth="1"/>
    <col min="2292" max="2539" width="9.140625" style="2"/>
    <col min="2540" max="2540" width="8.28515625" style="2" customWidth="1"/>
    <col min="2541" max="2541" width="40.28515625" style="2" customWidth="1"/>
    <col min="2542" max="2542" width="6.42578125" style="2" customWidth="1"/>
    <col min="2543" max="2543" width="8.5703125" style="2" customWidth="1"/>
    <col min="2544" max="2544" width="9.85546875" style="2" customWidth="1"/>
    <col min="2545" max="2545" width="23.7109375" style="2" customWidth="1"/>
    <col min="2546" max="2546" width="16" style="2" customWidth="1"/>
    <col min="2547" max="2547" width="6.42578125" style="2" customWidth="1"/>
    <col min="2548" max="2795" width="9.140625" style="2"/>
    <col min="2796" max="2796" width="8.28515625" style="2" customWidth="1"/>
    <col min="2797" max="2797" width="40.28515625" style="2" customWidth="1"/>
    <col min="2798" max="2798" width="6.42578125" style="2" customWidth="1"/>
    <col min="2799" max="2799" width="8.5703125" style="2" customWidth="1"/>
    <col min="2800" max="2800" width="9.85546875" style="2" customWidth="1"/>
    <col min="2801" max="2801" width="23.7109375" style="2" customWidth="1"/>
    <col min="2802" max="2802" width="16" style="2" customWidth="1"/>
    <col min="2803" max="2803" width="6.42578125" style="2" customWidth="1"/>
    <col min="2804" max="3051" width="9.140625" style="2"/>
    <col min="3052" max="3052" width="8.28515625" style="2" customWidth="1"/>
    <col min="3053" max="3053" width="40.28515625" style="2" customWidth="1"/>
    <col min="3054" max="3054" width="6.42578125" style="2" customWidth="1"/>
    <col min="3055" max="3055" width="8.5703125" style="2" customWidth="1"/>
    <col min="3056" max="3056" width="9.85546875" style="2" customWidth="1"/>
    <col min="3057" max="3057" width="23.7109375" style="2" customWidth="1"/>
    <col min="3058" max="3058" width="16" style="2" customWidth="1"/>
    <col min="3059" max="3059" width="6.42578125" style="2" customWidth="1"/>
    <col min="3060" max="3307" width="9.140625" style="2"/>
    <col min="3308" max="3308" width="8.28515625" style="2" customWidth="1"/>
    <col min="3309" max="3309" width="40.28515625" style="2" customWidth="1"/>
    <col min="3310" max="3310" width="6.42578125" style="2" customWidth="1"/>
    <col min="3311" max="3311" width="8.5703125" style="2" customWidth="1"/>
    <col min="3312" max="3312" width="9.85546875" style="2" customWidth="1"/>
    <col min="3313" max="3313" width="23.7109375" style="2" customWidth="1"/>
    <col min="3314" max="3314" width="16" style="2" customWidth="1"/>
    <col min="3315" max="3315" width="6.42578125" style="2" customWidth="1"/>
    <col min="3316" max="3563" width="9.140625" style="2"/>
    <col min="3564" max="3564" width="8.28515625" style="2" customWidth="1"/>
    <col min="3565" max="3565" width="40.28515625" style="2" customWidth="1"/>
    <col min="3566" max="3566" width="6.42578125" style="2" customWidth="1"/>
    <col min="3567" max="3567" width="8.5703125" style="2" customWidth="1"/>
    <col min="3568" max="3568" width="9.85546875" style="2" customWidth="1"/>
    <col min="3569" max="3569" width="23.7109375" style="2" customWidth="1"/>
    <col min="3570" max="3570" width="16" style="2" customWidth="1"/>
    <col min="3571" max="3571" width="6.42578125" style="2" customWidth="1"/>
    <col min="3572" max="3819" width="9.140625" style="2"/>
    <col min="3820" max="3820" width="8.28515625" style="2" customWidth="1"/>
    <col min="3821" max="3821" width="40.28515625" style="2" customWidth="1"/>
    <col min="3822" max="3822" width="6.42578125" style="2" customWidth="1"/>
    <col min="3823" max="3823" width="8.5703125" style="2" customWidth="1"/>
    <col min="3824" max="3824" width="9.85546875" style="2" customWidth="1"/>
    <col min="3825" max="3825" width="23.7109375" style="2" customWidth="1"/>
    <col min="3826" max="3826" width="16" style="2" customWidth="1"/>
    <col min="3827" max="3827" width="6.42578125" style="2" customWidth="1"/>
    <col min="3828" max="4075" width="9.140625" style="2"/>
    <col min="4076" max="4076" width="8.28515625" style="2" customWidth="1"/>
    <col min="4077" max="4077" width="40.28515625" style="2" customWidth="1"/>
    <col min="4078" max="4078" width="6.42578125" style="2" customWidth="1"/>
    <col min="4079" max="4079" width="8.5703125" style="2" customWidth="1"/>
    <col min="4080" max="4080" width="9.85546875" style="2" customWidth="1"/>
    <col min="4081" max="4081" width="23.7109375" style="2" customWidth="1"/>
    <col min="4082" max="4082" width="16" style="2" customWidth="1"/>
    <col min="4083" max="4083" width="6.42578125" style="2" customWidth="1"/>
    <col min="4084" max="4331" width="9.140625" style="2"/>
    <col min="4332" max="4332" width="8.28515625" style="2" customWidth="1"/>
    <col min="4333" max="4333" width="40.28515625" style="2" customWidth="1"/>
    <col min="4334" max="4334" width="6.42578125" style="2" customWidth="1"/>
    <col min="4335" max="4335" width="8.5703125" style="2" customWidth="1"/>
    <col min="4336" max="4336" width="9.85546875" style="2" customWidth="1"/>
    <col min="4337" max="4337" width="23.7109375" style="2" customWidth="1"/>
    <col min="4338" max="4338" width="16" style="2" customWidth="1"/>
    <col min="4339" max="4339" width="6.42578125" style="2" customWidth="1"/>
    <col min="4340" max="4587" width="9.140625" style="2"/>
    <col min="4588" max="4588" width="8.28515625" style="2" customWidth="1"/>
    <col min="4589" max="4589" width="40.28515625" style="2" customWidth="1"/>
    <col min="4590" max="4590" width="6.42578125" style="2" customWidth="1"/>
    <col min="4591" max="4591" width="8.5703125" style="2" customWidth="1"/>
    <col min="4592" max="4592" width="9.85546875" style="2" customWidth="1"/>
    <col min="4593" max="4593" width="23.7109375" style="2" customWidth="1"/>
    <col min="4594" max="4594" width="16" style="2" customWidth="1"/>
    <col min="4595" max="4595" width="6.42578125" style="2" customWidth="1"/>
    <col min="4596" max="4843" width="9.140625" style="2"/>
    <col min="4844" max="4844" width="8.28515625" style="2" customWidth="1"/>
    <col min="4845" max="4845" width="40.28515625" style="2" customWidth="1"/>
    <col min="4846" max="4846" width="6.42578125" style="2" customWidth="1"/>
    <col min="4847" max="4847" width="8.5703125" style="2" customWidth="1"/>
    <col min="4848" max="4848" width="9.85546875" style="2" customWidth="1"/>
    <col min="4849" max="4849" width="23.7109375" style="2" customWidth="1"/>
    <col min="4850" max="4850" width="16" style="2" customWidth="1"/>
    <col min="4851" max="4851" width="6.42578125" style="2" customWidth="1"/>
    <col min="4852" max="5099" width="9.140625" style="2"/>
    <col min="5100" max="5100" width="8.28515625" style="2" customWidth="1"/>
    <col min="5101" max="5101" width="40.28515625" style="2" customWidth="1"/>
    <col min="5102" max="5102" width="6.42578125" style="2" customWidth="1"/>
    <col min="5103" max="5103" width="8.5703125" style="2" customWidth="1"/>
    <col min="5104" max="5104" width="9.85546875" style="2" customWidth="1"/>
    <col min="5105" max="5105" width="23.7109375" style="2" customWidth="1"/>
    <col min="5106" max="5106" width="16" style="2" customWidth="1"/>
    <col min="5107" max="5107" width="6.42578125" style="2" customWidth="1"/>
    <col min="5108" max="5355" width="9.140625" style="2"/>
    <col min="5356" max="5356" width="8.28515625" style="2" customWidth="1"/>
    <col min="5357" max="5357" width="40.28515625" style="2" customWidth="1"/>
    <col min="5358" max="5358" width="6.42578125" style="2" customWidth="1"/>
    <col min="5359" max="5359" width="8.5703125" style="2" customWidth="1"/>
    <col min="5360" max="5360" width="9.85546875" style="2" customWidth="1"/>
    <col min="5361" max="5361" width="23.7109375" style="2" customWidth="1"/>
    <col min="5362" max="5362" width="16" style="2" customWidth="1"/>
    <col min="5363" max="5363" width="6.42578125" style="2" customWidth="1"/>
    <col min="5364" max="5611" width="9.140625" style="2"/>
    <col min="5612" max="5612" width="8.28515625" style="2" customWidth="1"/>
    <col min="5613" max="5613" width="40.28515625" style="2" customWidth="1"/>
    <col min="5614" max="5614" width="6.42578125" style="2" customWidth="1"/>
    <col min="5615" max="5615" width="8.5703125" style="2" customWidth="1"/>
    <col min="5616" max="5616" width="9.85546875" style="2" customWidth="1"/>
    <col min="5617" max="5617" width="23.7109375" style="2" customWidth="1"/>
    <col min="5618" max="5618" width="16" style="2" customWidth="1"/>
    <col min="5619" max="5619" width="6.42578125" style="2" customWidth="1"/>
    <col min="5620" max="5867" width="9.140625" style="2"/>
    <col min="5868" max="5868" width="8.28515625" style="2" customWidth="1"/>
    <col min="5869" max="5869" width="40.28515625" style="2" customWidth="1"/>
    <col min="5870" max="5870" width="6.42578125" style="2" customWidth="1"/>
    <col min="5871" max="5871" width="8.5703125" style="2" customWidth="1"/>
    <col min="5872" max="5872" width="9.85546875" style="2" customWidth="1"/>
    <col min="5873" max="5873" width="23.7109375" style="2" customWidth="1"/>
    <col min="5874" max="5874" width="16" style="2" customWidth="1"/>
    <col min="5875" max="5875" width="6.42578125" style="2" customWidth="1"/>
    <col min="5876" max="6123" width="9.140625" style="2"/>
    <col min="6124" max="6124" width="8.28515625" style="2" customWidth="1"/>
    <col min="6125" max="6125" width="40.28515625" style="2" customWidth="1"/>
    <col min="6126" max="6126" width="6.42578125" style="2" customWidth="1"/>
    <col min="6127" max="6127" width="8.5703125" style="2" customWidth="1"/>
    <col min="6128" max="6128" width="9.85546875" style="2" customWidth="1"/>
    <col min="6129" max="6129" width="23.7109375" style="2" customWidth="1"/>
    <col min="6130" max="6130" width="16" style="2" customWidth="1"/>
    <col min="6131" max="6131" width="6.42578125" style="2" customWidth="1"/>
    <col min="6132" max="6379" width="9.140625" style="2"/>
    <col min="6380" max="6380" width="8.28515625" style="2" customWidth="1"/>
    <col min="6381" max="6381" width="40.28515625" style="2" customWidth="1"/>
    <col min="6382" max="6382" width="6.42578125" style="2" customWidth="1"/>
    <col min="6383" max="6383" width="8.5703125" style="2" customWidth="1"/>
    <col min="6384" max="6384" width="9.85546875" style="2" customWidth="1"/>
    <col min="6385" max="6385" width="23.7109375" style="2" customWidth="1"/>
    <col min="6386" max="6386" width="16" style="2" customWidth="1"/>
    <col min="6387" max="6387" width="6.42578125" style="2" customWidth="1"/>
    <col min="6388" max="6635" width="9.140625" style="2"/>
    <col min="6636" max="6636" width="8.28515625" style="2" customWidth="1"/>
    <col min="6637" max="6637" width="40.28515625" style="2" customWidth="1"/>
    <col min="6638" max="6638" width="6.42578125" style="2" customWidth="1"/>
    <col min="6639" max="6639" width="8.5703125" style="2" customWidth="1"/>
    <col min="6640" max="6640" width="9.85546875" style="2" customWidth="1"/>
    <col min="6641" max="6641" width="23.7109375" style="2" customWidth="1"/>
    <col min="6642" max="6642" width="16" style="2" customWidth="1"/>
    <col min="6643" max="6643" width="6.42578125" style="2" customWidth="1"/>
    <col min="6644" max="6891" width="9.140625" style="2"/>
    <col min="6892" max="6892" width="8.28515625" style="2" customWidth="1"/>
    <col min="6893" max="6893" width="40.28515625" style="2" customWidth="1"/>
    <col min="6894" max="6894" width="6.42578125" style="2" customWidth="1"/>
    <col min="6895" max="6895" width="8.5703125" style="2" customWidth="1"/>
    <col min="6896" max="6896" width="9.85546875" style="2" customWidth="1"/>
    <col min="6897" max="6897" width="23.7109375" style="2" customWidth="1"/>
    <col min="6898" max="6898" width="16" style="2" customWidth="1"/>
    <col min="6899" max="6899" width="6.42578125" style="2" customWidth="1"/>
    <col min="6900" max="7147" width="9.140625" style="2"/>
    <col min="7148" max="7148" width="8.28515625" style="2" customWidth="1"/>
    <col min="7149" max="7149" width="40.28515625" style="2" customWidth="1"/>
    <col min="7150" max="7150" width="6.42578125" style="2" customWidth="1"/>
    <col min="7151" max="7151" width="8.5703125" style="2" customWidth="1"/>
    <col min="7152" max="7152" width="9.85546875" style="2" customWidth="1"/>
    <col min="7153" max="7153" width="23.7109375" style="2" customWidth="1"/>
    <col min="7154" max="7154" width="16" style="2" customWidth="1"/>
    <col min="7155" max="7155" width="6.42578125" style="2" customWidth="1"/>
    <col min="7156" max="7403" width="9.140625" style="2"/>
    <col min="7404" max="7404" width="8.28515625" style="2" customWidth="1"/>
    <col min="7405" max="7405" width="40.28515625" style="2" customWidth="1"/>
    <col min="7406" max="7406" width="6.42578125" style="2" customWidth="1"/>
    <col min="7407" max="7407" width="8.5703125" style="2" customWidth="1"/>
    <col min="7408" max="7408" width="9.85546875" style="2" customWidth="1"/>
    <col min="7409" max="7409" width="23.7109375" style="2" customWidth="1"/>
    <col min="7410" max="7410" width="16" style="2" customWidth="1"/>
    <col min="7411" max="7411" width="6.42578125" style="2" customWidth="1"/>
    <col min="7412" max="7659" width="9.140625" style="2"/>
    <col min="7660" max="7660" width="8.28515625" style="2" customWidth="1"/>
    <col min="7661" max="7661" width="40.28515625" style="2" customWidth="1"/>
    <col min="7662" max="7662" width="6.42578125" style="2" customWidth="1"/>
    <col min="7663" max="7663" width="8.5703125" style="2" customWidth="1"/>
    <col min="7664" max="7664" width="9.85546875" style="2" customWidth="1"/>
    <col min="7665" max="7665" width="23.7109375" style="2" customWidth="1"/>
    <col min="7666" max="7666" width="16" style="2" customWidth="1"/>
    <col min="7667" max="7667" width="6.42578125" style="2" customWidth="1"/>
    <col min="7668" max="7915" width="9.140625" style="2"/>
    <col min="7916" max="7916" width="8.28515625" style="2" customWidth="1"/>
    <col min="7917" max="7917" width="40.28515625" style="2" customWidth="1"/>
    <col min="7918" max="7918" width="6.42578125" style="2" customWidth="1"/>
    <col min="7919" max="7919" width="8.5703125" style="2" customWidth="1"/>
    <col min="7920" max="7920" width="9.85546875" style="2" customWidth="1"/>
    <col min="7921" max="7921" width="23.7109375" style="2" customWidth="1"/>
    <col min="7922" max="7922" width="16" style="2" customWidth="1"/>
    <col min="7923" max="7923" width="6.42578125" style="2" customWidth="1"/>
    <col min="7924" max="8171" width="9.140625" style="2"/>
    <col min="8172" max="8172" width="8.28515625" style="2" customWidth="1"/>
    <col min="8173" max="8173" width="40.28515625" style="2" customWidth="1"/>
    <col min="8174" max="8174" width="6.42578125" style="2" customWidth="1"/>
    <col min="8175" max="8175" width="8.5703125" style="2" customWidth="1"/>
    <col min="8176" max="8176" width="9.85546875" style="2" customWidth="1"/>
    <col min="8177" max="8177" width="23.7109375" style="2" customWidth="1"/>
    <col min="8178" max="8178" width="16" style="2" customWidth="1"/>
    <col min="8179" max="8179" width="6.42578125" style="2" customWidth="1"/>
    <col min="8180" max="8427" width="9.140625" style="2"/>
    <col min="8428" max="8428" width="8.28515625" style="2" customWidth="1"/>
    <col min="8429" max="8429" width="40.28515625" style="2" customWidth="1"/>
    <col min="8430" max="8430" width="6.42578125" style="2" customWidth="1"/>
    <col min="8431" max="8431" width="8.5703125" style="2" customWidth="1"/>
    <col min="8432" max="8432" width="9.85546875" style="2" customWidth="1"/>
    <col min="8433" max="8433" width="23.7109375" style="2" customWidth="1"/>
    <col min="8434" max="8434" width="16" style="2" customWidth="1"/>
    <col min="8435" max="8435" width="6.42578125" style="2" customWidth="1"/>
    <col min="8436" max="8683" width="9.140625" style="2"/>
    <col min="8684" max="8684" width="8.28515625" style="2" customWidth="1"/>
    <col min="8685" max="8685" width="40.28515625" style="2" customWidth="1"/>
    <col min="8686" max="8686" width="6.42578125" style="2" customWidth="1"/>
    <col min="8687" max="8687" width="8.5703125" style="2" customWidth="1"/>
    <col min="8688" max="8688" width="9.85546875" style="2" customWidth="1"/>
    <col min="8689" max="8689" width="23.7109375" style="2" customWidth="1"/>
    <col min="8690" max="8690" width="16" style="2" customWidth="1"/>
    <col min="8691" max="8691" width="6.42578125" style="2" customWidth="1"/>
    <col min="8692" max="8939" width="9.140625" style="2"/>
    <col min="8940" max="8940" width="8.28515625" style="2" customWidth="1"/>
    <col min="8941" max="8941" width="40.28515625" style="2" customWidth="1"/>
    <col min="8942" max="8942" width="6.42578125" style="2" customWidth="1"/>
    <col min="8943" max="8943" width="8.5703125" style="2" customWidth="1"/>
    <col min="8944" max="8944" width="9.85546875" style="2" customWidth="1"/>
    <col min="8945" max="8945" width="23.7109375" style="2" customWidth="1"/>
    <col min="8946" max="8946" width="16" style="2" customWidth="1"/>
    <col min="8947" max="8947" width="6.42578125" style="2" customWidth="1"/>
    <col min="8948" max="9195" width="9.140625" style="2"/>
    <col min="9196" max="9196" width="8.28515625" style="2" customWidth="1"/>
    <col min="9197" max="9197" width="40.28515625" style="2" customWidth="1"/>
    <col min="9198" max="9198" width="6.42578125" style="2" customWidth="1"/>
    <col min="9199" max="9199" width="8.5703125" style="2" customWidth="1"/>
    <col min="9200" max="9200" width="9.85546875" style="2" customWidth="1"/>
    <col min="9201" max="9201" width="23.7109375" style="2" customWidth="1"/>
    <col min="9202" max="9202" width="16" style="2" customWidth="1"/>
    <col min="9203" max="9203" width="6.42578125" style="2" customWidth="1"/>
    <col min="9204" max="9451" width="9.140625" style="2"/>
    <col min="9452" max="9452" width="8.28515625" style="2" customWidth="1"/>
    <col min="9453" max="9453" width="40.28515625" style="2" customWidth="1"/>
    <col min="9454" max="9454" width="6.42578125" style="2" customWidth="1"/>
    <col min="9455" max="9455" width="8.5703125" style="2" customWidth="1"/>
    <col min="9456" max="9456" width="9.85546875" style="2" customWidth="1"/>
    <col min="9457" max="9457" width="23.7109375" style="2" customWidth="1"/>
    <col min="9458" max="9458" width="16" style="2" customWidth="1"/>
    <col min="9459" max="9459" width="6.42578125" style="2" customWidth="1"/>
    <col min="9460" max="9707" width="9.140625" style="2"/>
    <col min="9708" max="9708" width="8.28515625" style="2" customWidth="1"/>
    <col min="9709" max="9709" width="40.28515625" style="2" customWidth="1"/>
    <col min="9710" max="9710" width="6.42578125" style="2" customWidth="1"/>
    <col min="9711" max="9711" width="8.5703125" style="2" customWidth="1"/>
    <col min="9712" max="9712" width="9.85546875" style="2" customWidth="1"/>
    <col min="9713" max="9713" width="23.7109375" style="2" customWidth="1"/>
    <col min="9714" max="9714" width="16" style="2" customWidth="1"/>
    <col min="9715" max="9715" width="6.42578125" style="2" customWidth="1"/>
    <col min="9716" max="9963" width="9.140625" style="2"/>
    <col min="9964" max="9964" width="8.28515625" style="2" customWidth="1"/>
    <col min="9965" max="9965" width="40.28515625" style="2" customWidth="1"/>
    <col min="9966" max="9966" width="6.42578125" style="2" customWidth="1"/>
    <col min="9967" max="9967" width="8.5703125" style="2" customWidth="1"/>
    <col min="9968" max="9968" width="9.85546875" style="2" customWidth="1"/>
    <col min="9969" max="9969" width="23.7109375" style="2" customWidth="1"/>
    <col min="9970" max="9970" width="16" style="2" customWidth="1"/>
    <col min="9971" max="9971" width="6.42578125" style="2" customWidth="1"/>
    <col min="9972" max="10219" width="9.140625" style="2"/>
    <col min="10220" max="10220" width="8.28515625" style="2" customWidth="1"/>
    <col min="10221" max="10221" width="40.28515625" style="2" customWidth="1"/>
    <col min="10222" max="10222" width="6.42578125" style="2" customWidth="1"/>
    <col min="10223" max="10223" width="8.5703125" style="2" customWidth="1"/>
    <col min="10224" max="10224" width="9.85546875" style="2" customWidth="1"/>
    <col min="10225" max="10225" width="23.7109375" style="2" customWidth="1"/>
    <col min="10226" max="10226" width="16" style="2" customWidth="1"/>
    <col min="10227" max="10227" width="6.42578125" style="2" customWidth="1"/>
    <col min="10228" max="10475" width="9.140625" style="2"/>
    <col min="10476" max="10476" width="8.28515625" style="2" customWidth="1"/>
    <col min="10477" max="10477" width="40.28515625" style="2" customWidth="1"/>
    <col min="10478" max="10478" width="6.42578125" style="2" customWidth="1"/>
    <col min="10479" max="10479" width="8.5703125" style="2" customWidth="1"/>
    <col min="10480" max="10480" width="9.85546875" style="2" customWidth="1"/>
    <col min="10481" max="10481" width="23.7109375" style="2" customWidth="1"/>
    <col min="10482" max="10482" width="16" style="2" customWidth="1"/>
    <col min="10483" max="10483" width="6.42578125" style="2" customWidth="1"/>
    <col min="10484" max="10731" width="9.140625" style="2"/>
    <col min="10732" max="10732" width="8.28515625" style="2" customWidth="1"/>
    <col min="10733" max="10733" width="40.28515625" style="2" customWidth="1"/>
    <col min="10734" max="10734" width="6.42578125" style="2" customWidth="1"/>
    <col min="10735" max="10735" width="8.5703125" style="2" customWidth="1"/>
    <col min="10736" max="10736" width="9.85546875" style="2" customWidth="1"/>
    <col min="10737" max="10737" width="23.7109375" style="2" customWidth="1"/>
    <col min="10738" max="10738" width="16" style="2" customWidth="1"/>
    <col min="10739" max="10739" width="6.42578125" style="2" customWidth="1"/>
    <col min="10740" max="10987" width="9.140625" style="2"/>
    <col min="10988" max="10988" width="8.28515625" style="2" customWidth="1"/>
    <col min="10989" max="10989" width="40.28515625" style="2" customWidth="1"/>
    <col min="10990" max="10990" width="6.42578125" style="2" customWidth="1"/>
    <col min="10991" max="10991" width="8.5703125" style="2" customWidth="1"/>
    <col min="10992" max="10992" width="9.85546875" style="2" customWidth="1"/>
    <col min="10993" max="10993" width="23.7109375" style="2" customWidth="1"/>
    <col min="10994" max="10994" width="16" style="2" customWidth="1"/>
    <col min="10995" max="10995" width="6.42578125" style="2" customWidth="1"/>
    <col min="10996" max="11243" width="9.140625" style="2"/>
    <col min="11244" max="11244" width="8.28515625" style="2" customWidth="1"/>
    <col min="11245" max="11245" width="40.28515625" style="2" customWidth="1"/>
    <col min="11246" max="11246" width="6.42578125" style="2" customWidth="1"/>
    <col min="11247" max="11247" width="8.5703125" style="2" customWidth="1"/>
    <col min="11248" max="11248" width="9.85546875" style="2" customWidth="1"/>
    <col min="11249" max="11249" width="23.7109375" style="2" customWidth="1"/>
    <col min="11250" max="11250" width="16" style="2" customWidth="1"/>
    <col min="11251" max="11251" width="6.42578125" style="2" customWidth="1"/>
    <col min="11252" max="11499" width="9.140625" style="2"/>
    <col min="11500" max="11500" width="8.28515625" style="2" customWidth="1"/>
    <col min="11501" max="11501" width="40.28515625" style="2" customWidth="1"/>
    <col min="11502" max="11502" width="6.42578125" style="2" customWidth="1"/>
    <col min="11503" max="11503" width="8.5703125" style="2" customWidth="1"/>
    <col min="11504" max="11504" width="9.85546875" style="2" customWidth="1"/>
    <col min="11505" max="11505" width="23.7109375" style="2" customWidth="1"/>
    <col min="11506" max="11506" width="16" style="2" customWidth="1"/>
    <col min="11507" max="11507" width="6.42578125" style="2" customWidth="1"/>
    <col min="11508" max="11755" width="9.140625" style="2"/>
    <col min="11756" max="11756" width="8.28515625" style="2" customWidth="1"/>
    <col min="11757" max="11757" width="40.28515625" style="2" customWidth="1"/>
    <col min="11758" max="11758" width="6.42578125" style="2" customWidth="1"/>
    <col min="11759" max="11759" width="8.5703125" style="2" customWidth="1"/>
    <col min="11760" max="11760" width="9.85546875" style="2" customWidth="1"/>
    <col min="11761" max="11761" width="23.7109375" style="2" customWidth="1"/>
    <col min="11762" max="11762" width="16" style="2" customWidth="1"/>
    <col min="11763" max="11763" width="6.42578125" style="2" customWidth="1"/>
    <col min="11764" max="12011" width="9.140625" style="2"/>
    <col min="12012" max="12012" width="8.28515625" style="2" customWidth="1"/>
    <col min="12013" max="12013" width="40.28515625" style="2" customWidth="1"/>
    <col min="12014" max="12014" width="6.42578125" style="2" customWidth="1"/>
    <col min="12015" max="12015" width="8.5703125" style="2" customWidth="1"/>
    <col min="12016" max="12016" width="9.85546875" style="2" customWidth="1"/>
    <col min="12017" max="12017" width="23.7109375" style="2" customWidth="1"/>
    <col min="12018" max="12018" width="16" style="2" customWidth="1"/>
    <col min="12019" max="12019" width="6.42578125" style="2" customWidth="1"/>
    <col min="12020" max="12267" width="9.140625" style="2"/>
    <col min="12268" max="12268" width="8.28515625" style="2" customWidth="1"/>
    <col min="12269" max="12269" width="40.28515625" style="2" customWidth="1"/>
    <col min="12270" max="12270" width="6.42578125" style="2" customWidth="1"/>
    <col min="12271" max="12271" width="8.5703125" style="2" customWidth="1"/>
    <col min="12272" max="12272" width="9.85546875" style="2" customWidth="1"/>
    <col min="12273" max="12273" width="23.7109375" style="2" customWidth="1"/>
    <col min="12274" max="12274" width="16" style="2" customWidth="1"/>
    <col min="12275" max="12275" width="6.42578125" style="2" customWidth="1"/>
    <col min="12276" max="12523" width="9.140625" style="2"/>
    <col min="12524" max="12524" width="8.28515625" style="2" customWidth="1"/>
    <col min="12525" max="12525" width="40.28515625" style="2" customWidth="1"/>
    <col min="12526" max="12526" width="6.42578125" style="2" customWidth="1"/>
    <col min="12527" max="12527" width="8.5703125" style="2" customWidth="1"/>
    <col min="12528" max="12528" width="9.85546875" style="2" customWidth="1"/>
    <col min="12529" max="12529" width="23.7109375" style="2" customWidth="1"/>
    <col min="12530" max="12530" width="16" style="2" customWidth="1"/>
    <col min="12531" max="12531" width="6.42578125" style="2" customWidth="1"/>
    <col min="12532" max="12779" width="9.140625" style="2"/>
    <col min="12780" max="12780" width="8.28515625" style="2" customWidth="1"/>
    <col min="12781" max="12781" width="40.28515625" style="2" customWidth="1"/>
    <col min="12782" max="12782" width="6.42578125" style="2" customWidth="1"/>
    <col min="12783" max="12783" width="8.5703125" style="2" customWidth="1"/>
    <col min="12784" max="12784" width="9.85546875" style="2" customWidth="1"/>
    <col min="12785" max="12785" width="23.7109375" style="2" customWidth="1"/>
    <col min="12786" max="12786" width="16" style="2" customWidth="1"/>
    <col min="12787" max="12787" width="6.42578125" style="2" customWidth="1"/>
    <col min="12788" max="13035" width="9.140625" style="2"/>
    <col min="13036" max="13036" width="8.28515625" style="2" customWidth="1"/>
    <col min="13037" max="13037" width="40.28515625" style="2" customWidth="1"/>
    <col min="13038" max="13038" width="6.42578125" style="2" customWidth="1"/>
    <col min="13039" max="13039" width="8.5703125" style="2" customWidth="1"/>
    <col min="13040" max="13040" width="9.85546875" style="2" customWidth="1"/>
    <col min="13041" max="13041" width="23.7109375" style="2" customWidth="1"/>
    <col min="13042" max="13042" width="16" style="2" customWidth="1"/>
    <col min="13043" max="13043" width="6.42578125" style="2" customWidth="1"/>
    <col min="13044" max="13291" width="9.140625" style="2"/>
    <col min="13292" max="13292" width="8.28515625" style="2" customWidth="1"/>
    <col min="13293" max="13293" width="40.28515625" style="2" customWidth="1"/>
    <col min="13294" max="13294" width="6.42578125" style="2" customWidth="1"/>
    <col min="13295" max="13295" width="8.5703125" style="2" customWidth="1"/>
    <col min="13296" max="13296" width="9.85546875" style="2" customWidth="1"/>
    <col min="13297" max="13297" width="23.7109375" style="2" customWidth="1"/>
    <col min="13298" max="13298" width="16" style="2" customWidth="1"/>
    <col min="13299" max="13299" width="6.42578125" style="2" customWidth="1"/>
    <col min="13300" max="13547" width="9.140625" style="2"/>
    <col min="13548" max="13548" width="8.28515625" style="2" customWidth="1"/>
    <col min="13549" max="13549" width="40.28515625" style="2" customWidth="1"/>
    <col min="13550" max="13550" width="6.42578125" style="2" customWidth="1"/>
    <col min="13551" max="13551" width="8.5703125" style="2" customWidth="1"/>
    <col min="13552" max="13552" width="9.85546875" style="2" customWidth="1"/>
    <col min="13553" max="13553" width="23.7109375" style="2" customWidth="1"/>
    <col min="13554" max="13554" width="16" style="2" customWidth="1"/>
    <col min="13555" max="13555" width="6.42578125" style="2" customWidth="1"/>
    <col min="13556" max="13803" width="9.140625" style="2"/>
    <col min="13804" max="13804" width="8.28515625" style="2" customWidth="1"/>
    <col min="13805" max="13805" width="40.28515625" style="2" customWidth="1"/>
    <col min="13806" max="13806" width="6.42578125" style="2" customWidth="1"/>
    <col min="13807" max="13807" width="8.5703125" style="2" customWidth="1"/>
    <col min="13808" max="13808" width="9.85546875" style="2" customWidth="1"/>
    <col min="13809" max="13809" width="23.7109375" style="2" customWidth="1"/>
    <col min="13810" max="13810" width="16" style="2" customWidth="1"/>
    <col min="13811" max="13811" width="6.42578125" style="2" customWidth="1"/>
    <col min="13812" max="14059" width="9.140625" style="2"/>
    <col min="14060" max="14060" width="8.28515625" style="2" customWidth="1"/>
    <col min="14061" max="14061" width="40.28515625" style="2" customWidth="1"/>
    <col min="14062" max="14062" width="6.42578125" style="2" customWidth="1"/>
    <col min="14063" max="14063" width="8.5703125" style="2" customWidth="1"/>
    <col min="14064" max="14064" width="9.85546875" style="2" customWidth="1"/>
    <col min="14065" max="14065" width="23.7109375" style="2" customWidth="1"/>
    <col min="14066" max="14066" width="16" style="2" customWidth="1"/>
    <col min="14067" max="14067" width="6.42578125" style="2" customWidth="1"/>
    <col min="14068" max="14315" width="9.140625" style="2"/>
    <col min="14316" max="14316" width="8.28515625" style="2" customWidth="1"/>
    <col min="14317" max="14317" width="40.28515625" style="2" customWidth="1"/>
    <col min="14318" max="14318" width="6.42578125" style="2" customWidth="1"/>
    <col min="14319" max="14319" width="8.5703125" style="2" customWidth="1"/>
    <col min="14320" max="14320" width="9.85546875" style="2" customWidth="1"/>
    <col min="14321" max="14321" width="23.7109375" style="2" customWidth="1"/>
    <col min="14322" max="14322" width="16" style="2" customWidth="1"/>
    <col min="14323" max="14323" width="6.42578125" style="2" customWidth="1"/>
    <col min="14324" max="14571" width="9.140625" style="2"/>
    <col min="14572" max="14572" width="8.28515625" style="2" customWidth="1"/>
    <col min="14573" max="14573" width="40.28515625" style="2" customWidth="1"/>
    <col min="14574" max="14574" width="6.42578125" style="2" customWidth="1"/>
    <col min="14575" max="14575" width="8.5703125" style="2" customWidth="1"/>
    <col min="14576" max="14576" width="9.85546875" style="2" customWidth="1"/>
    <col min="14577" max="14577" width="23.7109375" style="2" customWidth="1"/>
    <col min="14578" max="14578" width="16" style="2" customWidth="1"/>
    <col min="14579" max="14579" width="6.42578125" style="2" customWidth="1"/>
    <col min="14580" max="14827" width="9.140625" style="2"/>
    <col min="14828" max="14828" width="8.28515625" style="2" customWidth="1"/>
    <col min="14829" max="14829" width="40.28515625" style="2" customWidth="1"/>
    <col min="14830" max="14830" width="6.42578125" style="2" customWidth="1"/>
    <col min="14831" max="14831" width="8.5703125" style="2" customWidth="1"/>
    <col min="14832" max="14832" width="9.85546875" style="2" customWidth="1"/>
    <col min="14833" max="14833" width="23.7109375" style="2" customWidth="1"/>
    <col min="14834" max="14834" width="16" style="2" customWidth="1"/>
    <col min="14835" max="14835" width="6.42578125" style="2" customWidth="1"/>
    <col min="14836" max="15083" width="9.140625" style="2"/>
    <col min="15084" max="15084" width="8.28515625" style="2" customWidth="1"/>
    <col min="15085" max="15085" width="40.28515625" style="2" customWidth="1"/>
    <col min="15086" max="15086" width="6.42578125" style="2" customWidth="1"/>
    <col min="15087" max="15087" width="8.5703125" style="2" customWidth="1"/>
    <col min="15088" max="15088" width="9.85546875" style="2" customWidth="1"/>
    <col min="15089" max="15089" width="23.7109375" style="2" customWidth="1"/>
    <col min="15090" max="15090" width="16" style="2" customWidth="1"/>
    <col min="15091" max="15091" width="6.42578125" style="2" customWidth="1"/>
    <col min="15092" max="15339" width="9.140625" style="2"/>
    <col min="15340" max="15340" width="8.28515625" style="2" customWidth="1"/>
    <col min="15341" max="15341" width="40.28515625" style="2" customWidth="1"/>
    <col min="15342" max="15342" width="6.42578125" style="2" customWidth="1"/>
    <col min="15343" max="15343" width="8.5703125" style="2" customWidth="1"/>
    <col min="15344" max="15344" width="9.85546875" style="2" customWidth="1"/>
    <col min="15345" max="15345" width="23.7109375" style="2" customWidth="1"/>
    <col min="15346" max="15346" width="16" style="2" customWidth="1"/>
    <col min="15347" max="15347" width="6.42578125" style="2" customWidth="1"/>
    <col min="15348" max="15595" width="9.140625" style="2"/>
    <col min="15596" max="15596" width="8.28515625" style="2" customWidth="1"/>
    <col min="15597" max="15597" width="40.28515625" style="2" customWidth="1"/>
    <col min="15598" max="15598" width="6.42578125" style="2" customWidth="1"/>
    <col min="15599" max="15599" width="8.5703125" style="2" customWidth="1"/>
    <col min="15600" max="15600" width="9.85546875" style="2" customWidth="1"/>
    <col min="15601" max="15601" width="23.7109375" style="2" customWidth="1"/>
    <col min="15602" max="15602" width="16" style="2" customWidth="1"/>
    <col min="15603" max="15603" width="6.42578125" style="2" customWidth="1"/>
    <col min="15604" max="15851" width="9.140625" style="2"/>
    <col min="15852" max="15852" width="8.28515625" style="2" customWidth="1"/>
    <col min="15853" max="15853" width="40.28515625" style="2" customWidth="1"/>
    <col min="15854" max="15854" width="6.42578125" style="2" customWidth="1"/>
    <col min="15855" max="15855" width="8.5703125" style="2" customWidth="1"/>
    <col min="15856" max="15856" width="9.85546875" style="2" customWidth="1"/>
    <col min="15857" max="15857" width="23.7109375" style="2" customWidth="1"/>
    <col min="15858" max="15858" width="16" style="2" customWidth="1"/>
    <col min="15859" max="15859" width="6.42578125" style="2" customWidth="1"/>
    <col min="15860" max="16107" width="9.140625" style="2"/>
    <col min="16108" max="16108" width="8.28515625" style="2" customWidth="1"/>
    <col min="16109" max="16109" width="40.28515625" style="2" customWidth="1"/>
    <col min="16110" max="16110" width="6.42578125" style="2" customWidth="1"/>
    <col min="16111" max="16111" width="8.5703125" style="2" customWidth="1"/>
    <col min="16112" max="16112" width="9.85546875" style="2" customWidth="1"/>
    <col min="16113" max="16113" width="23.7109375" style="2" customWidth="1"/>
    <col min="16114" max="16114" width="16" style="2" customWidth="1"/>
    <col min="16115" max="16115" width="6.42578125" style="2" customWidth="1"/>
    <col min="16116" max="16342" width="9.140625" style="2"/>
    <col min="16343" max="16350" width="9.140625" style="2" customWidth="1"/>
    <col min="16351" max="16384" width="9.140625" style="2"/>
  </cols>
  <sheetData>
    <row r="1" spans="1:19" s="15" customFormat="1" ht="18" x14ac:dyDescent="0.25">
      <c r="A1" s="56" t="s">
        <v>58</v>
      </c>
      <c r="B1" s="57"/>
      <c r="C1" s="57"/>
      <c r="D1" s="58"/>
      <c r="E1" s="59"/>
      <c r="F1" s="60"/>
      <c r="G1" s="64"/>
      <c r="H1" s="14"/>
      <c r="J1" s="71"/>
      <c r="K1" s="71"/>
      <c r="L1" s="71"/>
      <c r="M1" s="71"/>
      <c r="N1" s="71"/>
    </row>
    <row r="2" spans="1:19" ht="18" customHeight="1" x14ac:dyDescent="0.2">
      <c r="A2" s="61" t="s">
        <v>0</v>
      </c>
      <c r="B2" s="3"/>
      <c r="C2" s="3"/>
      <c r="D2" s="16"/>
      <c r="E2" s="17"/>
      <c r="F2" s="4"/>
    </row>
    <row r="3" spans="1:19" ht="18.75" customHeight="1" x14ac:dyDescent="0.2">
      <c r="A3" s="96" t="s">
        <v>87</v>
      </c>
      <c r="B3" s="97"/>
      <c r="C3" s="3"/>
      <c r="D3" s="16"/>
      <c r="E3" s="17"/>
      <c r="F3" s="4"/>
    </row>
    <row r="4" spans="1:19" ht="18.75" customHeight="1" x14ac:dyDescent="0.2">
      <c r="A4" s="62" t="s">
        <v>88</v>
      </c>
      <c r="B4" s="3"/>
      <c r="C4" s="3"/>
      <c r="D4" s="16"/>
      <c r="E4" s="17"/>
      <c r="F4" s="4"/>
    </row>
    <row r="5" spans="1:19" ht="18.75" customHeight="1" x14ac:dyDescent="0.2">
      <c r="A5" s="62" t="s">
        <v>89</v>
      </c>
      <c r="B5" s="3"/>
      <c r="C5" s="3"/>
      <c r="D5" s="16"/>
      <c r="E5" s="17"/>
      <c r="F5" s="4"/>
    </row>
    <row r="6" spans="1:19" ht="21" customHeight="1" thickBot="1" x14ac:dyDescent="0.25">
      <c r="A6" s="86"/>
      <c r="B6" s="87"/>
      <c r="C6" s="20"/>
      <c r="D6" s="21"/>
      <c r="E6" s="22"/>
      <c r="F6" s="63"/>
    </row>
    <row r="7" spans="1:19" ht="13.5" customHeight="1" x14ac:dyDescent="0.2">
      <c r="A7" s="23" t="s">
        <v>36</v>
      </c>
      <c r="B7" s="24" t="s">
        <v>1</v>
      </c>
      <c r="C7" s="25" t="s">
        <v>2</v>
      </c>
      <c r="D7" s="26" t="s">
        <v>79</v>
      </c>
      <c r="E7" s="27" t="s">
        <v>80</v>
      </c>
      <c r="F7" s="28" t="s">
        <v>37</v>
      </c>
      <c r="H7" s="29"/>
      <c r="I7" s="29"/>
      <c r="J7" s="74"/>
      <c r="K7" s="74"/>
      <c r="L7" s="74"/>
      <c r="M7" s="74"/>
      <c r="N7" s="74"/>
      <c r="O7" s="29"/>
      <c r="P7" s="29"/>
      <c r="Q7" s="29"/>
      <c r="R7" s="29"/>
      <c r="S7" s="29"/>
    </row>
    <row r="8" spans="1:19" ht="27.75" customHeight="1" x14ac:dyDescent="0.2">
      <c r="A8" s="5">
        <v>1</v>
      </c>
      <c r="B8" s="6" t="s">
        <v>3</v>
      </c>
      <c r="C8" s="7" t="s">
        <v>38</v>
      </c>
      <c r="D8" s="69">
        <v>1</v>
      </c>
      <c r="E8" s="70">
        <f ca="1">IF(5%*E83&gt;H8,H8,5%*E83)</f>
        <v>3880.6944444444448</v>
      </c>
      <c r="F8" s="66">
        <f ca="1">E8*D8</f>
        <v>3880.6944444444448</v>
      </c>
      <c r="H8" s="29">
        <v>5000</v>
      </c>
      <c r="I8" s="29"/>
      <c r="J8" s="74"/>
      <c r="K8" s="74"/>
      <c r="L8" s="74"/>
      <c r="M8" s="74"/>
      <c r="N8" s="74"/>
      <c r="O8" s="29"/>
      <c r="P8" s="29"/>
      <c r="Q8" s="29"/>
      <c r="R8" s="29"/>
      <c r="S8" s="29"/>
    </row>
    <row r="9" spans="1:19" ht="27.75" customHeight="1" x14ac:dyDescent="0.2">
      <c r="A9" s="5">
        <v>2</v>
      </c>
      <c r="B9" s="6" t="s">
        <v>86</v>
      </c>
      <c r="C9" s="7" t="s">
        <v>38</v>
      </c>
      <c r="D9" s="30">
        <v>1</v>
      </c>
      <c r="E9" s="70">
        <f ca="1">IF(5%*E83&gt;H9,H9,5%*E83)</f>
        <v>3880.6944444444448</v>
      </c>
      <c r="F9" s="66">
        <f ca="1">E9*D9</f>
        <v>3880.6944444444448</v>
      </c>
      <c r="H9" s="29">
        <v>5000</v>
      </c>
      <c r="I9" s="29"/>
      <c r="J9" s="74"/>
      <c r="K9" s="74"/>
      <c r="L9" s="74"/>
      <c r="M9" s="74"/>
      <c r="N9" s="74"/>
      <c r="O9" s="29"/>
      <c r="P9" s="29"/>
      <c r="Q9" s="29"/>
      <c r="R9" s="29"/>
      <c r="S9" s="29"/>
    </row>
    <row r="10" spans="1:19" ht="27.75" customHeight="1" x14ac:dyDescent="0.2">
      <c r="A10" s="5">
        <v>3</v>
      </c>
      <c r="B10" s="6" t="s">
        <v>4</v>
      </c>
      <c r="C10" s="7" t="s">
        <v>38</v>
      </c>
      <c r="D10" s="30">
        <v>1</v>
      </c>
      <c r="E10" s="70">
        <f ca="1">IF(5%*E83&gt;H10,H10,5%*E83)</f>
        <v>1000</v>
      </c>
      <c r="F10" s="66">
        <f ca="1">E10*D10</f>
        <v>1000</v>
      </c>
      <c r="H10" s="29">
        <v>1000</v>
      </c>
      <c r="I10" s="29"/>
      <c r="J10" s="74"/>
      <c r="K10" s="74"/>
      <c r="L10" s="74"/>
      <c r="M10" s="74"/>
      <c r="N10" s="74"/>
      <c r="O10" s="29"/>
      <c r="P10" s="29"/>
      <c r="Q10" s="29"/>
      <c r="R10" s="29"/>
      <c r="S10" s="29"/>
    </row>
    <row r="11" spans="1:19" ht="27.75" customHeight="1" x14ac:dyDescent="0.2">
      <c r="A11" s="5">
        <v>4</v>
      </c>
      <c r="B11" s="6" t="s">
        <v>5</v>
      </c>
      <c r="C11" s="7" t="s">
        <v>6</v>
      </c>
      <c r="D11" s="30">
        <v>1825</v>
      </c>
      <c r="E11" s="32">
        <v>5.5</v>
      </c>
      <c r="F11" s="33">
        <f>E11*D11</f>
        <v>10037.5</v>
      </c>
      <c r="H11" s="29"/>
      <c r="I11" s="29"/>
      <c r="J11" s="74"/>
      <c r="K11" s="74"/>
      <c r="L11" s="74"/>
      <c r="M11" s="74"/>
      <c r="N11" s="74"/>
      <c r="O11" s="29"/>
      <c r="P11" s="29"/>
      <c r="Q11" s="29"/>
      <c r="R11" s="29"/>
      <c r="S11" s="29"/>
    </row>
    <row r="12" spans="1:19" ht="27.75" customHeight="1" x14ac:dyDescent="0.2">
      <c r="A12" s="5">
        <v>5</v>
      </c>
      <c r="B12" s="6" t="s">
        <v>7</v>
      </c>
      <c r="C12" s="7" t="s">
        <v>8</v>
      </c>
      <c r="D12" s="30">
        <v>45</v>
      </c>
      <c r="E12" s="32">
        <v>11</v>
      </c>
      <c r="F12" s="33">
        <f t="shared" ref="F12:F79" si="0">E12*D12</f>
        <v>495</v>
      </c>
      <c r="H12" s="29"/>
      <c r="I12" s="29"/>
      <c r="J12" s="74"/>
      <c r="K12" s="74"/>
      <c r="L12" s="74"/>
      <c r="M12" s="74"/>
      <c r="N12" s="74"/>
      <c r="O12" s="29"/>
      <c r="P12" s="29"/>
      <c r="Q12" s="29"/>
      <c r="R12" s="29"/>
      <c r="S12" s="29"/>
    </row>
    <row r="13" spans="1:19" ht="27.75" customHeight="1" x14ac:dyDescent="0.2">
      <c r="A13" s="5">
        <v>6</v>
      </c>
      <c r="B13" s="6" t="s">
        <v>9</v>
      </c>
      <c r="C13" s="7" t="s">
        <v>8</v>
      </c>
      <c r="D13" s="30"/>
      <c r="E13" s="32">
        <v>22</v>
      </c>
      <c r="F13" s="33">
        <f t="shared" si="0"/>
        <v>0</v>
      </c>
      <c r="H13" s="29"/>
      <c r="I13" s="29"/>
      <c r="J13" s="74"/>
      <c r="K13" s="74"/>
      <c r="L13" s="74"/>
      <c r="M13" s="74"/>
      <c r="N13" s="74"/>
      <c r="O13" s="29"/>
      <c r="P13" s="29"/>
      <c r="Q13" s="29"/>
      <c r="R13" s="29"/>
      <c r="S13" s="29"/>
    </row>
    <row r="14" spans="1:19" ht="27.75" customHeight="1" x14ac:dyDescent="0.2">
      <c r="A14" s="5">
        <v>7</v>
      </c>
      <c r="B14" s="6" t="s">
        <v>10</v>
      </c>
      <c r="C14" s="7" t="s">
        <v>6</v>
      </c>
      <c r="D14" s="30">
        <v>225</v>
      </c>
      <c r="E14" s="32">
        <v>22</v>
      </c>
      <c r="F14" s="33">
        <f t="shared" si="0"/>
        <v>4950</v>
      </c>
      <c r="H14" s="29"/>
      <c r="I14" s="29"/>
      <c r="J14" s="74"/>
      <c r="K14" s="74"/>
      <c r="L14" s="74"/>
      <c r="M14" s="74"/>
      <c r="N14" s="74"/>
      <c r="O14" s="29"/>
      <c r="P14" s="29"/>
      <c r="Q14" s="29"/>
      <c r="R14" s="29"/>
      <c r="S14" s="29"/>
    </row>
    <row r="15" spans="1:19" ht="27.75" customHeight="1" x14ac:dyDescent="0.2">
      <c r="A15" s="5">
        <v>8</v>
      </c>
      <c r="B15" s="6" t="s">
        <v>13</v>
      </c>
      <c r="C15" s="7" t="s">
        <v>6</v>
      </c>
      <c r="D15" s="30"/>
      <c r="E15" s="32">
        <v>11</v>
      </c>
      <c r="F15" s="33">
        <f>E15*D15</f>
        <v>0</v>
      </c>
      <c r="H15" s="29"/>
      <c r="I15" s="29"/>
      <c r="J15" s="74"/>
      <c r="K15" s="74"/>
      <c r="L15" s="74"/>
      <c r="M15" s="74"/>
      <c r="N15" s="74"/>
      <c r="O15" s="29"/>
      <c r="P15" s="29"/>
      <c r="Q15" s="29"/>
      <c r="R15" s="29"/>
      <c r="S15" s="29"/>
    </row>
    <row r="16" spans="1:19" ht="27.75" customHeight="1" x14ac:dyDescent="0.2">
      <c r="A16" s="5">
        <v>9</v>
      </c>
      <c r="B16" s="6" t="s">
        <v>93</v>
      </c>
      <c r="C16" s="7" t="s">
        <v>6</v>
      </c>
      <c r="D16" s="30">
        <v>1990</v>
      </c>
      <c r="E16" s="32">
        <v>13</v>
      </c>
      <c r="F16" s="33">
        <f>E16*D16</f>
        <v>25870</v>
      </c>
      <c r="H16" s="29"/>
      <c r="I16" s="29"/>
      <c r="J16" s="74"/>
      <c r="K16" s="74"/>
      <c r="L16" s="74"/>
      <c r="M16" s="74"/>
      <c r="N16" s="74"/>
      <c r="O16" s="29"/>
      <c r="P16" s="29"/>
      <c r="Q16" s="29"/>
      <c r="R16" s="29"/>
      <c r="S16" s="29"/>
    </row>
    <row r="17" spans="1:19" ht="27.75" customHeight="1" x14ac:dyDescent="0.2">
      <c r="A17" s="5">
        <v>10</v>
      </c>
      <c r="B17" s="6" t="s">
        <v>94</v>
      </c>
      <c r="C17" s="7" t="s">
        <v>12</v>
      </c>
      <c r="D17" s="30">
        <v>50</v>
      </c>
      <c r="E17" s="32">
        <v>55</v>
      </c>
      <c r="F17" s="33">
        <f t="shared" ref="F17:F19" si="1">E17*D17</f>
        <v>2750</v>
      </c>
      <c r="H17" s="29"/>
      <c r="I17" s="29"/>
      <c r="J17" s="74"/>
      <c r="K17" s="74"/>
      <c r="L17" s="74"/>
      <c r="M17" s="74"/>
      <c r="N17" s="74"/>
      <c r="O17" s="29"/>
      <c r="P17" s="29"/>
      <c r="Q17" s="29"/>
      <c r="R17" s="29"/>
      <c r="S17" s="29"/>
    </row>
    <row r="18" spans="1:19" ht="27.75" customHeight="1" x14ac:dyDescent="0.2">
      <c r="A18" s="5">
        <v>11</v>
      </c>
      <c r="B18" s="6" t="s">
        <v>95</v>
      </c>
      <c r="C18" s="7" t="s">
        <v>12</v>
      </c>
      <c r="D18" s="30">
        <v>13</v>
      </c>
      <c r="E18" s="32">
        <v>110</v>
      </c>
      <c r="F18" s="33">
        <f t="shared" si="1"/>
        <v>1430</v>
      </c>
      <c r="H18" s="29"/>
      <c r="I18" s="29"/>
      <c r="J18" s="74"/>
      <c r="K18" s="74"/>
      <c r="L18" s="74"/>
      <c r="M18" s="74"/>
      <c r="N18" s="74"/>
      <c r="O18" s="29"/>
      <c r="P18" s="29"/>
      <c r="Q18" s="29"/>
      <c r="R18" s="29"/>
      <c r="S18" s="29"/>
    </row>
    <row r="19" spans="1:19" ht="27.75" customHeight="1" x14ac:dyDescent="0.2">
      <c r="A19" s="5">
        <v>12</v>
      </c>
      <c r="B19" s="6" t="s">
        <v>96</v>
      </c>
      <c r="C19" s="7" t="s">
        <v>12</v>
      </c>
      <c r="D19" s="30">
        <v>24</v>
      </c>
      <c r="E19" s="32">
        <v>110</v>
      </c>
      <c r="F19" s="33">
        <f t="shared" si="1"/>
        <v>2640</v>
      </c>
      <c r="H19" s="29"/>
      <c r="I19" s="29"/>
      <c r="J19" s="74"/>
      <c r="K19" s="74"/>
      <c r="L19" s="74"/>
      <c r="M19" s="74"/>
      <c r="N19" s="74"/>
      <c r="O19" s="29"/>
      <c r="P19" s="29"/>
      <c r="Q19" s="29"/>
      <c r="R19" s="29"/>
      <c r="S19" s="29"/>
    </row>
    <row r="20" spans="1:19" ht="27.75" customHeight="1" x14ac:dyDescent="0.2">
      <c r="A20" s="5">
        <v>13</v>
      </c>
      <c r="B20" s="6" t="s">
        <v>14</v>
      </c>
      <c r="C20" s="7" t="s">
        <v>8</v>
      </c>
      <c r="D20" s="30">
        <v>45</v>
      </c>
      <c r="E20" s="32">
        <v>11</v>
      </c>
      <c r="F20" s="33">
        <f t="shared" si="0"/>
        <v>495</v>
      </c>
      <c r="H20" s="29"/>
      <c r="I20" s="29"/>
      <c r="J20" s="74"/>
      <c r="K20" s="74"/>
      <c r="L20" s="74"/>
      <c r="M20" s="74"/>
      <c r="N20" s="74"/>
      <c r="O20" s="29"/>
      <c r="P20" s="29"/>
      <c r="Q20" s="29"/>
      <c r="R20" s="29"/>
      <c r="S20" s="29"/>
    </row>
    <row r="21" spans="1:19" ht="27.75" customHeight="1" x14ac:dyDescent="0.2">
      <c r="A21" s="5">
        <v>14</v>
      </c>
      <c r="B21" s="6" t="s">
        <v>15</v>
      </c>
      <c r="C21" s="7" t="s">
        <v>8</v>
      </c>
      <c r="D21" s="30"/>
      <c r="E21" s="32">
        <v>27.500000000000004</v>
      </c>
      <c r="F21" s="33">
        <f t="shared" si="0"/>
        <v>0</v>
      </c>
      <c r="H21" s="29"/>
      <c r="I21" s="29"/>
      <c r="J21" s="74"/>
      <c r="K21" s="74"/>
      <c r="L21" s="74"/>
      <c r="M21" s="74"/>
      <c r="N21" s="74"/>
      <c r="O21" s="29"/>
      <c r="P21" s="29"/>
      <c r="Q21" s="29"/>
      <c r="R21" s="29"/>
      <c r="S21" s="29"/>
    </row>
    <row r="22" spans="1:19" ht="27.75" customHeight="1" x14ac:dyDescent="0.2">
      <c r="A22" s="5">
        <v>15</v>
      </c>
      <c r="B22" s="6" t="s">
        <v>16</v>
      </c>
      <c r="C22" s="7" t="s">
        <v>6</v>
      </c>
      <c r="D22" s="30">
        <v>170</v>
      </c>
      <c r="E22" s="32">
        <v>27.500000000000004</v>
      </c>
      <c r="F22" s="33">
        <f t="shared" si="0"/>
        <v>4675.0000000000009</v>
      </c>
      <c r="H22" s="34"/>
      <c r="I22" s="34"/>
      <c r="J22" s="75"/>
      <c r="K22" s="75"/>
      <c r="L22" s="75"/>
      <c r="M22" s="75"/>
      <c r="N22" s="75"/>
      <c r="O22" s="34"/>
      <c r="P22" s="34"/>
      <c r="Q22" s="34"/>
      <c r="R22" s="34"/>
      <c r="S22" s="34"/>
    </row>
    <row r="23" spans="1:19" s="38" customFormat="1" ht="32.25" customHeight="1" x14ac:dyDescent="0.2">
      <c r="A23" s="5">
        <v>16</v>
      </c>
      <c r="B23" s="6" t="s">
        <v>17</v>
      </c>
      <c r="C23" s="35" t="s">
        <v>6</v>
      </c>
      <c r="D23" s="30"/>
      <c r="E23" s="36">
        <v>36.300000000000004</v>
      </c>
      <c r="F23" s="33">
        <f t="shared" si="0"/>
        <v>0</v>
      </c>
      <c r="G23" s="65"/>
      <c r="H23" s="37"/>
      <c r="I23" s="37"/>
      <c r="J23" s="76"/>
      <c r="K23" s="76"/>
      <c r="L23" s="76"/>
      <c r="M23" s="76"/>
      <c r="N23" s="76"/>
      <c r="O23" s="37"/>
      <c r="P23" s="37"/>
      <c r="Q23" s="37"/>
      <c r="R23" s="37"/>
      <c r="S23" s="37"/>
    </row>
    <row r="24" spans="1:19" ht="27.75" customHeight="1" x14ac:dyDescent="0.2">
      <c r="A24" s="5">
        <v>17</v>
      </c>
      <c r="B24" s="6" t="s">
        <v>18</v>
      </c>
      <c r="C24" s="7" t="s">
        <v>38</v>
      </c>
      <c r="D24" s="30">
        <v>1</v>
      </c>
      <c r="E24" s="32">
        <v>1100</v>
      </c>
      <c r="F24" s="33">
        <f t="shared" si="0"/>
        <v>1100</v>
      </c>
      <c r="H24" s="29"/>
      <c r="I24" s="29"/>
      <c r="J24" s="74"/>
      <c r="K24" s="74"/>
      <c r="L24" s="74"/>
      <c r="M24" s="74"/>
      <c r="N24" s="74"/>
      <c r="O24" s="29"/>
      <c r="P24" s="29"/>
      <c r="Q24" s="29"/>
      <c r="R24" s="29"/>
      <c r="S24" s="29"/>
    </row>
    <row r="25" spans="1:19" ht="27.75" customHeight="1" x14ac:dyDescent="0.2">
      <c r="A25" s="5">
        <v>18</v>
      </c>
      <c r="B25" s="6" t="s">
        <v>19</v>
      </c>
      <c r="C25" s="7" t="s">
        <v>6</v>
      </c>
      <c r="D25" s="30"/>
      <c r="E25" s="32">
        <v>22</v>
      </c>
      <c r="F25" s="33">
        <f t="shared" si="0"/>
        <v>0</v>
      </c>
      <c r="H25" s="29"/>
      <c r="I25" s="29"/>
      <c r="J25" s="74"/>
      <c r="K25" s="74"/>
      <c r="L25" s="74"/>
      <c r="M25" s="74"/>
      <c r="N25" s="74"/>
      <c r="O25" s="29"/>
      <c r="P25" s="29"/>
      <c r="Q25" s="29"/>
      <c r="R25" s="29"/>
      <c r="S25" s="29"/>
    </row>
    <row r="26" spans="1:19" ht="27.75" customHeight="1" x14ac:dyDescent="0.2">
      <c r="A26" s="5">
        <v>19</v>
      </c>
      <c r="B26" s="6" t="s">
        <v>22</v>
      </c>
      <c r="C26" s="7" t="s">
        <v>23</v>
      </c>
      <c r="D26" s="30"/>
      <c r="E26" s="32">
        <v>7150.0000000000009</v>
      </c>
      <c r="F26" s="33">
        <f t="shared" si="0"/>
        <v>0</v>
      </c>
      <c r="H26" s="29"/>
      <c r="I26" s="29"/>
      <c r="J26" s="74"/>
      <c r="K26" s="74"/>
      <c r="L26" s="74"/>
      <c r="M26" s="74"/>
      <c r="N26" s="74"/>
      <c r="O26" s="29"/>
      <c r="P26" s="29"/>
      <c r="Q26" s="29"/>
      <c r="R26" s="29"/>
      <c r="S26" s="29"/>
    </row>
    <row r="27" spans="1:19" ht="27.75" customHeight="1" x14ac:dyDescent="0.2">
      <c r="A27" s="5">
        <v>20</v>
      </c>
      <c r="B27" s="6" t="s">
        <v>24</v>
      </c>
      <c r="C27" s="7" t="s">
        <v>12</v>
      </c>
      <c r="D27" s="30"/>
      <c r="E27" s="32">
        <v>110.00000000000001</v>
      </c>
      <c r="F27" s="33">
        <f t="shared" si="0"/>
        <v>0</v>
      </c>
      <c r="H27" s="29"/>
      <c r="I27" s="29"/>
      <c r="J27" s="74"/>
      <c r="K27" s="74"/>
      <c r="L27" s="74"/>
      <c r="M27" s="74"/>
      <c r="N27" s="74"/>
      <c r="O27" s="29"/>
      <c r="P27" s="29"/>
      <c r="Q27" s="29"/>
      <c r="R27" s="29"/>
      <c r="S27" s="29"/>
    </row>
    <row r="28" spans="1:19" ht="27.75" customHeight="1" x14ac:dyDescent="0.2">
      <c r="A28" s="5">
        <v>21</v>
      </c>
      <c r="B28" s="6" t="s">
        <v>25</v>
      </c>
      <c r="C28" s="7" t="s">
        <v>23</v>
      </c>
      <c r="D28" s="30">
        <v>4</v>
      </c>
      <c r="E28" s="32">
        <v>220.00000000000003</v>
      </c>
      <c r="F28" s="33">
        <f t="shared" si="0"/>
        <v>880.00000000000011</v>
      </c>
      <c r="H28" s="29"/>
      <c r="I28" s="29"/>
      <c r="J28" s="74"/>
      <c r="K28" s="74"/>
      <c r="L28" s="74"/>
      <c r="M28" s="74"/>
      <c r="N28" s="74"/>
      <c r="O28" s="29"/>
      <c r="P28" s="29"/>
      <c r="Q28" s="29"/>
      <c r="R28" s="29"/>
      <c r="S28" s="29"/>
    </row>
    <row r="29" spans="1:19" ht="27.75" customHeight="1" x14ac:dyDescent="0.2">
      <c r="A29" s="5">
        <v>22</v>
      </c>
      <c r="B29" s="6" t="s">
        <v>26</v>
      </c>
      <c r="C29" s="7" t="s">
        <v>23</v>
      </c>
      <c r="D29" s="30">
        <v>4</v>
      </c>
      <c r="E29" s="32">
        <v>550</v>
      </c>
      <c r="F29" s="33">
        <f t="shared" si="0"/>
        <v>2200</v>
      </c>
      <c r="H29" s="29"/>
      <c r="I29" s="29"/>
      <c r="J29" s="74"/>
      <c r="K29" s="74"/>
      <c r="L29" s="74"/>
      <c r="M29" s="74"/>
      <c r="N29" s="74"/>
      <c r="O29" s="29"/>
      <c r="P29" s="29"/>
      <c r="Q29" s="29"/>
      <c r="R29" s="29"/>
      <c r="S29" s="29"/>
    </row>
    <row r="30" spans="1:19" ht="27.75" customHeight="1" x14ac:dyDescent="0.2">
      <c r="A30" s="5">
        <v>23</v>
      </c>
      <c r="B30" s="6" t="s">
        <v>27</v>
      </c>
      <c r="C30" s="7" t="s">
        <v>23</v>
      </c>
      <c r="D30" s="30">
        <v>2</v>
      </c>
      <c r="E30" s="32">
        <v>385.00000000000006</v>
      </c>
      <c r="F30" s="33">
        <f t="shared" si="0"/>
        <v>770.00000000000011</v>
      </c>
      <c r="H30" s="29"/>
      <c r="I30" s="29"/>
      <c r="J30" s="74"/>
      <c r="K30" s="74"/>
      <c r="L30" s="74"/>
      <c r="M30" s="74"/>
      <c r="N30" s="74"/>
      <c r="O30" s="29"/>
      <c r="P30" s="29"/>
      <c r="Q30" s="29"/>
      <c r="R30" s="29"/>
      <c r="S30" s="29"/>
    </row>
    <row r="31" spans="1:19" ht="27.75" customHeight="1" x14ac:dyDescent="0.2">
      <c r="A31" s="5">
        <v>24</v>
      </c>
      <c r="B31" s="6" t="s">
        <v>57</v>
      </c>
      <c r="C31" s="7" t="s">
        <v>23</v>
      </c>
      <c r="D31" s="30"/>
      <c r="E31" s="31">
        <v>110</v>
      </c>
      <c r="F31" s="33">
        <f t="shared" si="0"/>
        <v>0</v>
      </c>
      <c r="H31" s="29"/>
      <c r="I31" s="29"/>
      <c r="J31" s="74"/>
      <c r="K31" s="74"/>
      <c r="L31" s="74"/>
      <c r="M31" s="74"/>
      <c r="N31" s="74"/>
      <c r="O31" s="29"/>
      <c r="P31" s="29"/>
      <c r="Q31" s="29"/>
      <c r="R31" s="29"/>
      <c r="S31" s="29"/>
    </row>
    <row r="32" spans="1:19" ht="27.75" customHeight="1" x14ac:dyDescent="0.2">
      <c r="A32" s="5">
        <v>25</v>
      </c>
      <c r="B32" s="6" t="s">
        <v>28</v>
      </c>
      <c r="C32" s="7" t="s">
        <v>23</v>
      </c>
      <c r="D32" s="30"/>
      <c r="E32" s="39">
        <v>220.5</v>
      </c>
      <c r="F32" s="33">
        <f t="shared" si="0"/>
        <v>0</v>
      </c>
      <c r="H32" s="29"/>
      <c r="I32" s="29"/>
      <c r="J32" s="74"/>
      <c r="K32" s="74"/>
      <c r="L32" s="74"/>
      <c r="M32" s="74"/>
      <c r="N32" s="74"/>
      <c r="O32" s="29"/>
      <c r="P32" s="29"/>
      <c r="Q32" s="29"/>
      <c r="R32" s="29"/>
      <c r="S32" s="29"/>
    </row>
    <row r="33" spans="1:22" ht="27.75" customHeight="1" x14ac:dyDescent="0.2">
      <c r="A33" s="5">
        <v>26</v>
      </c>
      <c r="B33" s="6" t="s">
        <v>29</v>
      </c>
      <c r="C33" s="7" t="s">
        <v>23</v>
      </c>
      <c r="D33" s="30">
        <v>1</v>
      </c>
      <c r="E33" s="32">
        <v>110.00000000000001</v>
      </c>
      <c r="F33" s="33">
        <f t="shared" si="0"/>
        <v>110.00000000000001</v>
      </c>
      <c r="H33" s="29"/>
      <c r="I33" s="29"/>
      <c r="J33" s="74"/>
      <c r="K33" s="74"/>
      <c r="L33" s="74"/>
      <c r="M33" s="74"/>
      <c r="N33" s="74"/>
      <c r="O33" s="29"/>
      <c r="P33" s="29"/>
      <c r="Q33" s="29"/>
      <c r="R33" s="29"/>
      <c r="S33" s="29"/>
    </row>
    <row r="34" spans="1:22" ht="27.75" customHeight="1" x14ac:dyDescent="0.2">
      <c r="A34" s="5">
        <v>27</v>
      </c>
      <c r="B34" s="6" t="s">
        <v>39</v>
      </c>
      <c r="C34" s="7" t="s">
        <v>23</v>
      </c>
      <c r="D34" s="30"/>
      <c r="E34" s="32">
        <v>440.00000000000006</v>
      </c>
      <c r="F34" s="33">
        <f t="shared" si="0"/>
        <v>0</v>
      </c>
      <c r="H34" s="29"/>
      <c r="I34" s="29"/>
      <c r="J34" s="74"/>
      <c r="K34" s="74"/>
      <c r="L34" s="74"/>
      <c r="M34" s="74"/>
      <c r="N34" s="74"/>
      <c r="O34" s="29"/>
      <c r="P34" s="29"/>
      <c r="Q34" s="29"/>
      <c r="R34" s="29"/>
      <c r="S34" s="29"/>
    </row>
    <row r="35" spans="1:22" ht="32.25" customHeight="1" x14ac:dyDescent="0.2">
      <c r="A35" s="5">
        <v>28</v>
      </c>
      <c r="B35" s="6" t="s">
        <v>30</v>
      </c>
      <c r="C35" s="7" t="s">
        <v>23</v>
      </c>
      <c r="D35" s="69"/>
      <c r="E35" s="39">
        <v>110.00000000000001</v>
      </c>
      <c r="F35" s="66">
        <f t="shared" si="0"/>
        <v>0</v>
      </c>
      <c r="H35" s="29"/>
      <c r="I35" s="29"/>
      <c r="J35" s="74"/>
      <c r="K35" s="74"/>
      <c r="L35" s="74"/>
      <c r="M35" s="74"/>
      <c r="N35" s="74"/>
      <c r="O35" s="29"/>
      <c r="P35" s="29"/>
      <c r="Q35" s="29"/>
      <c r="R35" s="29"/>
      <c r="S35" s="29"/>
    </row>
    <row r="36" spans="1:22" ht="27.75" customHeight="1" x14ac:dyDescent="0.2">
      <c r="A36" s="5">
        <v>29</v>
      </c>
      <c r="B36" s="6" t="s">
        <v>31</v>
      </c>
      <c r="C36" s="7" t="s">
        <v>23</v>
      </c>
      <c r="D36" s="69"/>
      <c r="E36" s="39">
        <v>110.00000000000001</v>
      </c>
      <c r="F36" s="66">
        <f t="shared" si="0"/>
        <v>0</v>
      </c>
      <c r="H36" s="29"/>
      <c r="I36" s="29"/>
      <c r="J36" s="74"/>
      <c r="K36" s="74"/>
      <c r="L36" s="74"/>
      <c r="M36" s="74"/>
      <c r="N36" s="74"/>
      <c r="O36" s="29"/>
      <c r="P36" s="29"/>
      <c r="Q36" s="29"/>
      <c r="R36" s="29"/>
      <c r="S36" s="29"/>
    </row>
    <row r="37" spans="1:22" ht="27.75" customHeight="1" x14ac:dyDescent="0.2">
      <c r="A37" s="5">
        <v>30</v>
      </c>
      <c r="B37" s="6" t="s">
        <v>32</v>
      </c>
      <c r="C37" s="7" t="s">
        <v>38</v>
      </c>
      <c r="D37" s="30">
        <v>1</v>
      </c>
      <c r="E37" s="32">
        <v>1100</v>
      </c>
      <c r="F37" s="33">
        <f t="shared" si="0"/>
        <v>1100</v>
      </c>
      <c r="H37" s="29"/>
      <c r="I37" s="29"/>
      <c r="J37" s="74"/>
      <c r="K37" s="74"/>
      <c r="L37" s="74"/>
      <c r="M37" s="74"/>
      <c r="N37" s="74"/>
      <c r="O37" s="29"/>
      <c r="P37" s="29"/>
      <c r="Q37" s="29"/>
      <c r="R37" s="29"/>
      <c r="S37" s="29"/>
    </row>
    <row r="38" spans="1:22" ht="27.75" customHeight="1" x14ac:dyDescent="0.2">
      <c r="A38" s="5">
        <v>31</v>
      </c>
      <c r="B38" s="6" t="s">
        <v>40</v>
      </c>
      <c r="C38" s="7" t="s">
        <v>23</v>
      </c>
      <c r="D38" s="30"/>
      <c r="E38" s="32">
        <v>770.00000000000011</v>
      </c>
      <c r="F38" s="33">
        <f t="shared" si="0"/>
        <v>0</v>
      </c>
      <c r="H38" s="29"/>
      <c r="I38" s="29"/>
      <c r="J38" s="74"/>
      <c r="K38" s="74"/>
      <c r="L38" s="74"/>
      <c r="M38" s="74"/>
      <c r="N38" s="74"/>
      <c r="O38" s="29"/>
      <c r="P38" s="29"/>
      <c r="Q38" s="29"/>
      <c r="R38" s="29"/>
      <c r="S38" s="29"/>
    </row>
    <row r="39" spans="1:22" ht="27.75" customHeight="1" x14ac:dyDescent="0.2">
      <c r="A39" s="5">
        <v>32</v>
      </c>
      <c r="B39" s="6" t="s">
        <v>33</v>
      </c>
      <c r="C39" s="7" t="s">
        <v>23</v>
      </c>
      <c r="D39" s="30"/>
      <c r="E39" s="32">
        <v>550</v>
      </c>
      <c r="F39" s="33">
        <f t="shared" si="0"/>
        <v>0</v>
      </c>
      <c r="H39" s="29"/>
      <c r="I39" s="29"/>
      <c r="J39" s="74"/>
      <c r="K39" s="74"/>
      <c r="L39" s="74"/>
      <c r="M39" s="74"/>
      <c r="N39" s="74"/>
      <c r="O39" s="29"/>
      <c r="P39" s="29"/>
      <c r="Q39" s="29"/>
      <c r="R39" s="29"/>
      <c r="S39" s="29"/>
    </row>
    <row r="40" spans="1:22" ht="27.75" customHeight="1" x14ac:dyDescent="0.2">
      <c r="A40" s="5">
        <v>33</v>
      </c>
      <c r="B40" s="6" t="s">
        <v>34</v>
      </c>
      <c r="C40" s="7" t="s">
        <v>23</v>
      </c>
      <c r="D40" s="30"/>
      <c r="E40" s="39">
        <v>1100</v>
      </c>
      <c r="F40" s="33">
        <f t="shared" si="0"/>
        <v>0</v>
      </c>
      <c r="H40" s="68"/>
      <c r="I40" s="68"/>
      <c r="J40" s="78"/>
      <c r="K40" s="78"/>
      <c r="L40" s="78"/>
      <c r="M40" s="78"/>
      <c r="N40" s="78"/>
      <c r="O40" s="68"/>
      <c r="P40" s="68"/>
      <c r="Q40" s="68"/>
      <c r="R40" s="68"/>
      <c r="S40" s="68"/>
      <c r="T40" s="1"/>
      <c r="U40" s="1"/>
      <c r="V40" s="1"/>
    </row>
    <row r="41" spans="1:22" s="41" customFormat="1" ht="27.75" customHeight="1" x14ac:dyDescent="0.2">
      <c r="A41" s="5">
        <v>34</v>
      </c>
      <c r="B41" s="6" t="s">
        <v>35</v>
      </c>
      <c r="C41" s="7" t="s">
        <v>23</v>
      </c>
      <c r="D41" s="30"/>
      <c r="E41" s="39">
        <v>550</v>
      </c>
      <c r="F41" s="33">
        <f t="shared" si="0"/>
        <v>0</v>
      </c>
      <c r="G41" s="65"/>
      <c r="H41" s="68"/>
      <c r="I41" s="68"/>
      <c r="J41" s="78"/>
      <c r="K41" s="78"/>
      <c r="L41" s="78"/>
      <c r="M41" s="78"/>
      <c r="N41" s="78"/>
      <c r="O41" s="68"/>
      <c r="P41" s="68"/>
      <c r="Q41" s="68"/>
      <c r="R41" s="68"/>
      <c r="S41" s="68"/>
      <c r="T41" s="1"/>
      <c r="U41" s="1"/>
      <c r="V41" s="1"/>
    </row>
    <row r="42" spans="1:22" ht="27.75" customHeight="1" x14ac:dyDescent="0.2">
      <c r="A42" s="5">
        <v>35</v>
      </c>
      <c r="B42" s="6" t="s">
        <v>41</v>
      </c>
      <c r="C42" s="43" t="s">
        <v>23</v>
      </c>
      <c r="D42" s="30"/>
      <c r="E42" s="32">
        <v>770</v>
      </c>
      <c r="F42" s="33">
        <f t="shared" si="0"/>
        <v>0</v>
      </c>
      <c r="H42" s="29"/>
      <c r="I42" s="29"/>
      <c r="J42" s="74"/>
      <c r="K42" s="74"/>
      <c r="L42" s="74"/>
      <c r="M42" s="74"/>
      <c r="N42" s="74"/>
      <c r="O42" s="29"/>
      <c r="P42" s="29"/>
      <c r="Q42" s="29"/>
      <c r="R42" s="29"/>
      <c r="S42" s="29"/>
    </row>
    <row r="43" spans="1:22" ht="32.25" customHeight="1" x14ac:dyDescent="0.2">
      <c r="A43" s="5">
        <v>36</v>
      </c>
      <c r="B43" s="8" t="s">
        <v>60</v>
      </c>
      <c r="C43" s="7" t="s">
        <v>23</v>
      </c>
      <c r="D43" s="30">
        <v>1</v>
      </c>
      <c r="E43" s="39">
        <v>770.00000000000011</v>
      </c>
      <c r="F43" s="33">
        <f t="shared" si="0"/>
        <v>770.00000000000011</v>
      </c>
      <c r="H43" s="29"/>
      <c r="I43" s="29"/>
      <c r="J43" s="74"/>
      <c r="K43" s="74"/>
      <c r="L43" s="74"/>
      <c r="M43" s="74"/>
      <c r="N43" s="74"/>
      <c r="O43" s="29"/>
      <c r="P43" s="29"/>
      <c r="Q43" s="29"/>
      <c r="R43" s="29"/>
      <c r="S43" s="29"/>
    </row>
    <row r="44" spans="1:22" ht="32.25" customHeight="1" x14ac:dyDescent="0.2">
      <c r="A44" s="5">
        <v>37</v>
      </c>
      <c r="B44" s="42" t="s">
        <v>61</v>
      </c>
      <c r="C44" s="7" t="s">
        <v>23</v>
      </c>
      <c r="D44" s="30"/>
      <c r="E44" s="32">
        <v>990.00000000000011</v>
      </c>
      <c r="F44" s="33">
        <f t="shared" si="0"/>
        <v>0</v>
      </c>
      <c r="H44" s="29"/>
      <c r="I44" s="29"/>
      <c r="J44" s="74"/>
      <c r="K44" s="74"/>
      <c r="L44" s="74"/>
      <c r="M44" s="74"/>
      <c r="N44" s="74"/>
      <c r="O44" s="29"/>
      <c r="P44" s="29"/>
      <c r="Q44" s="29"/>
      <c r="R44" s="29"/>
      <c r="S44" s="29"/>
    </row>
    <row r="45" spans="1:22" ht="27.75" customHeight="1" x14ac:dyDescent="0.2">
      <c r="A45" s="5">
        <v>38</v>
      </c>
      <c r="B45" s="8" t="s">
        <v>62</v>
      </c>
      <c r="C45" s="13" t="s">
        <v>23</v>
      </c>
      <c r="D45" s="30"/>
      <c r="E45" s="32">
        <v>770.00000000000011</v>
      </c>
      <c r="F45" s="33">
        <f t="shared" si="0"/>
        <v>0</v>
      </c>
      <c r="H45" s="29"/>
      <c r="I45" s="29"/>
      <c r="J45" s="74"/>
      <c r="K45" s="74"/>
      <c r="L45" s="74"/>
      <c r="M45" s="74"/>
      <c r="N45" s="74"/>
      <c r="O45" s="29"/>
      <c r="P45" s="29"/>
      <c r="Q45" s="29"/>
      <c r="R45" s="29"/>
      <c r="S45" s="29"/>
    </row>
    <row r="46" spans="1:22" ht="27.75" customHeight="1" x14ac:dyDescent="0.2">
      <c r="A46" s="5">
        <v>39</v>
      </c>
      <c r="B46" s="8" t="s">
        <v>63</v>
      </c>
      <c r="C46" s="13" t="s">
        <v>23</v>
      </c>
      <c r="D46" s="30"/>
      <c r="E46" s="44">
        <v>990.00000000000011</v>
      </c>
      <c r="F46" s="33">
        <f t="shared" si="0"/>
        <v>0</v>
      </c>
      <c r="H46" s="29"/>
      <c r="I46" s="29"/>
      <c r="J46" s="74"/>
      <c r="K46" s="74"/>
      <c r="L46" s="74"/>
      <c r="M46" s="74"/>
      <c r="N46" s="74"/>
      <c r="O46" s="29"/>
      <c r="P46" s="29"/>
      <c r="Q46" s="29"/>
      <c r="R46" s="29"/>
      <c r="S46" s="29"/>
    </row>
    <row r="47" spans="1:22" ht="32.25" customHeight="1" x14ac:dyDescent="0.2">
      <c r="A47" s="5">
        <v>40</v>
      </c>
      <c r="B47" s="12" t="s">
        <v>65</v>
      </c>
      <c r="C47" s="13" t="s">
        <v>23</v>
      </c>
      <c r="D47" s="30">
        <v>1</v>
      </c>
      <c r="E47" s="40">
        <v>110</v>
      </c>
      <c r="F47" s="33">
        <f t="shared" si="0"/>
        <v>110</v>
      </c>
      <c r="H47" s="29"/>
      <c r="I47" s="29"/>
      <c r="J47" s="74"/>
      <c r="K47" s="74"/>
      <c r="L47" s="74"/>
      <c r="M47" s="74"/>
      <c r="N47" s="74"/>
      <c r="O47" s="29"/>
      <c r="P47" s="29"/>
      <c r="Q47" s="29"/>
      <c r="R47" s="29"/>
      <c r="S47" s="29"/>
    </row>
    <row r="48" spans="1:22" ht="32.25" customHeight="1" x14ac:dyDescent="0.2">
      <c r="A48" s="5">
        <v>41</v>
      </c>
      <c r="B48" s="12" t="s">
        <v>71</v>
      </c>
      <c r="C48" s="13" t="s">
        <v>23</v>
      </c>
      <c r="D48" s="30"/>
      <c r="E48" s="40">
        <v>220</v>
      </c>
      <c r="F48" s="33">
        <f t="shared" si="0"/>
        <v>0</v>
      </c>
      <c r="H48" s="29"/>
      <c r="I48" s="29"/>
      <c r="J48" s="74"/>
      <c r="K48" s="74"/>
      <c r="L48" s="74"/>
      <c r="M48" s="74"/>
      <c r="N48" s="74"/>
      <c r="O48" s="29"/>
      <c r="P48" s="29"/>
      <c r="Q48" s="29"/>
      <c r="R48" s="29"/>
      <c r="S48" s="29"/>
    </row>
    <row r="49" spans="1:19" ht="32.25" customHeight="1" x14ac:dyDescent="0.2">
      <c r="A49" s="5">
        <v>42</v>
      </c>
      <c r="B49" s="12" t="s">
        <v>72</v>
      </c>
      <c r="C49" s="13" t="s">
        <v>23</v>
      </c>
      <c r="D49" s="30"/>
      <c r="E49" s="40">
        <v>330</v>
      </c>
      <c r="F49" s="33">
        <f t="shared" si="0"/>
        <v>0</v>
      </c>
      <c r="H49" s="29"/>
      <c r="I49" s="29"/>
      <c r="J49" s="74"/>
      <c r="K49" s="74"/>
      <c r="L49" s="74"/>
      <c r="M49" s="74"/>
      <c r="N49" s="74"/>
      <c r="O49" s="29"/>
      <c r="P49" s="29"/>
      <c r="Q49" s="29"/>
      <c r="R49" s="29"/>
      <c r="S49" s="29"/>
    </row>
    <row r="50" spans="1:19" ht="32.25" customHeight="1" x14ac:dyDescent="0.2">
      <c r="A50" s="5">
        <v>43</v>
      </c>
      <c r="B50" s="12" t="s">
        <v>73</v>
      </c>
      <c r="C50" s="13" t="s">
        <v>23</v>
      </c>
      <c r="D50" s="30"/>
      <c r="E50" s="40">
        <v>550</v>
      </c>
      <c r="F50" s="33">
        <f t="shared" si="0"/>
        <v>0</v>
      </c>
      <c r="H50" s="29"/>
      <c r="I50" s="29"/>
      <c r="J50" s="74"/>
      <c r="K50" s="74"/>
      <c r="L50" s="74"/>
      <c r="M50" s="74"/>
      <c r="N50" s="74"/>
      <c r="O50" s="29"/>
      <c r="P50" s="29"/>
      <c r="Q50" s="29"/>
      <c r="R50" s="29"/>
      <c r="S50" s="29"/>
    </row>
    <row r="51" spans="1:19" ht="32.25" customHeight="1" x14ac:dyDescent="0.2">
      <c r="A51" s="5">
        <v>44</v>
      </c>
      <c r="B51" s="8" t="s">
        <v>74</v>
      </c>
      <c r="C51" s="13" t="s">
        <v>23</v>
      </c>
      <c r="D51" s="30"/>
      <c r="E51" s="40">
        <v>770</v>
      </c>
      <c r="F51" s="33">
        <f t="shared" si="0"/>
        <v>0</v>
      </c>
      <c r="H51" s="29"/>
      <c r="I51" s="29"/>
      <c r="J51" s="74"/>
      <c r="K51" s="74"/>
      <c r="L51" s="74"/>
      <c r="M51" s="74"/>
      <c r="N51" s="74"/>
      <c r="O51" s="29"/>
      <c r="P51" s="29"/>
      <c r="Q51" s="29"/>
      <c r="R51" s="29"/>
      <c r="S51" s="29"/>
    </row>
    <row r="52" spans="1:19" ht="32.25" customHeight="1" x14ac:dyDescent="0.2">
      <c r="A52" s="5">
        <v>45</v>
      </c>
      <c r="B52" s="8" t="s">
        <v>75</v>
      </c>
      <c r="C52" s="13" t="s">
        <v>23</v>
      </c>
      <c r="D52" s="30"/>
      <c r="E52" s="40">
        <v>110</v>
      </c>
      <c r="F52" s="33">
        <f t="shared" si="0"/>
        <v>0</v>
      </c>
      <c r="H52" s="29"/>
      <c r="I52" s="29"/>
      <c r="J52" s="74"/>
      <c r="K52" s="74"/>
      <c r="L52" s="74"/>
      <c r="M52" s="74"/>
      <c r="N52" s="74"/>
      <c r="O52" s="29"/>
      <c r="P52" s="29"/>
      <c r="Q52" s="29"/>
      <c r="R52" s="29"/>
      <c r="S52" s="29"/>
    </row>
    <row r="53" spans="1:19" ht="32.25" customHeight="1" x14ac:dyDescent="0.2">
      <c r="A53" s="5">
        <v>46</v>
      </c>
      <c r="B53" s="8" t="s">
        <v>76</v>
      </c>
      <c r="C53" s="13" t="s">
        <v>23</v>
      </c>
      <c r="D53" s="30"/>
      <c r="E53" s="40">
        <v>220</v>
      </c>
      <c r="F53" s="33">
        <f t="shared" si="0"/>
        <v>0</v>
      </c>
      <c r="H53" s="29"/>
      <c r="I53" s="29"/>
      <c r="J53" s="74"/>
      <c r="K53" s="74"/>
      <c r="L53" s="74"/>
      <c r="M53" s="74"/>
      <c r="N53" s="74"/>
      <c r="O53" s="29"/>
      <c r="P53" s="29"/>
      <c r="Q53" s="29"/>
      <c r="R53" s="29"/>
      <c r="S53" s="29"/>
    </row>
    <row r="54" spans="1:19" ht="32.25" customHeight="1" x14ac:dyDescent="0.2">
      <c r="A54" s="5">
        <v>47</v>
      </c>
      <c r="B54" s="8" t="s">
        <v>77</v>
      </c>
      <c r="C54" s="13" t="s">
        <v>23</v>
      </c>
      <c r="D54" s="30"/>
      <c r="E54" s="40">
        <v>330</v>
      </c>
      <c r="F54" s="33">
        <f t="shared" si="0"/>
        <v>0</v>
      </c>
      <c r="H54" s="29"/>
      <c r="I54" s="29"/>
      <c r="J54" s="74"/>
      <c r="K54" s="74"/>
      <c r="L54" s="74"/>
      <c r="M54" s="74"/>
      <c r="N54" s="74"/>
      <c r="O54" s="29"/>
      <c r="P54" s="29"/>
      <c r="Q54" s="29"/>
      <c r="R54" s="29"/>
      <c r="S54" s="29"/>
    </row>
    <row r="55" spans="1:19" ht="32.25" customHeight="1" x14ac:dyDescent="0.2">
      <c r="A55" s="5">
        <v>48</v>
      </c>
      <c r="B55" s="8" t="s">
        <v>78</v>
      </c>
      <c r="C55" s="13" t="s">
        <v>23</v>
      </c>
      <c r="D55" s="30"/>
      <c r="E55" s="40">
        <v>440</v>
      </c>
      <c r="F55" s="33">
        <f t="shared" si="0"/>
        <v>0</v>
      </c>
      <c r="H55" s="29"/>
      <c r="I55" s="29"/>
      <c r="J55" s="74"/>
      <c r="K55" s="74"/>
      <c r="L55" s="74"/>
      <c r="M55" s="74"/>
      <c r="N55" s="74"/>
      <c r="O55" s="29"/>
      <c r="P55" s="29"/>
      <c r="Q55" s="29"/>
      <c r="R55" s="29"/>
      <c r="S55" s="29"/>
    </row>
    <row r="56" spans="1:19" ht="32.25" customHeight="1" x14ac:dyDescent="0.2">
      <c r="A56" s="5">
        <v>49</v>
      </c>
      <c r="B56" s="8" t="s">
        <v>81</v>
      </c>
      <c r="C56" s="13" t="s">
        <v>23</v>
      </c>
      <c r="D56" s="30"/>
      <c r="E56" s="40">
        <v>4400</v>
      </c>
      <c r="F56" s="33">
        <f t="shared" si="0"/>
        <v>0</v>
      </c>
      <c r="H56" s="29"/>
      <c r="I56" s="29"/>
      <c r="J56" s="74"/>
      <c r="K56" s="74"/>
      <c r="L56" s="74"/>
      <c r="M56" s="74"/>
      <c r="N56" s="74"/>
      <c r="O56" s="29"/>
      <c r="P56" s="29"/>
      <c r="Q56" s="29"/>
      <c r="R56" s="29"/>
      <c r="S56" s="29"/>
    </row>
    <row r="57" spans="1:19" ht="32.25" customHeight="1" x14ac:dyDescent="0.2">
      <c r="A57" s="5">
        <v>50</v>
      </c>
      <c r="B57" s="12" t="s">
        <v>82</v>
      </c>
      <c r="C57" s="13" t="s">
        <v>23</v>
      </c>
      <c r="D57" s="30"/>
      <c r="E57" s="40">
        <v>3000</v>
      </c>
      <c r="F57" s="33">
        <f t="shared" si="0"/>
        <v>0</v>
      </c>
      <c r="H57" s="29"/>
      <c r="I57" s="29"/>
      <c r="J57" s="74"/>
      <c r="K57" s="74"/>
      <c r="L57" s="74"/>
      <c r="M57" s="74"/>
      <c r="N57" s="74"/>
      <c r="O57" s="29"/>
      <c r="P57" s="29"/>
      <c r="Q57" s="29"/>
      <c r="R57" s="29"/>
      <c r="S57" s="29"/>
    </row>
    <row r="58" spans="1:19" ht="32.25" customHeight="1" x14ac:dyDescent="0.2">
      <c r="A58" s="5">
        <v>51</v>
      </c>
      <c r="B58" s="12" t="s">
        <v>83</v>
      </c>
      <c r="C58" s="13" t="s">
        <v>23</v>
      </c>
      <c r="D58" s="30"/>
      <c r="E58" s="39">
        <v>6600</v>
      </c>
      <c r="F58" s="33">
        <f t="shared" si="0"/>
        <v>0</v>
      </c>
      <c r="H58" s="29"/>
      <c r="I58" s="29"/>
      <c r="J58" s="74"/>
      <c r="K58" s="74"/>
      <c r="L58" s="74"/>
      <c r="M58" s="74"/>
      <c r="N58" s="74"/>
      <c r="O58" s="29"/>
      <c r="P58" s="29"/>
      <c r="Q58" s="29"/>
      <c r="R58" s="29"/>
      <c r="S58" s="29"/>
    </row>
    <row r="59" spans="1:19" ht="32.25" customHeight="1" x14ac:dyDescent="0.2">
      <c r="A59" s="5">
        <v>52</v>
      </c>
      <c r="B59" s="12" t="s">
        <v>64</v>
      </c>
      <c r="C59" s="7" t="s">
        <v>23</v>
      </c>
      <c r="D59" s="30"/>
      <c r="E59" s="32">
        <v>440</v>
      </c>
      <c r="F59" s="33">
        <f t="shared" si="0"/>
        <v>0</v>
      </c>
      <c r="H59" s="29"/>
      <c r="I59" s="29"/>
      <c r="J59" s="74"/>
      <c r="K59" s="74"/>
      <c r="L59" s="74"/>
      <c r="M59" s="74"/>
      <c r="N59" s="74"/>
      <c r="O59" s="29"/>
      <c r="P59" s="29"/>
      <c r="Q59" s="29"/>
      <c r="R59" s="29"/>
      <c r="S59" s="29"/>
    </row>
    <row r="60" spans="1:19" ht="27.75" customHeight="1" x14ac:dyDescent="0.2">
      <c r="A60" s="5">
        <v>53</v>
      </c>
      <c r="B60" s="6" t="s">
        <v>42</v>
      </c>
      <c r="C60" s="7" t="s">
        <v>12</v>
      </c>
      <c r="D60" s="30"/>
      <c r="E60" s="32">
        <v>55</v>
      </c>
      <c r="F60" s="33">
        <f t="shared" si="0"/>
        <v>0</v>
      </c>
      <c r="H60" s="29"/>
      <c r="I60" s="29"/>
      <c r="J60" s="74"/>
      <c r="K60" s="74"/>
      <c r="L60" s="74"/>
      <c r="M60" s="74"/>
      <c r="N60" s="74"/>
      <c r="O60" s="29"/>
      <c r="P60" s="29"/>
      <c r="Q60" s="29"/>
      <c r="R60" s="29"/>
      <c r="S60" s="29"/>
    </row>
    <row r="61" spans="1:19" ht="27.75" customHeight="1" x14ac:dyDescent="0.2">
      <c r="A61" s="5">
        <v>54</v>
      </c>
      <c r="B61" s="6" t="s">
        <v>11</v>
      </c>
      <c r="C61" s="7" t="s">
        <v>12</v>
      </c>
      <c r="D61" s="30"/>
      <c r="E61" s="32">
        <v>110.00000000000001</v>
      </c>
      <c r="F61" s="33">
        <f t="shared" si="0"/>
        <v>0</v>
      </c>
      <c r="H61" s="29"/>
      <c r="I61" s="29"/>
      <c r="J61" s="74"/>
      <c r="K61" s="74"/>
      <c r="L61" s="74"/>
      <c r="M61" s="74"/>
      <c r="N61" s="74"/>
      <c r="O61" s="29"/>
      <c r="P61" s="29"/>
      <c r="Q61" s="29"/>
      <c r="R61" s="29"/>
      <c r="S61" s="29"/>
    </row>
    <row r="62" spans="1:19" ht="27.75" customHeight="1" x14ac:dyDescent="0.2">
      <c r="A62" s="5">
        <v>55</v>
      </c>
      <c r="B62" s="6" t="s">
        <v>20</v>
      </c>
      <c r="C62" s="13" t="s">
        <v>6</v>
      </c>
      <c r="D62" s="30"/>
      <c r="E62" s="32">
        <v>44</v>
      </c>
      <c r="F62" s="33">
        <f t="shared" si="0"/>
        <v>0</v>
      </c>
      <c r="H62" s="29"/>
      <c r="I62" s="29"/>
      <c r="J62" s="74"/>
      <c r="K62" s="74"/>
      <c r="L62" s="74"/>
      <c r="M62" s="74"/>
      <c r="N62" s="74"/>
      <c r="O62" s="29"/>
      <c r="P62" s="29"/>
      <c r="Q62" s="29"/>
      <c r="R62" s="29"/>
      <c r="S62" s="29"/>
    </row>
    <row r="63" spans="1:19" ht="27.75" customHeight="1" x14ac:dyDescent="0.2">
      <c r="A63" s="5">
        <v>56</v>
      </c>
      <c r="B63" s="6" t="s">
        <v>21</v>
      </c>
      <c r="C63" s="13" t="s">
        <v>38</v>
      </c>
      <c r="D63" s="30">
        <v>1</v>
      </c>
      <c r="E63" s="32">
        <v>330</v>
      </c>
      <c r="F63" s="33">
        <f t="shared" si="0"/>
        <v>330</v>
      </c>
      <c r="H63" s="29"/>
      <c r="I63" s="29"/>
      <c r="J63" s="74"/>
      <c r="K63" s="74"/>
      <c r="L63" s="74"/>
      <c r="M63" s="74"/>
      <c r="N63" s="74"/>
      <c r="O63" s="29"/>
      <c r="P63" s="29"/>
      <c r="Q63" s="29"/>
      <c r="R63" s="29"/>
      <c r="S63" s="29"/>
    </row>
    <row r="64" spans="1:19" ht="27.75" customHeight="1" x14ac:dyDescent="0.2">
      <c r="A64" s="5">
        <v>57</v>
      </c>
      <c r="B64" s="6" t="s">
        <v>43</v>
      </c>
      <c r="C64" s="13" t="s">
        <v>23</v>
      </c>
      <c r="D64" s="30"/>
      <c r="E64" s="32">
        <v>550</v>
      </c>
      <c r="F64" s="33">
        <f t="shared" si="0"/>
        <v>0</v>
      </c>
      <c r="H64" s="29"/>
      <c r="I64" s="29"/>
      <c r="J64" s="74"/>
      <c r="K64" s="74"/>
      <c r="L64" s="74"/>
      <c r="M64" s="74"/>
      <c r="N64" s="74"/>
      <c r="O64" s="29"/>
      <c r="P64" s="29"/>
      <c r="Q64" s="29"/>
      <c r="R64" s="29"/>
      <c r="S64" s="29"/>
    </row>
    <row r="65" spans="1:19" ht="27.75" customHeight="1" x14ac:dyDescent="0.2">
      <c r="A65" s="5">
        <v>58</v>
      </c>
      <c r="B65" s="6" t="s">
        <v>44</v>
      </c>
      <c r="C65" s="7" t="s">
        <v>23</v>
      </c>
      <c r="D65" s="69">
        <v>1</v>
      </c>
      <c r="E65" s="39">
        <v>1100</v>
      </c>
      <c r="F65" s="66">
        <f t="shared" si="0"/>
        <v>1100</v>
      </c>
      <c r="H65" s="29"/>
      <c r="I65" s="29"/>
      <c r="J65" s="74"/>
      <c r="K65" s="74"/>
      <c r="L65" s="74"/>
      <c r="M65" s="74"/>
      <c r="N65" s="74"/>
      <c r="O65" s="29"/>
      <c r="P65" s="29"/>
      <c r="Q65" s="29"/>
      <c r="R65" s="29"/>
      <c r="S65" s="29"/>
    </row>
    <row r="66" spans="1:19" ht="27.75" customHeight="1" x14ac:dyDescent="0.2">
      <c r="A66" s="5">
        <v>59</v>
      </c>
      <c r="B66" s="6" t="s">
        <v>56</v>
      </c>
      <c r="C66" s="7" t="s">
        <v>23</v>
      </c>
      <c r="D66" s="69"/>
      <c r="E66" s="39">
        <v>330</v>
      </c>
      <c r="F66" s="66">
        <f t="shared" si="0"/>
        <v>0</v>
      </c>
      <c r="H66" s="29"/>
      <c r="I66" s="29"/>
      <c r="J66" s="74"/>
      <c r="K66" s="74"/>
      <c r="L66" s="74"/>
      <c r="M66" s="74"/>
      <c r="N66" s="74"/>
      <c r="O66" s="29"/>
      <c r="P66" s="29"/>
      <c r="Q66" s="29"/>
      <c r="R66" s="29"/>
      <c r="S66" s="29"/>
    </row>
    <row r="67" spans="1:19" ht="27.75" customHeight="1" x14ac:dyDescent="0.2">
      <c r="A67" s="5">
        <v>60</v>
      </c>
      <c r="B67" s="6" t="s">
        <v>45</v>
      </c>
      <c r="C67" s="13" t="s">
        <v>23</v>
      </c>
      <c r="D67" s="30">
        <v>2</v>
      </c>
      <c r="E67" s="32">
        <v>1100</v>
      </c>
      <c r="F67" s="33">
        <f t="shared" si="0"/>
        <v>2200</v>
      </c>
      <c r="H67" s="29"/>
      <c r="I67" s="29"/>
      <c r="J67" s="74"/>
      <c r="K67" s="74"/>
      <c r="L67" s="74"/>
      <c r="M67" s="74"/>
      <c r="N67" s="74"/>
      <c r="O67" s="29"/>
      <c r="P67" s="29"/>
      <c r="Q67" s="29"/>
      <c r="R67" s="29"/>
      <c r="S67" s="29"/>
    </row>
    <row r="68" spans="1:19" ht="27.75" customHeight="1" x14ac:dyDescent="0.2">
      <c r="A68" s="5">
        <v>61</v>
      </c>
      <c r="B68" s="6" t="s">
        <v>67</v>
      </c>
      <c r="C68" s="7" t="s">
        <v>23</v>
      </c>
      <c r="D68" s="30"/>
      <c r="E68" s="39">
        <v>550</v>
      </c>
      <c r="F68" s="33">
        <f t="shared" si="0"/>
        <v>0</v>
      </c>
      <c r="H68" s="29"/>
      <c r="I68" s="29"/>
      <c r="J68" s="74"/>
      <c r="K68" s="74"/>
      <c r="L68" s="74"/>
      <c r="M68" s="74"/>
      <c r="N68" s="74"/>
      <c r="O68" s="29"/>
      <c r="P68" s="29"/>
      <c r="Q68" s="29"/>
      <c r="R68" s="29"/>
      <c r="S68" s="29"/>
    </row>
    <row r="69" spans="1:19" ht="27.75" customHeight="1" x14ac:dyDescent="0.2">
      <c r="A69" s="5">
        <v>62</v>
      </c>
      <c r="B69" s="6" t="s">
        <v>68</v>
      </c>
      <c r="C69" s="7" t="s">
        <v>23</v>
      </c>
      <c r="D69" s="30"/>
      <c r="E69" s="39">
        <v>770</v>
      </c>
      <c r="F69" s="33">
        <f t="shared" si="0"/>
        <v>0</v>
      </c>
      <c r="H69" s="29"/>
      <c r="I69" s="29"/>
      <c r="J69" s="74"/>
      <c r="K69" s="74"/>
      <c r="L69" s="74"/>
      <c r="M69" s="74"/>
      <c r="N69" s="74"/>
      <c r="O69" s="29"/>
      <c r="P69" s="29"/>
      <c r="Q69" s="29"/>
      <c r="R69" s="29"/>
      <c r="S69" s="29"/>
    </row>
    <row r="70" spans="1:19" ht="27.75" customHeight="1" x14ac:dyDescent="0.2">
      <c r="A70" s="5">
        <v>63</v>
      </c>
      <c r="B70" s="6" t="s">
        <v>69</v>
      </c>
      <c r="C70" s="7" t="s">
        <v>23</v>
      </c>
      <c r="D70" s="30"/>
      <c r="E70" s="39">
        <v>990</v>
      </c>
      <c r="F70" s="33">
        <f t="shared" si="0"/>
        <v>0</v>
      </c>
      <c r="H70" s="29"/>
      <c r="I70" s="29"/>
      <c r="J70" s="74"/>
      <c r="K70" s="74"/>
      <c r="L70" s="74"/>
      <c r="M70" s="74"/>
      <c r="N70" s="74"/>
      <c r="O70" s="29"/>
      <c r="P70" s="29"/>
      <c r="Q70" s="29"/>
      <c r="R70" s="29"/>
      <c r="S70" s="29"/>
    </row>
    <row r="71" spans="1:19" ht="27.75" customHeight="1" x14ac:dyDescent="0.2">
      <c r="A71" s="5">
        <v>64</v>
      </c>
      <c r="B71" s="6" t="s">
        <v>70</v>
      </c>
      <c r="C71" s="7" t="s">
        <v>23</v>
      </c>
      <c r="D71" s="30">
        <v>2</v>
      </c>
      <c r="E71" s="39">
        <v>1100</v>
      </c>
      <c r="F71" s="33">
        <f t="shared" si="0"/>
        <v>2200</v>
      </c>
      <c r="H71" s="29"/>
      <c r="I71" s="29"/>
      <c r="J71" s="74"/>
      <c r="K71" s="74"/>
      <c r="L71" s="74"/>
      <c r="M71" s="74"/>
      <c r="N71" s="74"/>
      <c r="O71" s="29"/>
      <c r="P71" s="29"/>
      <c r="Q71" s="29"/>
      <c r="R71" s="29"/>
      <c r="S71" s="29"/>
    </row>
    <row r="72" spans="1:19" ht="27.75" customHeight="1" x14ac:dyDescent="0.2">
      <c r="A72" s="5">
        <v>65</v>
      </c>
      <c r="B72" s="12" t="s">
        <v>66</v>
      </c>
      <c r="C72" s="7" t="s">
        <v>23</v>
      </c>
      <c r="D72" s="30"/>
      <c r="E72" s="39">
        <v>2750</v>
      </c>
      <c r="F72" s="33">
        <f t="shared" si="0"/>
        <v>0</v>
      </c>
      <c r="H72" s="29"/>
      <c r="I72" s="29"/>
      <c r="J72" s="74"/>
      <c r="K72" s="74"/>
      <c r="L72" s="74"/>
      <c r="M72" s="74"/>
      <c r="N72" s="74"/>
      <c r="O72" s="29"/>
      <c r="P72" s="29"/>
      <c r="Q72" s="29"/>
      <c r="R72" s="29"/>
      <c r="S72" s="29"/>
    </row>
    <row r="73" spans="1:19" ht="27.75" customHeight="1" x14ac:dyDescent="0.2">
      <c r="A73" s="5">
        <v>66</v>
      </c>
      <c r="B73" s="6" t="s">
        <v>46</v>
      </c>
      <c r="C73" s="7" t="s">
        <v>8</v>
      </c>
      <c r="D73" s="30"/>
      <c r="E73" s="39">
        <v>95</v>
      </c>
      <c r="F73" s="33">
        <f t="shared" si="0"/>
        <v>0</v>
      </c>
      <c r="H73" s="29"/>
      <c r="I73" s="29"/>
      <c r="J73" s="74"/>
      <c r="K73" s="74"/>
      <c r="L73" s="74"/>
      <c r="M73" s="74"/>
      <c r="N73" s="74"/>
      <c r="O73" s="29"/>
      <c r="P73" s="29"/>
      <c r="Q73" s="29"/>
      <c r="R73" s="29"/>
      <c r="S73" s="29"/>
    </row>
    <row r="74" spans="1:19" ht="27.75" customHeight="1" x14ac:dyDescent="0.2">
      <c r="A74" s="5">
        <v>67</v>
      </c>
      <c r="B74" s="6" t="s">
        <v>47</v>
      </c>
      <c r="C74" s="9" t="s">
        <v>8</v>
      </c>
      <c r="D74" s="30"/>
      <c r="E74" s="44">
        <v>200</v>
      </c>
      <c r="F74" s="33">
        <f t="shared" si="0"/>
        <v>0</v>
      </c>
      <c r="H74" s="29"/>
      <c r="I74" s="29"/>
      <c r="J74" s="74"/>
      <c r="K74" s="74"/>
      <c r="L74" s="74"/>
      <c r="M74" s="74"/>
      <c r="N74" s="74"/>
      <c r="O74" s="29"/>
      <c r="P74" s="29"/>
      <c r="Q74" s="29"/>
      <c r="R74" s="29"/>
      <c r="S74" s="29"/>
    </row>
    <row r="75" spans="1:19" ht="27.75" customHeight="1" x14ac:dyDescent="0.2">
      <c r="A75" s="5">
        <v>68</v>
      </c>
      <c r="B75" s="6" t="s">
        <v>48</v>
      </c>
      <c r="C75" s="7" t="s">
        <v>8</v>
      </c>
      <c r="D75" s="30">
        <v>8</v>
      </c>
      <c r="E75" s="39">
        <v>110</v>
      </c>
      <c r="F75" s="33">
        <f t="shared" si="0"/>
        <v>880</v>
      </c>
      <c r="H75" s="29"/>
      <c r="I75" s="29"/>
      <c r="J75" s="74"/>
      <c r="K75" s="74"/>
      <c r="L75" s="74"/>
      <c r="M75" s="74"/>
      <c r="N75" s="74"/>
      <c r="O75" s="29"/>
      <c r="P75" s="29"/>
      <c r="Q75" s="29"/>
      <c r="R75" s="29"/>
      <c r="S75" s="29"/>
    </row>
    <row r="76" spans="1:19" ht="27.75" customHeight="1" x14ac:dyDescent="0.2">
      <c r="A76" s="5">
        <v>69</v>
      </c>
      <c r="B76" s="6" t="s">
        <v>49</v>
      </c>
      <c r="C76" s="7" t="s">
        <v>8</v>
      </c>
      <c r="D76" s="30">
        <v>8</v>
      </c>
      <c r="E76" s="39">
        <v>220</v>
      </c>
      <c r="F76" s="33">
        <f t="shared" si="0"/>
        <v>1760</v>
      </c>
      <c r="H76" s="29"/>
      <c r="I76" s="29"/>
      <c r="J76" s="74"/>
      <c r="K76" s="74"/>
      <c r="L76" s="74"/>
      <c r="M76" s="74"/>
      <c r="N76" s="74"/>
      <c r="O76" s="29"/>
      <c r="P76" s="29"/>
      <c r="Q76" s="29"/>
      <c r="R76" s="29"/>
      <c r="S76" s="29"/>
    </row>
    <row r="77" spans="1:19" ht="27.75" customHeight="1" x14ac:dyDescent="0.2">
      <c r="A77" s="5">
        <v>70</v>
      </c>
      <c r="B77" s="8" t="s">
        <v>59</v>
      </c>
      <c r="C77" s="7" t="s">
        <v>8</v>
      </c>
      <c r="D77" s="30"/>
      <c r="E77" s="39">
        <v>550</v>
      </c>
      <c r="F77" s="33">
        <f t="shared" si="0"/>
        <v>0</v>
      </c>
      <c r="H77" s="29"/>
      <c r="I77" s="29"/>
      <c r="J77" s="74"/>
      <c r="K77" s="74"/>
      <c r="L77" s="74"/>
      <c r="M77" s="74"/>
      <c r="N77" s="74"/>
      <c r="O77" s="29"/>
      <c r="P77" s="29"/>
      <c r="Q77" s="29"/>
      <c r="R77" s="29"/>
      <c r="S77" s="29"/>
    </row>
    <row r="78" spans="1:19" ht="27.75" customHeight="1" x14ac:dyDescent="0.2">
      <c r="A78" s="5">
        <v>71</v>
      </c>
      <c r="B78" s="67" t="s">
        <v>50</v>
      </c>
      <c r="C78" s="7" t="s">
        <v>23</v>
      </c>
      <c r="D78" s="30"/>
      <c r="E78" s="39">
        <v>110</v>
      </c>
      <c r="F78" s="33">
        <f t="shared" si="0"/>
        <v>0</v>
      </c>
      <c r="H78" s="29"/>
      <c r="I78" s="29"/>
      <c r="J78" s="74"/>
      <c r="K78" s="74"/>
      <c r="L78" s="74"/>
      <c r="M78" s="74"/>
      <c r="N78" s="74"/>
      <c r="O78" s="29"/>
      <c r="P78" s="29"/>
      <c r="Q78" s="29"/>
      <c r="R78" s="29"/>
      <c r="S78" s="29"/>
    </row>
    <row r="79" spans="1:19" ht="27.75" customHeight="1" x14ac:dyDescent="0.2">
      <c r="A79" s="5">
        <v>72</v>
      </c>
      <c r="B79" s="6" t="s">
        <v>51</v>
      </c>
      <c r="C79" s="7" t="s">
        <v>23</v>
      </c>
      <c r="D79" s="30"/>
      <c r="E79" s="39">
        <v>440</v>
      </c>
      <c r="F79" s="33">
        <f t="shared" si="0"/>
        <v>0</v>
      </c>
      <c r="H79" s="29"/>
      <c r="I79" s="29"/>
      <c r="J79" s="74"/>
      <c r="K79" s="74"/>
      <c r="L79" s="74"/>
      <c r="M79" s="74"/>
      <c r="N79" s="74"/>
      <c r="O79" s="29"/>
      <c r="P79" s="29"/>
      <c r="Q79" s="29"/>
      <c r="R79" s="29"/>
      <c r="S79" s="29"/>
    </row>
    <row r="80" spans="1:19" ht="32.25" customHeight="1" x14ac:dyDescent="0.2">
      <c r="A80" s="5">
        <v>73</v>
      </c>
      <c r="B80" s="6" t="s">
        <v>52</v>
      </c>
      <c r="C80" s="7" t="s">
        <v>23</v>
      </c>
      <c r="D80" s="30"/>
      <c r="E80" s="39">
        <v>5400</v>
      </c>
      <c r="F80" s="33">
        <f t="shared" ref="F80:F81" si="2">E80*D80</f>
        <v>0</v>
      </c>
      <c r="H80" s="29"/>
      <c r="I80" s="29"/>
      <c r="J80" s="74"/>
      <c r="K80" s="74"/>
      <c r="L80" s="74"/>
      <c r="M80" s="74"/>
      <c r="N80" s="74"/>
      <c r="O80" s="29"/>
      <c r="P80" s="29"/>
      <c r="Q80" s="29"/>
      <c r="R80" s="29"/>
      <c r="S80" s="29"/>
    </row>
    <row r="81" spans="1:19" ht="27.75" customHeight="1" x14ac:dyDescent="0.2">
      <c r="A81" s="5">
        <v>74</v>
      </c>
      <c r="B81" s="6" t="s">
        <v>55</v>
      </c>
      <c r="C81" s="7" t="s">
        <v>8</v>
      </c>
      <c r="D81" s="30"/>
      <c r="E81" s="39">
        <v>17</v>
      </c>
      <c r="F81" s="33">
        <f t="shared" si="2"/>
        <v>0</v>
      </c>
      <c r="H81" s="29"/>
      <c r="I81" s="29"/>
      <c r="J81" s="74"/>
      <c r="K81" s="74"/>
      <c r="L81" s="74"/>
      <c r="M81" s="74"/>
      <c r="N81" s="74"/>
      <c r="O81" s="29"/>
      <c r="P81" s="29"/>
      <c r="Q81" s="29"/>
      <c r="R81" s="29"/>
      <c r="S81" s="29"/>
    </row>
    <row r="82" spans="1:19" ht="27.75" customHeight="1" thickBot="1" x14ac:dyDescent="0.25">
      <c r="A82" s="5"/>
      <c r="B82" s="6"/>
      <c r="C82" s="7"/>
      <c r="D82" s="30"/>
      <c r="E82" s="39"/>
      <c r="F82" s="33"/>
      <c r="H82" s="29"/>
      <c r="I82" s="29"/>
      <c r="J82" s="74"/>
      <c r="K82" s="74"/>
      <c r="L82" s="74"/>
      <c r="M82" s="74"/>
      <c r="N82" s="74"/>
      <c r="O82" s="29"/>
      <c r="P82" s="29"/>
      <c r="Q82" s="29"/>
      <c r="R82" s="29"/>
      <c r="S82" s="29"/>
    </row>
    <row r="83" spans="1:19" ht="30" customHeight="1" thickBot="1" x14ac:dyDescent="0.25">
      <c r="A83" s="45"/>
      <c r="B83" s="46"/>
      <c r="C83" s="47"/>
      <c r="D83" s="48" t="s">
        <v>53</v>
      </c>
      <c r="E83" s="88">
        <f ca="1">SUM(F8:F81)</f>
        <v>77613.888888888891</v>
      </c>
      <c r="F83" s="89"/>
      <c r="H83" s="29"/>
      <c r="I83" s="29"/>
      <c r="J83" s="74"/>
      <c r="K83" s="74"/>
      <c r="L83" s="74"/>
      <c r="M83" s="74"/>
      <c r="N83" s="74"/>
      <c r="O83" s="29"/>
      <c r="P83" s="29"/>
      <c r="Q83" s="29"/>
      <c r="R83" s="29"/>
      <c r="S83" s="29"/>
    </row>
    <row r="84" spans="1:19" ht="13.5" thickBot="1" x14ac:dyDescent="0.25">
      <c r="A84" s="90" t="s">
        <v>54</v>
      </c>
      <c r="B84" s="91"/>
      <c r="C84" s="91"/>
      <c r="D84" s="91"/>
      <c r="E84" s="91"/>
      <c r="F84" s="92"/>
      <c r="H84" s="29"/>
      <c r="I84" s="29"/>
      <c r="J84" s="74"/>
      <c r="K84" s="74"/>
      <c r="L84" s="74"/>
      <c r="M84" s="74"/>
      <c r="N84" s="74"/>
      <c r="O84" s="29"/>
      <c r="P84" s="29"/>
      <c r="Q84" s="29"/>
      <c r="R84" s="29"/>
      <c r="S84" s="29"/>
    </row>
    <row r="85" spans="1:19" ht="13.5" thickBot="1" x14ac:dyDescent="0.25">
      <c r="A85" s="93"/>
      <c r="B85" s="94"/>
      <c r="C85" s="94"/>
      <c r="D85" s="94"/>
      <c r="E85" s="94"/>
      <c r="F85" s="95"/>
      <c r="H85" s="29"/>
      <c r="I85" s="29"/>
      <c r="J85" s="74"/>
      <c r="K85" s="74"/>
      <c r="L85" s="74"/>
      <c r="M85" s="74"/>
      <c r="N85" s="74"/>
      <c r="O85" s="29"/>
      <c r="P85" s="29"/>
      <c r="Q85" s="29"/>
      <c r="R85" s="29"/>
      <c r="S85" s="29"/>
    </row>
    <row r="86" spans="1:19" s="34" customFormat="1" ht="12.75" customHeight="1" x14ac:dyDescent="0.25">
      <c r="A86" s="49"/>
      <c r="B86" s="49"/>
      <c r="C86" s="49"/>
      <c r="D86" s="49"/>
      <c r="E86" s="49"/>
      <c r="F86" s="49"/>
      <c r="G86" s="65"/>
      <c r="H86" s="29"/>
      <c r="I86" s="29"/>
      <c r="J86" s="74"/>
      <c r="K86" s="74"/>
      <c r="L86" s="74"/>
      <c r="M86" s="74"/>
      <c r="N86" s="74"/>
      <c r="O86" s="29"/>
      <c r="P86" s="29"/>
      <c r="Q86" s="29"/>
      <c r="R86" s="29"/>
      <c r="S86" s="29"/>
    </row>
    <row r="87" spans="1:19" s="34" customFormat="1" ht="12.75" customHeight="1" x14ac:dyDescent="0.25">
      <c r="A87" s="50"/>
      <c r="B87" s="51"/>
      <c r="C87" s="51"/>
      <c r="D87" s="51"/>
      <c r="E87" s="51"/>
      <c r="F87" s="51"/>
      <c r="G87" s="65"/>
      <c r="H87" s="29"/>
      <c r="I87" s="29"/>
      <c r="J87" s="74"/>
      <c r="K87" s="74"/>
      <c r="L87" s="74"/>
      <c r="M87" s="74"/>
      <c r="N87" s="74"/>
      <c r="O87" s="29"/>
      <c r="P87" s="29"/>
      <c r="Q87" s="29"/>
      <c r="R87" s="29"/>
      <c r="S87" s="29"/>
    </row>
    <row r="88" spans="1:19" ht="12.75" customHeight="1" x14ac:dyDescent="0.2">
      <c r="A88" s="1"/>
      <c r="B88" s="1"/>
      <c r="C88" s="1"/>
      <c r="D88" s="52"/>
      <c r="E88" s="53"/>
      <c r="F88" s="1"/>
      <c r="H88" s="29"/>
      <c r="I88" s="29"/>
      <c r="J88" s="74"/>
      <c r="K88" s="74"/>
      <c r="L88" s="74"/>
      <c r="M88" s="74"/>
      <c r="N88" s="74"/>
      <c r="O88" s="29"/>
      <c r="P88" s="29"/>
      <c r="Q88" s="29"/>
      <c r="R88" s="29"/>
      <c r="S88" s="29"/>
    </row>
    <row r="89" spans="1:19" ht="12.75" customHeight="1" x14ac:dyDescent="0.2">
      <c r="A89" s="1"/>
      <c r="B89" s="1"/>
      <c r="C89" s="1"/>
      <c r="D89" s="52"/>
      <c r="E89" s="53"/>
      <c r="F89" s="1"/>
      <c r="H89" s="29"/>
      <c r="I89" s="29"/>
      <c r="J89" s="74"/>
      <c r="K89" s="74"/>
      <c r="L89" s="74"/>
      <c r="M89" s="74"/>
      <c r="N89" s="74"/>
      <c r="O89" s="29"/>
      <c r="P89" s="29"/>
      <c r="Q89" s="29"/>
      <c r="R89" s="29"/>
      <c r="S89" s="29"/>
    </row>
    <row r="90" spans="1:19" ht="12.75" customHeight="1" x14ac:dyDescent="0.2">
      <c r="A90" s="1"/>
      <c r="B90" s="1"/>
      <c r="C90" s="1"/>
      <c r="D90" s="52"/>
      <c r="E90" s="53"/>
      <c r="F90" s="1"/>
      <c r="H90" s="29"/>
      <c r="I90" s="29"/>
      <c r="J90" s="74"/>
      <c r="K90" s="74"/>
      <c r="L90" s="74"/>
      <c r="M90" s="74"/>
      <c r="N90" s="74"/>
      <c r="O90" s="29"/>
      <c r="P90" s="29"/>
      <c r="Q90" s="29"/>
      <c r="R90" s="29"/>
      <c r="S90" s="29"/>
    </row>
    <row r="91" spans="1:19" ht="12.75" customHeight="1" x14ac:dyDescent="0.2">
      <c r="B91" s="2"/>
      <c r="F91" s="2"/>
      <c r="H91" s="29"/>
      <c r="I91" s="29"/>
      <c r="J91" s="74"/>
      <c r="K91" s="74"/>
      <c r="L91" s="74"/>
      <c r="M91" s="74"/>
      <c r="N91" s="74"/>
      <c r="O91" s="29"/>
      <c r="P91" s="29"/>
      <c r="Q91" s="29"/>
      <c r="R91" s="29"/>
      <c r="S91" s="29"/>
    </row>
    <row r="92" spans="1:19" ht="12.75" customHeight="1" x14ac:dyDescent="0.2">
      <c r="B92" s="2"/>
      <c r="F92" s="2"/>
      <c r="H92" s="29"/>
      <c r="I92" s="29"/>
      <c r="J92" s="74"/>
      <c r="K92" s="74"/>
      <c r="L92" s="74"/>
      <c r="M92" s="74"/>
      <c r="N92" s="74"/>
      <c r="O92" s="29"/>
      <c r="P92" s="29"/>
      <c r="Q92" s="29"/>
      <c r="R92" s="29"/>
      <c r="S92" s="29"/>
    </row>
    <row r="93" spans="1:19" ht="12.75" customHeight="1" x14ac:dyDescent="0.2">
      <c r="B93" s="2"/>
      <c r="F93" s="2"/>
      <c r="H93" s="29"/>
      <c r="I93" s="29"/>
      <c r="J93" s="74"/>
      <c r="K93" s="74"/>
      <c r="L93" s="74"/>
      <c r="M93" s="74"/>
      <c r="N93" s="74"/>
      <c r="O93" s="29"/>
      <c r="P93" s="29"/>
      <c r="Q93" s="29"/>
      <c r="R93" s="29"/>
      <c r="S93" s="29"/>
    </row>
    <row r="94" spans="1:19" x14ac:dyDescent="0.2">
      <c r="B94" s="2"/>
      <c r="F94" s="2"/>
      <c r="H94" s="29"/>
      <c r="I94" s="29"/>
      <c r="J94" s="74"/>
      <c r="K94" s="74"/>
      <c r="L94" s="74"/>
      <c r="M94" s="74"/>
      <c r="N94" s="74"/>
      <c r="O94" s="29"/>
      <c r="P94" s="29"/>
      <c r="Q94" s="29"/>
      <c r="R94" s="29"/>
      <c r="S94" s="29"/>
    </row>
    <row r="95" spans="1:19" x14ac:dyDescent="0.2">
      <c r="B95" s="2"/>
      <c r="F95" s="2"/>
      <c r="H95" s="29"/>
      <c r="I95" s="29"/>
      <c r="J95" s="74"/>
      <c r="K95" s="74"/>
      <c r="L95" s="74"/>
      <c r="M95" s="74"/>
      <c r="N95" s="74"/>
      <c r="O95" s="29"/>
      <c r="P95" s="29"/>
      <c r="Q95" s="29"/>
      <c r="R95" s="29"/>
      <c r="S95" s="29"/>
    </row>
    <row r="96" spans="1:19" x14ac:dyDescent="0.2">
      <c r="B96" s="2"/>
      <c r="F96" s="2"/>
      <c r="H96" s="29"/>
      <c r="I96" s="29"/>
      <c r="J96" s="74"/>
      <c r="K96" s="74"/>
      <c r="L96" s="74"/>
      <c r="M96" s="74"/>
      <c r="N96" s="74"/>
      <c r="O96" s="29"/>
      <c r="P96" s="29"/>
      <c r="Q96" s="29"/>
      <c r="R96" s="29"/>
      <c r="S96" s="29"/>
    </row>
    <row r="97" spans="2:19" x14ac:dyDescent="0.2">
      <c r="B97" s="2"/>
      <c r="F97" s="2"/>
      <c r="H97" s="29"/>
      <c r="I97" s="29"/>
      <c r="J97" s="74"/>
      <c r="K97" s="74"/>
      <c r="L97" s="74"/>
      <c r="M97" s="74"/>
      <c r="N97" s="74"/>
      <c r="O97" s="29"/>
      <c r="P97" s="29"/>
      <c r="Q97" s="29"/>
      <c r="R97" s="29"/>
      <c r="S97" s="29"/>
    </row>
    <row r="98" spans="2:19" x14ac:dyDescent="0.2">
      <c r="B98" s="2"/>
      <c r="F98" s="2"/>
      <c r="H98" s="29"/>
      <c r="I98" s="29"/>
      <c r="J98" s="74"/>
      <c r="K98" s="74"/>
      <c r="L98" s="74"/>
      <c r="M98" s="74"/>
      <c r="N98" s="74"/>
      <c r="O98" s="29"/>
      <c r="P98" s="29"/>
      <c r="Q98" s="29"/>
      <c r="R98" s="29"/>
      <c r="S98" s="29"/>
    </row>
    <row r="99" spans="2:19" x14ac:dyDescent="0.2">
      <c r="B99" s="2"/>
      <c r="F99" s="2"/>
      <c r="H99" s="29"/>
      <c r="I99" s="29"/>
      <c r="J99" s="74"/>
      <c r="K99" s="74"/>
      <c r="L99" s="74"/>
      <c r="M99" s="74"/>
      <c r="N99" s="74"/>
      <c r="O99" s="29"/>
      <c r="P99" s="29"/>
      <c r="Q99" s="29"/>
      <c r="R99" s="29"/>
      <c r="S99" s="29"/>
    </row>
    <row r="100" spans="2:19" x14ac:dyDescent="0.2">
      <c r="B100" s="2"/>
      <c r="F100" s="2"/>
      <c r="H100" s="29"/>
      <c r="I100" s="29"/>
      <c r="J100" s="74"/>
      <c r="K100" s="74"/>
      <c r="L100" s="74"/>
      <c r="M100" s="74"/>
      <c r="N100" s="74"/>
      <c r="O100" s="29"/>
      <c r="P100" s="29"/>
      <c r="Q100" s="29"/>
      <c r="R100" s="29"/>
      <c r="S100" s="29"/>
    </row>
    <row r="101" spans="2:19" x14ac:dyDescent="0.2">
      <c r="B101" s="2"/>
      <c r="F101" s="2"/>
      <c r="H101" s="29"/>
      <c r="I101" s="29"/>
      <c r="J101" s="74"/>
      <c r="K101" s="74"/>
      <c r="L101" s="74"/>
      <c r="M101" s="74"/>
      <c r="N101" s="74"/>
      <c r="O101" s="29"/>
      <c r="P101" s="29"/>
      <c r="Q101" s="29"/>
      <c r="R101" s="29"/>
      <c r="S101" s="29"/>
    </row>
    <row r="102" spans="2:19" x14ac:dyDescent="0.2">
      <c r="B102" s="2"/>
      <c r="F102" s="2"/>
      <c r="H102" s="29"/>
      <c r="I102" s="29"/>
      <c r="J102" s="74"/>
      <c r="K102" s="74"/>
      <c r="L102" s="74"/>
      <c r="M102" s="74"/>
      <c r="N102" s="74"/>
      <c r="O102" s="29"/>
      <c r="P102" s="29"/>
      <c r="Q102" s="29"/>
      <c r="R102" s="29"/>
      <c r="S102" s="29"/>
    </row>
    <row r="103" spans="2:19" x14ac:dyDescent="0.2">
      <c r="B103" s="2"/>
      <c r="F103" s="2"/>
      <c r="H103" s="29"/>
      <c r="I103" s="29"/>
      <c r="J103" s="74"/>
      <c r="K103" s="74"/>
      <c r="L103" s="74"/>
      <c r="M103" s="74"/>
      <c r="N103" s="74"/>
      <c r="O103" s="29"/>
      <c r="P103" s="29"/>
      <c r="Q103" s="29"/>
      <c r="R103" s="29"/>
      <c r="S103" s="29"/>
    </row>
    <row r="104" spans="2:19" x14ac:dyDescent="0.2">
      <c r="B104" s="2"/>
      <c r="F104" s="2"/>
      <c r="H104" s="29"/>
      <c r="I104" s="29"/>
      <c r="J104" s="74"/>
      <c r="K104" s="74"/>
      <c r="L104" s="74"/>
      <c r="M104" s="74"/>
      <c r="N104" s="74"/>
      <c r="O104" s="29"/>
      <c r="P104" s="29"/>
      <c r="Q104" s="29"/>
      <c r="R104" s="29"/>
      <c r="S104" s="29"/>
    </row>
    <row r="105" spans="2:19" x14ac:dyDescent="0.2">
      <c r="B105" s="2"/>
      <c r="F105" s="2"/>
      <c r="H105" s="29"/>
      <c r="I105" s="29"/>
      <c r="J105" s="74"/>
      <c r="K105" s="74"/>
      <c r="L105" s="74"/>
      <c r="M105" s="74"/>
      <c r="N105" s="74"/>
      <c r="O105" s="29"/>
      <c r="P105" s="29"/>
      <c r="Q105" s="29"/>
      <c r="R105" s="29"/>
      <c r="S105" s="29"/>
    </row>
    <row r="106" spans="2:19" x14ac:dyDescent="0.2">
      <c r="B106" s="2"/>
      <c r="F106" s="2"/>
      <c r="H106" s="29"/>
      <c r="I106" s="29"/>
      <c r="J106" s="74"/>
      <c r="K106" s="74"/>
      <c r="L106" s="74"/>
      <c r="M106" s="74"/>
      <c r="N106" s="74"/>
      <c r="O106" s="29"/>
      <c r="P106" s="29"/>
      <c r="Q106" s="29"/>
      <c r="R106" s="29"/>
      <c r="S106" s="29"/>
    </row>
    <row r="107" spans="2:19" x14ac:dyDescent="0.2">
      <c r="B107" s="2"/>
      <c r="F107" s="2"/>
      <c r="H107" s="29"/>
      <c r="I107" s="29"/>
      <c r="J107" s="74"/>
      <c r="K107" s="74"/>
      <c r="L107" s="74"/>
      <c r="M107" s="74"/>
      <c r="N107" s="74"/>
      <c r="O107" s="29"/>
      <c r="P107" s="29"/>
      <c r="Q107" s="29"/>
      <c r="R107" s="29"/>
      <c r="S107" s="29"/>
    </row>
    <row r="108" spans="2:19" x14ac:dyDescent="0.2">
      <c r="B108" s="2"/>
      <c r="F108" s="2"/>
      <c r="H108" s="29"/>
      <c r="I108" s="29"/>
      <c r="J108" s="74"/>
      <c r="K108" s="74"/>
      <c r="L108" s="74"/>
      <c r="M108" s="74"/>
      <c r="N108" s="74"/>
      <c r="O108" s="29"/>
      <c r="P108" s="29"/>
      <c r="Q108" s="29"/>
      <c r="R108" s="29"/>
      <c r="S108" s="29"/>
    </row>
    <row r="109" spans="2:19" x14ac:dyDescent="0.2">
      <c r="B109" s="2"/>
      <c r="F109" s="2"/>
      <c r="H109" s="29"/>
      <c r="I109" s="29"/>
      <c r="J109" s="74"/>
      <c r="K109" s="74"/>
      <c r="L109" s="74"/>
      <c r="M109" s="74"/>
      <c r="N109" s="74"/>
      <c r="O109" s="29"/>
      <c r="P109" s="29"/>
      <c r="Q109" s="29"/>
      <c r="R109" s="29"/>
      <c r="S109" s="29"/>
    </row>
    <row r="110" spans="2:19" x14ac:dyDescent="0.2">
      <c r="B110" s="2"/>
      <c r="F110" s="2"/>
      <c r="H110" s="29"/>
      <c r="I110" s="29"/>
      <c r="J110" s="74"/>
      <c r="K110" s="74"/>
      <c r="L110" s="74"/>
      <c r="M110" s="74"/>
      <c r="N110" s="74"/>
      <c r="O110" s="29"/>
      <c r="P110" s="29"/>
      <c r="Q110" s="29"/>
      <c r="R110" s="29"/>
      <c r="S110" s="29"/>
    </row>
    <row r="111" spans="2:19" x14ac:dyDescent="0.2">
      <c r="B111" s="2"/>
      <c r="F111" s="2"/>
      <c r="H111" s="29"/>
      <c r="I111" s="29"/>
      <c r="J111" s="74"/>
      <c r="K111" s="74"/>
      <c r="L111" s="74"/>
      <c r="M111" s="74"/>
      <c r="N111" s="74"/>
      <c r="O111" s="29"/>
      <c r="P111" s="29"/>
      <c r="Q111" s="29"/>
      <c r="R111" s="29"/>
      <c r="S111" s="29"/>
    </row>
    <row r="112" spans="2:19" x14ac:dyDescent="0.2">
      <c r="B112" s="2"/>
      <c r="F112" s="2"/>
      <c r="H112" s="29"/>
      <c r="I112" s="29"/>
      <c r="J112" s="74"/>
      <c r="K112" s="74"/>
      <c r="L112" s="74"/>
      <c r="M112" s="74"/>
      <c r="N112" s="74"/>
      <c r="O112" s="29"/>
      <c r="P112" s="29"/>
      <c r="Q112" s="29"/>
      <c r="R112" s="29"/>
      <c r="S112" s="29"/>
    </row>
    <row r="113" spans="2:19" x14ac:dyDescent="0.2">
      <c r="B113" s="2"/>
      <c r="F113" s="2"/>
      <c r="H113" s="29"/>
      <c r="I113" s="29"/>
      <c r="J113" s="74"/>
      <c r="K113" s="74"/>
      <c r="L113" s="74"/>
      <c r="M113" s="74"/>
      <c r="N113" s="74"/>
      <c r="O113" s="29"/>
      <c r="P113" s="29"/>
      <c r="Q113" s="29"/>
      <c r="R113" s="29"/>
      <c r="S113" s="29"/>
    </row>
    <row r="114" spans="2:19" x14ac:dyDescent="0.2">
      <c r="B114" s="2"/>
      <c r="F114" s="2"/>
      <c r="H114" s="29"/>
      <c r="I114" s="29"/>
      <c r="J114" s="74"/>
      <c r="K114" s="74"/>
      <c r="L114" s="74"/>
      <c r="M114" s="74"/>
      <c r="N114" s="74"/>
      <c r="O114" s="29"/>
      <c r="P114" s="29"/>
      <c r="Q114" s="29"/>
      <c r="R114" s="29"/>
      <c r="S114" s="29"/>
    </row>
    <row r="115" spans="2:19" x14ac:dyDescent="0.2">
      <c r="B115" s="2"/>
      <c r="F115" s="2"/>
      <c r="H115" s="29"/>
      <c r="I115" s="29"/>
      <c r="J115" s="74"/>
      <c r="K115" s="74"/>
      <c r="L115" s="74"/>
      <c r="M115" s="74"/>
      <c r="N115" s="74"/>
      <c r="O115" s="29"/>
      <c r="P115" s="29"/>
      <c r="Q115" s="29"/>
      <c r="R115" s="29"/>
      <c r="S115" s="29"/>
    </row>
    <row r="116" spans="2:19" x14ac:dyDescent="0.2">
      <c r="B116" s="2"/>
      <c r="F116" s="2"/>
      <c r="H116" s="29"/>
      <c r="I116" s="29"/>
      <c r="J116" s="74"/>
      <c r="K116" s="74"/>
      <c r="L116" s="74"/>
      <c r="M116" s="74"/>
      <c r="N116" s="74"/>
      <c r="O116" s="29"/>
      <c r="P116" s="29"/>
      <c r="Q116" s="29"/>
      <c r="R116" s="29"/>
      <c r="S116" s="29"/>
    </row>
    <row r="117" spans="2:19" x14ac:dyDescent="0.2">
      <c r="B117" s="2"/>
      <c r="F117" s="2"/>
      <c r="H117" s="29"/>
      <c r="I117" s="29"/>
      <c r="J117" s="74"/>
      <c r="K117" s="74"/>
      <c r="L117" s="74"/>
      <c r="M117" s="74"/>
      <c r="N117" s="74"/>
      <c r="O117" s="29"/>
      <c r="P117" s="29"/>
      <c r="Q117" s="29"/>
      <c r="R117" s="29"/>
      <c r="S117" s="29"/>
    </row>
    <row r="118" spans="2:19" x14ac:dyDescent="0.2">
      <c r="B118" s="2"/>
      <c r="F118" s="2"/>
      <c r="H118" s="29"/>
      <c r="I118" s="29"/>
      <c r="J118" s="74"/>
      <c r="K118" s="74"/>
      <c r="L118" s="74"/>
      <c r="M118" s="74"/>
      <c r="N118" s="74"/>
      <c r="O118" s="29"/>
      <c r="P118" s="29"/>
      <c r="Q118" s="29"/>
      <c r="R118" s="29"/>
      <c r="S118" s="29"/>
    </row>
    <row r="119" spans="2:19" x14ac:dyDescent="0.2">
      <c r="B119" s="2"/>
      <c r="F119" s="2"/>
      <c r="H119" s="29"/>
      <c r="I119" s="29"/>
      <c r="J119" s="74"/>
      <c r="K119" s="74"/>
      <c r="L119" s="74"/>
      <c r="M119" s="74"/>
      <c r="N119" s="74"/>
      <c r="O119" s="29"/>
      <c r="P119" s="29"/>
      <c r="Q119" s="29"/>
      <c r="R119" s="29"/>
      <c r="S119" s="29"/>
    </row>
    <row r="120" spans="2:19" x14ac:dyDescent="0.2">
      <c r="B120" s="2"/>
      <c r="F120" s="2"/>
      <c r="H120" s="29"/>
      <c r="I120" s="29"/>
      <c r="J120" s="74"/>
      <c r="K120" s="74"/>
      <c r="L120" s="74"/>
      <c r="M120" s="74"/>
      <c r="N120" s="74"/>
      <c r="O120" s="29"/>
      <c r="P120" s="29"/>
      <c r="Q120" s="29"/>
      <c r="R120" s="29"/>
      <c r="S120" s="29"/>
    </row>
    <row r="121" spans="2:19" x14ac:dyDescent="0.2">
      <c r="B121" s="2"/>
      <c r="F121" s="2"/>
      <c r="H121" s="29"/>
      <c r="I121" s="29"/>
      <c r="J121" s="74"/>
      <c r="K121" s="74"/>
      <c r="L121" s="74"/>
      <c r="M121" s="74"/>
      <c r="N121" s="74"/>
      <c r="O121" s="29"/>
      <c r="P121" s="29"/>
      <c r="Q121" s="29"/>
      <c r="R121" s="29"/>
      <c r="S121" s="29"/>
    </row>
    <row r="122" spans="2:19" x14ac:dyDescent="0.2">
      <c r="B122" s="2"/>
      <c r="F122" s="2"/>
      <c r="H122" s="29"/>
      <c r="I122" s="29"/>
      <c r="J122" s="74"/>
      <c r="K122" s="74"/>
      <c r="L122" s="74"/>
      <c r="M122" s="74"/>
      <c r="N122" s="74"/>
      <c r="O122" s="29"/>
      <c r="P122" s="29"/>
      <c r="Q122" s="29"/>
      <c r="R122" s="29"/>
      <c r="S122" s="29"/>
    </row>
    <row r="123" spans="2:19" x14ac:dyDescent="0.2">
      <c r="B123" s="2"/>
      <c r="F123" s="2"/>
      <c r="H123" s="29"/>
      <c r="I123" s="29"/>
      <c r="J123" s="74"/>
      <c r="K123" s="74"/>
      <c r="L123" s="74"/>
      <c r="M123" s="74"/>
      <c r="N123" s="74"/>
      <c r="O123" s="29"/>
      <c r="P123" s="29"/>
      <c r="Q123" s="29"/>
      <c r="R123" s="29"/>
      <c r="S123" s="29"/>
    </row>
    <row r="124" spans="2:19" x14ac:dyDescent="0.2">
      <c r="B124" s="2"/>
      <c r="F124" s="2"/>
      <c r="H124" s="29"/>
      <c r="I124" s="29"/>
      <c r="J124" s="74"/>
      <c r="K124" s="74"/>
      <c r="L124" s="74"/>
      <c r="M124" s="74"/>
      <c r="N124" s="74"/>
      <c r="O124" s="29"/>
      <c r="P124" s="29"/>
      <c r="Q124" s="29"/>
      <c r="R124" s="29"/>
      <c r="S124" s="29"/>
    </row>
    <row r="125" spans="2:19" x14ac:dyDescent="0.2">
      <c r="B125" s="2"/>
      <c r="F125" s="2"/>
      <c r="H125" s="29"/>
      <c r="I125" s="29"/>
      <c r="J125" s="74"/>
      <c r="K125" s="74"/>
      <c r="L125" s="74"/>
      <c r="M125" s="74"/>
      <c r="N125" s="74"/>
      <c r="O125" s="29"/>
      <c r="P125" s="29"/>
      <c r="Q125" s="29"/>
      <c r="R125" s="29"/>
      <c r="S125" s="29"/>
    </row>
    <row r="126" spans="2:19" x14ac:dyDescent="0.2">
      <c r="B126" s="2"/>
      <c r="F126" s="2"/>
      <c r="H126" s="29"/>
      <c r="I126" s="29"/>
      <c r="J126" s="74"/>
      <c r="K126" s="74"/>
      <c r="L126" s="74"/>
      <c r="M126" s="74"/>
      <c r="N126" s="74"/>
      <c r="O126" s="29"/>
      <c r="P126" s="29"/>
      <c r="Q126" s="29"/>
      <c r="R126" s="29"/>
      <c r="S126" s="29"/>
    </row>
    <row r="127" spans="2:19" x14ac:dyDescent="0.2">
      <c r="B127" s="2"/>
      <c r="F127" s="2"/>
      <c r="H127" s="29"/>
      <c r="I127" s="29"/>
      <c r="J127" s="74"/>
      <c r="K127" s="74"/>
      <c r="L127" s="74"/>
      <c r="M127" s="74"/>
      <c r="N127" s="74"/>
      <c r="O127" s="29"/>
      <c r="P127" s="29"/>
      <c r="Q127" s="29"/>
      <c r="R127" s="29"/>
      <c r="S127" s="29"/>
    </row>
    <row r="128" spans="2:19" x14ac:dyDescent="0.2">
      <c r="B128" s="2"/>
      <c r="F128" s="2"/>
      <c r="H128" s="29"/>
      <c r="I128" s="29"/>
      <c r="J128" s="74"/>
      <c r="K128" s="74"/>
      <c r="L128" s="74"/>
      <c r="M128" s="74"/>
      <c r="N128" s="74"/>
      <c r="O128" s="29"/>
      <c r="P128" s="29"/>
      <c r="Q128" s="29"/>
      <c r="R128" s="29"/>
      <c r="S128" s="29"/>
    </row>
    <row r="129" spans="2:19" x14ac:dyDescent="0.2">
      <c r="B129" s="2"/>
      <c r="F129" s="2"/>
      <c r="H129" s="29"/>
      <c r="I129" s="29"/>
      <c r="J129" s="74"/>
      <c r="K129" s="74"/>
      <c r="L129" s="74"/>
      <c r="M129" s="74"/>
      <c r="N129" s="74"/>
      <c r="O129" s="29"/>
      <c r="P129" s="29"/>
      <c r="Q129" s="29"/>
      <c r="R129" s="29"/>
      <c r="S129" s="29"/>
    </row>
    <row r="130" spans="2:19" x14ac:dyDescent="0.2">
      <c r="B130" s="2"/>
      <c r="F130" s="2"/>
      <c r="H130" s="29"/>
      <c r="I130" s="29"/>
      <c r="J130" s="74"/>
      <c r="K130" s="74"/>
      <c r="L130" s="74"/>
      <c r="M130" s="74"/>
      <c r="N130" s="74"/>
      <c r="O130" s="29"/>
      <c r="P130" s="29"/>
      <c r="Q130" s="29"/>
      <c r="R130" s="29"/>
      <c r="S130" s="29"/>
    </row>
    <row r="131" spans="2:19" x14ac:dyDescent="0.2">
      <c r="B131" s="2"/>
      <c r="F131" s="2"/>
      <c r="H131" s="29"/>
      <c r="I131" s="29"/>
      <c r="J131" s="74"/>
      <c r="K131" s="74"/>
      <c r="L131" s="74"/>
      <c r="M131" s="74"/>
      <c r="N131" s="74"/>
      <c r="O131" s="29"/>
      <c r="P131" s="29"/>
      <c r="Q131" s="29"/>
      <c r="R131" s="29"/>
      <c r="S131" s="29"/>
    </row>
    <row r="132" spans="2:19" x14ac:dyDescent="0.2">
      <c r="B132" s="2"/>
      <c r="F132" s="2"/>
      <c r="H132" s="29"/>
      <c r="I132" s="29"/>
      <c r="J132" s="74"/>
      <c r="K132" s="74"/>
      <c r="L132" s="74"/>
      <c r="M132" s="74"/>
      <c r="N132" s="74"/>
      <c r="O132" s="29"/>
      <c r="P132" s="29"/>
      <c r="Q132" s="29"/>
      <c r="R132" s="29"/>
      <c r="S132" s="29"/>
    </row>
    <row r="133" spans="2:19" x14ac:dyDescent="0.2">
      <c r="B133" s="2"/>
      <c r="F133" s="2"/>
      <c r="H133" s="29"/>
      <c r="I133" s="29"/>
      <c r="J133" s="74"/>
      <c r="K133" s="74"/>
      <c r="L133" s="74"/>
      <c r="M133" s="74"/>
      <c r="N133" s="74"/>
      <c r="O133" s="29"/>
      <c r="P133" s="29"/>
      <c r="Q133" s="29"/>
      <c r="R133" s="29"/>
      <c r="S133" s="29"/>
    </row>
    <row r="134" spans="2:19" x14ac:dyDescent="0.2">
      <c r="B134" s="2"/>
      <c r="F134" s="2"/>
      <c r="H134" s="29"/>
      <c r="I134" s="29"/>
      <c r="J134" s="74"/>
      <c r="K134" s="74"/>
      <c r="L134" s="74"/>
      <c r="M134" s="74"/>
      <c r="N134" s="74"/>
      <c r="O134" s="29"/>
      <c r="P134" s="29"/>
      <c r="Q134" s="29"/>
      <c r="R134" s="29"/>
      <c r="S134" s="29"/>
    </row>
    <row r="135" spans="2:19" x14ac:dyDescent="0.2">
      <c r="B135" s="2"/>
      <c r="F135" s="2"/>
      <c r="H135" s="29"/>
      <c r="I135" s="29"/>
      <c r="J135" s="74"/>
      <c r="K135" s="74"/>
      <c r="L135" s="74"/>
      <c r="M135" s="74"/>
      <c r="N135" s="74"/>
      <c r="O135" s="29"/>
      <c r="P135" s="29"/>
      <c r="Q135" s="29"/>
      <c r="R135" s="29"/>
      <c r="S135" s="29"/>
    </row>
    <row r="136" spans="2:19" x14ac:dyDescent="0.2">
      <c r="B136" s="2"/>
      <c r="F136" s="2"/>
      <c r="H136" s="29"/>
      <c r="I136" s="29"/>
      <c r="J136" s="74"/>
      <c r="K136" s="74"/>
      <c r="L136" s="74"/>
      <c r="M136" s="74"/>
      <c r="N136" s="74"/>
      <c r="O136" s="29"/>
      <c r="P136" s="29"/>
      <c r="Q136" s="29"/>
      <c r="R136" s="29"/>
      <c r="S136" s="29"/>
    </row>
    <row r="137" spans="2:19" x14ac:dyDescent="0.2">
      <c r="B137" s="2"/>
      <c r="F137" s="2"/>
      <c r="H137" s="29"/>
      <c r="I137" s="29"/>
      <c r="J137" s="74"/>
      <c r="K137" s="74"/>
      <c r="L137" s="74"/>
      <c r="M137" s="74"/>
      <c r="N137" s="74"/>
      <c r="O137" s="29"/>
      <c r="P137" s="29"/>
      <c r="Q137" s="29"/>
      <c r="R137" s="29"/>
      <c r="S137" s="29"/>
    </row>
    <row r="138" spans="2:19" x14ac:dyDescent="0.2">
      <c r="B138" s="2"/>
      <c r="F138" s="2"/>
      <c r="H138" s="29"/>
      <c r="I138" s="29"/>
      <c r="J138" s="74"/>
      <c r="K138" s="74"/>
      <c r="L138" s="74"/>
      <c r="M138" s="74"/>
      <c r="N138" s="74"/>
      <c r="O138" s="29"/>
      <c r="P138" s="29"/>
      <c r="Q138" s="29"/>
      <c r="R138" s="29"/>
      <c r="S138" s="29"/>
    </row>
    <row r="139" spans="2:19" x14ac:dyDescent="0.2">
      <c r="B139" s="2"/>
      <c r="F139" s="2"/>
      <c r="H139" s="29"/>
      <c r="I139" s="29"/>
      <c r="J139" s="74"/>
      <c r="K139" s="74"/>
      <c r="L139" s="74"/>
      <c r="M139" s="74"/>
      <c r="N139" s="74"/>
      <c r="O139" s="29"/>
      <c r="P139" s="29"/>
      <c r="Q139" s="29"/>
      <c r="R139" s="29"/>
      <c r="S139" s="29"/>
    </row>
    <row r="140" spans="2:19" x14ac:dyDescent="0.2">
      <c r="B140" s="2"/>
      <c r="F140" s="2"/>
      <c r="H140" s="29"/>
      <c r="I140" s="29"/>
      <c r="J140" s="74"/>
      <c r="K140" s="74"/>
      <c r="L140" s="74"/>
      <c r="M140" s="74"/>
      <c r="N140" s="74"/>
      <c r="O140" s="29"/>
      <c r="P140" s="29"/>
      <c r="Q140" s="29"/>
      <c r="R140" s="29"/>
      <c r="S140" s="29"/>
    </row>
    <row r="141" spans="2:19" x14ac:dyDescent="0.2">
      <c r="B141" s="2"/>
      <c r="F141" s="2"/>
      <c r="H141" s="29"/>
      <c r="I141" s="29"/>
      <c r="J141" s="74"/>
      <c r="K141" s="74"/>
      <c r="L141" s="74"/>
      <c r="M141" s="74"/>
      <c r="N141" s="74"/>
      <c r="O141" s="29"/>
      <c r="P141" s="29"/>
      <c r="Q141" s="29"/>
      <c r="R141" s="29"/>
      <c r="S141" s="29"/>
    </row>
    <row r="142" spans="2:19" x14ac:dyDescent="0.2">
      <c r="B142" s="2"/>
      <c r="F142" s="2"/>
      <c r="H142" s="29"/>
      <c r="I142" s="29"/>
      <c r="J142" s="74"/>
      <c r="K142" s="74"/>
      <c r="L142" s="74"/>
      <c r="M142" s="74"/>
      <c r="N142" s="74"/>
      <c r="O142" s="29"/>
      <c r="P142" s="29"/>
      <c r="Q142" s="29"/>
      <c r="R142" s="29"/>
      <c r="S142" s="29"/>
    </row>
    <row r="143" spans="2:19" x14ac:dyDescent="0.2">
      <c r="B143" s="2"/>
      <c r="F143" s="2"/>
      <c r="H143" s="29"/>
      <c r="I143" s="29"/>
      <c r="J143" s="74"/>
      <c r="K143" s="74"/>
      <c r="L143" s="74"/>
      <c r="M143" s="74"/>
      <c r="N143" s="74"/>
      <c r="O143" s="29"/>
      <c r="P143" s="29"/>
      <c r="Q143" s="29"/>
      <c r="R143" s="29"/>
      <c r="S143" s="29"/>
    </row>
    <row r="144" spans="2:19" x14ac:dyDescent="0.2">
      <c r="B144" s="2"/>
      <c r="F144" s="2"/>
    </row>
    <row r="145" spans="1:21" x14ac:dyDescent="0.2">
      <c r="B145" s="2"/>
      <c r="F145" s="2"/>
    </row>
    <row r="146" spans="1:21" x14ac:dyDescent="0.2">
      <c r="B146" s="2"/>
      <c r="F146" s="2"/>
    </row>
    <row r="147" spans="1:21" s="19" customFormat="1" x14ac:dyDescent="0.2">
      <c r="A147" s="2"/>
      <c r="B147" s="2"/>
      <c r="C147" s="2"/>
      <c r="D147" s="54"/>
      <c r="E147" s="55"/>
      <c r="F147" s="2"/>
      <c r="G147" s="65"/>
      <c r="I147" s="2"/>
      <c r="J147" s="73"/>
      <c r="K147" s="73"/>
      <c r="L147" s="73"/>
      <c r="M147" s="73"/>
      <c r="N147" s="73"/>
      <c r="O147" s="2"/>
      <c r="P147" s="2"/>
      <c r="Q147" s="2"/>
      <c r="R147" s="2"/>
      <c r="S147" s="2"/>
      <c r="T147" s="2"/>
      <c r="U147" s="2"/>
    </row>
    <row r="148" spans="1:21" s="19" customFormat="1" x14ac:dyDescent="0.2">
      <c r="A148" s="2"/>
      <c r="B148" s="2"/>
      <c r="C148" s="2"/>
      <c r="D148" s="54"/>
      <c r="E148" s="55"/>
      <c r="F148" s="2"/>
      <c r="G148" s="65"/>
      <c r="I148" s="2"/>
      <c r="J148" s="73"/>
      <c r="K148" s="73"/>
      <c r="L148" s="73"/>
      <c r="M148" s="73"/>
      <c r="N148" s="73"/>
      <c r="O148" s="2"/>
      <c r="P148" s="2"/>
      <c r="Q148" s="2"/>
      <c r="R148" s="2"/>
      <c r="S148" s="2"/>
      <c r="T148" s="2"/>
      <c r="U148" s="2"/>
    </row>
    <row r="149" spans="1:21" s="19" customFormat="1" x14ac:dyDescent="0.2">
      <c r="A149" s="2"/>
      <c r="B149" s="2"/>
      <c r="C149" s="2"/>
      <c r="D149" s="54"/>
      <c r="E149" s="55"/>
      <c r="F149" s="2"/>
      <c r="G149" s="65"/>
      <c r="I149" s="2"/>
      <c r="J149" s="73"/>
      <c r="K149" s="73"/>
      <c r="L149" s="73"/>
      <c r="M149" s="73"/>
      <c r="N149" s="73"/>
      <c r="O149" s="2"/>
      <c r="P149" s="2"/>
      <c r="Q149" s="2"/>
      <c r="R149" s="2"/>
      <c r="S149" s="2"/>
      <c r="T149" s="2"/>
      <c r="U149" s="2"/>
    </row>
    <row r="150" spans="1:21" s="19" customFormat="1" x14ac:dyDescent="0.2">
      <c r="A150" s="2"/>
      <c r="B150" s="2"/>
      <c r="C150" s="2"/>
      <c r="D150" s="54"/>
      <c r="E150" s="55"/>
      <c r="F150" s="2"/>
      <c r="G150" s="65"/>
      <c r="I150" s="2"/>
      <c r="J150" s="73"/>
      <c r="K150" s="73"/>
      <c r="L150" s="73"/>
      <c r="M150" s="73"/>
      <c r="N150" s="73"/>
      <c r="O150" s="2"/>
      <c r="P150" s="2"/>
      <c r="Q150" s="2"/>
      <c r="R150" s="2"/>
      <c r="S150" s="2"/>
      <c r="T150" s="2"/>
      <c r="U150" s="2"/>
    </row>
    <row r="151" spans="1:21" s="19" customFormat="1" x14ac:dyDescent="0.2">
      <c r="A151" s="2"/>
      <c r="B151" s="2"/>
      <c r="C151" s="2"/>
      <c r="D151" s="54"/>
      <c r="E151" s="55"/>
      <c r="F151" s="2"/>
      <c r="G151" s="65"/>
      <c r="I151" s="2"/>
      <c r="J151" s="73"/>
      <c r="K151" s="73"/>
      <c r="L151" s="73"/>
      <c r="M151" s="73"/>
      <c r="N151" s="73"/>
      <c r="O151" s="2"/>
      <c r="P151" s="2"/>
      <c r="Q151" s="2"/>
      <c r="R151" s="2"/>
      <c r="S151" s="2"/>
      <c r="T151" s="2"/>
      <c r="U151" s="2"/>
    </row>
    <row r="152" spans="1:21" s="19" customFormat="1" x14ac:dyDescent="0.2">
      <c r="A152" s="2"/>
      <c r="B152" s="2"/>
      <c r="C152" s="2"/>
      <c r="D152" s="54"/>
      <c r="E152" s="55"/>
      <c r="F152" s="2"/>
      <c r="G152" s="65"/>
      <c r="I152" s="2"/>
      <c r="J152" s="73"/>
      <c r="K152" s="73"/>
      <c r="L152" s="73"/>
      <c r="M152" s="73"/>
      <c r="N152" s="73"/>
      <c r="O152" s="2"/>
      <c r="P152" s="2"/>
      <c r="Q152" s="2"/>
      <c r="R152" s="2"/>
      <c r="S152" s="2"/>
      <c r="T152" s="2"/>
      <c r="U152" s="2"/>
    </row>
    <row r="153" spans="1:21" s="19" customFormat="1" x14ac:dyDescent="0.2">
      <c r="A153" s="2"/>
      <c r="B153" s="2"/>
      <c r="C153" s="2"/>
      <c r="D153" s="54"/>
      <c r="E153" s="55"/>
      <c r="F153" s="2"/>
      <c r="G153" s="65"/>
      <c r="I153" s="2"/>
      <c r="J153" s="73"/>
      <c r="K153" s="73"/>
      <c r="L153" s="73"/>
      <c r="M153" s="73"/>
      <c r="N153" s="73"/>
      <c r="O153" s="2"/>
      <c r="P153" s="2"/>
      <c r="Q153" s="2"/>
      <c r="R153" s="2"/>
      <c r="S153" s="2"/>
      <c r="T153" s="2"/>
      <c r="U153" s="2"/>
    </row>
    <row r="154" spans="1:21" s="19" customFormat="1" x14ac:dyDescent="0.2">
      <c r="A154" s="2"/>
      <c r="B154" s="2"/>
      <c r="C154" s="2"/>
      <c r="D154" s="54"/>
      <c r="E154" s="55"/>
      <c r="F154" s="2"/>
      <c r="G154" s="65"/>
      <c r="I154" s="2"/>
      <c r="J154" s="73"/>
      <c r="K154" s="73"/>
      <c r="L154" s="73"/>
      <c r="M154" s="73"/>
      <c r="N154" s="73"/>
      <c r="O154" s="2"/>
      <c r="P154" s="2"/>
      <c r="Q154" s="2"/>
      <c r="R154" s="2"/>
      <c r="S154" s="2"/>
      <c r="T154" s="2"/>
      <c r="U154" s="2"/>
    </row>
    <row r="155" spans="1:21" s="19" customFormat="1" x14ac:dyDescent="0.2">
      <c r="A155" s="2"/>
      <c r="B155" s="2"/>
      <c r="C155" s="2"/>
      <c r="D155" s="54"/>
      <c r="E155" s="55"/>
      <c r="F155" s="2"/>
      <c r="G155" s="65"/>
      <c r="I155" s="2"/>
      <c r="J155" s="73"/>
      <c r="K155" s="73"/>
      <c r="L155" s="73"/>
      <c r="M155" s="73"/>
      <c r="N155" s="73"/>
      <c r="O155" s="2"/>
      <c r="P155" s="2"/>
      <c r="Q155" s="2"/>
      <c r="R155" s="2"/>
      <c r="S155" s="2"/>
      <c r="T155" s="2"/>
      <c r="U155" s="2"/>
    </row>
    <row r="156" spans="1:21" s="19" customFormat="1" x14ac:dyDescent="0.2">
      <c r="A156" s="2"/>
      <c r="B156" s="2"/>
      <c r="C156" s="2"/>
      <c r="D156" s="54"/>
      <c r="E156" s="55"/>
      <c r="F156" s="2"/>
      <c r="G156" s="65"/>
      <c r="I156" s="2"/>
      <c r="J156" s="73"/>
      <c r="K156" s="73"/>
      <c r="L156" s="73"/>
      <c r="M156" s="73"/>
      <c r="N156" s="73"/>
      <c r="O156" s="2"/>
      <c r="P156" s="2"/>
      <c r="Q156" s="2"/>
      <c r="R156" s="2"/>
      <c r="S156" s="2"/>
      <c r="T156" s="2"/>
      <c r="U156" s="2"/>
    </row>
    <row r="157" spans="1:21" s="19" customFormat="1" x14ac:dyDescent="0.2">
      <c r="A157" s="2"/>
      <c r="B157" s="2"/>
      <c r="C157" s="2"/>
      <c r="D157" s="54"/>
      <c r="E157" s="55"/>
      <c r="F157" s="2"/>
      <c r="G157" s="65"/>
      <c r="I157" s="2"/>
      <c r="J157" s="73"/>
      <c r="K157" s="73"/>
      <c r="L157" s="73"/>
      <c r="M157" s="73"/>
      <c r="N157" s="73"/>
      <c r="O157" s="2"/>
      <c r="P157" s="2"/>
      <c r="Q157" s="2"/>
      <c r="R157" s="2"/>
      <c r="S157" s="2"/>
      <c r="T157" s="2"/>
      <c r="U157" s="2"/>
    </row>
    <row r="158" spans="1:21" s="19" customFormat="1" x14ac:dyDescent="0.2">
      <c r="A158" s="2"/>
      <c r="B158" s="2"/>
      <c r="C158" s="2"/>
      <c r="D158" s="54"/>
      <c r="E158" s="55"/>
      <c r="F158" s="2"/>
      <c r="G158" s="65"/>
      <c r="I158" s="2"/>
      <c r="J158" s="73"/>
      <c r="K158" s="73"/>
      <c r="L158" s="73"/>
      <c r="M158" s="73"/>
      <c r="N158" s="73"/>
      <c r="O158" s="2"/>
      <c r="P158" s="2"/>
      <c r="Q158" s="2"/>
      <c r="R158" s="2"/>
      <c r="S158" s="2"/>
      <c r="T158" s="2"/>
      <c r="U158" s="2"/>
    </row>
    <row r="159" spans="1:21" s="19" customFormat="1" x14ac:dyDescent="0.2">
      <c r="A159" s="2"/>
      <c r="B159" s="2"/>
      <c r="C159" s="2"/>
      <c r="D159" s="54"/>
      <c r="E159" s="55"/>
      <c r="F159" s="2"/>
      <c r="G159" s="65"/>
      <c r="I159" s="2"/>
      <c r="J159" s="73"/>
      <c r="K159" s="73"/>
      <c r="L159" s="73"/>
      <c r="M159" s="73"/>
      <c r="N159" s="73"/>
      <c r="O159" s="2"/>
      <c r="P159" s="2"/>
      <c r="Q159" s="2"/>
      <c r="R159" s="2"/>
      <c r="S159" s="2"/>
      <c r="T159" s="2"/>
      <c r="U159" s="2"/>
    </row>
    <row r="160" spans="1:21" s="19" customFormat="1" x14ac:dyDescent="0.2">
      <c r="A160" s="2"/>
      <c r="B160" s="2"/>
      <c r="C160" s="2"/>
      <c r="D160" s="54"/>
      <c r="E160" s="55"/>
      <c r="F160" s="2"/>
      <c r="G160" s="65"/>
      <c r="I160" s="2"/>
      <c r="J160" s="73"/>
      <c r="K160" s="73"/>
      <c r="L160" s="73"/>
      <c r="M160" s="73"/>
      <c r="N160" s="73"/>
      <c r="O160" s="2"/>
      <c r="P160" s="2"/>
      <c r="Q160" s="2"/>
      <c r="R160" s="2"/>
      <c r="S160" s="2"/>
      <c r="T160" s="2"/>
      <c r="U160" s="2"/>
    </row>
    <row r="161" spans="1:21" s="19" customFormat="1" x14ac:dyDescent="0.2">
      <c r="A161" s="2"/>
      <c r="B161" s="2"/>
      <c r="C161" s="2"/>
      <c r="D161" s="54"/>
      <c r="E161" s="55"/>
      <c r="F161" s="2"/>
      <c r="G161" s="65"/>
      <c r="I161" s="2"/>
      <c r="J161" s="73"/>
      <c r="K161" s="73"/>
      <c r="L161" s="73"/>
      <c r="M161" s="73"/>
      <c r="N161" s="73"/>
      <c r="O161" s="2"/>
      <c r="P161" s="2"/>
      <c r="Q161" s="2"/>
      <c r="R161" s="2"/>
      <c r="S161" s="2"/>
      <c r="T161" s="2"/>
      <c r="U161" s="2"/>
    </row>
    <row r="162" spans="1:21" s="19" customFormat="1" x14ac:dyDescent="0.2">
      <c r="A162" s="2"/>
      <c r="B162" s="2"/>
      <c r="C162" s="2"/>
      <c r="D162" s="54"/>
      <c r="E162" s="55"/>
      <c r="F162" s="2"/>
      <c r="G162" s="65"/>
      <c r="I162" s="2"/>
      <c r="J162" s="73"/>
      <c r="K162" s="73"/>
      <c r="L162" s="73"/>
      <c r="M162" s="73"/>
      <c r="N162" s="73"/>
      <c r="O162" s="2"/>
      <c r="P162" s="2"/>
      <c r="Q162" s="2"/>
      <c r="R162" s="2"/>
      <c r="S162" s="2"/>
      <c r="T162" s="2"/>
      <c r="U162" s="2"/>
    </row>
    <row r="163" spans="1:21" s="18" customFormat="1" x14ac:dyDescent="0.2">
      <c r="A163" s="2"/>
      <c r="B163" s="2"/>
      <c r="C163" s="2"/>
      <c r="D163" s="54"/>
      <c r="E163" s="55"/>
      <c r="F163" s="2"/>
      <c r="G163" s="65"/>
      <c r="H163" s="19"/>
      <c r="I163" s="2"/>
      <c r="J163" s="73"/>
      <c r="K163" s="73"/>
      <c r="L163" s="73"/>
      <c r="M163" s="73"/>
      <c r="N163" s="73"/>
      <c r="O163" s="2"/>
      <c r="P163" s="2"/>
      <c r="Q163" s="2"/>
      <c r="R163" s="2"/>
      <c r="S163" s="2"/>
      <c r="T163" s="2"/>
      <c r="U163" s="2"/>
    </row>
    <row r="164" spans="1:21" s="18" customFormat="1" x14ac:dyDescent="0.2">
      <c r="A164" s="2"/>
      <c r="B164" s="2"/>
      <c r="C164" s="2"/>
      <c r="D164" s="54"/>
      <c r="E164" s="55"/>
      <c r="F164" s="2"/>
      <c r="G164" s="65"/>
      <c r="H164" s="19"/>
      <c r="I164" s="2"/>
      <c r="J164" s="73"/>
      <c r="K164" s="73"/>
      <c r="L164" s="73"/>
      <c r="M164" s="73"/>
      <c r="N164" s="73"/>
      <c r="O164" s="2"/>
      <c r="P164" s="2"/>
      <c r="Q164" s="2"/>
      <c r="R164" s="2"/>
      <c r="S164" s="2"/>
      <c r="T164" s="2"/>
      <c r="U164" s="2"/>
    </row>
    <row r="165" spans="1:21" s="18" customFormat="1" x14ac:dyDescent="0.2">
      <c r="A165" s="2"/>
      <c r="B165" s="2"/>
      <c r="C165" s="2"/>
      <c r="D165" s="54"/>
      <c r="E165" s="55"/>
      <c r="F165" s="2"/>
      <c r="G165" s="65"/>
      <c r="H165" s="19"/>
      <c r="I165" s="2"/>
      <c r="J165" s="73"/>
      <c r="K165" s="73"/>
      <c r="L165" s="73"/>
      <c r="M165" s="73"/>
      <c r="N165" s="73"/>
      <c r="O165" s="2"/>
      <c r="P165" s="2"/>
      <c r="Q165" s="2"/>
      <c r="R165" s="2"/>
      <c r="S165" s="2"/>
      <c r="T165" s="2"/>
      <c r="U165" s="2"/>
    </row>
    <row r="166" spans="1:21" s="18" customFormat="1" x14ac:dyDescent="0.2">
      <c r="A166" s="2"/>
      <c r="B166" s="2"/>
      <c r="C166" s="2"/>
      <c r="D166" s="54"/>
      <c r="E166" s="55"/>
      <c r="F166" s="2"/>
      <c r="G166" s="65"/>
      <c r="H166" s="19"/>
      <c r="I166" s="2"/>
      <c r="J166" s="73"/>
      <c r="K166" s="73"/>
      <c r="L166" s="73"/>
      <c r="M166" s="73"/>
      <c r="N166" s="73"/>
      <c r="O166" s="2"/>
      <c r="P166" s="2"/>
      <c r="Q166" s="2"/>
      <c r="R166" s="2"/>
      <c r="S166" s="2"/>
      <c r="T166" s="2"/>
      <c r="U166" s="2"/>
    </row>
    <row r="167" spans="1:21" s="18" customFormat="1" x14ac:dyDescent="0.2">
      <c r="A167" s="2"/>
      <c r="B167" s="2"/>
      <c r="C167" s="2"/>
      <c r="D167" s="54"/>
      <c r="E167" s="55"/>
      <c r="F167" s="2"/>
      <c r="G167" s="65"/>
      <c r="H167" s="19"/>
      <c r="I167" s="2"/>
      <c r="J167" s="73"/>
      <c r="K167" s="73"/>
      <c r="L167" s="73"/>
      <c r="M167" s="73"/>
      <c r="N167" s="73"/>
      <c r="O167" s="2"/>
      <c r="P167" s="2"/>
      <c r="Q167" s="2"/>
      <c r="R167" s="2"/>
      <c r="S167" s="2"/>
      <c r="T167" s="2"/>
      <c r="U167" s="2"/>
    </row>
    <row r="168" spans="1:21" s="18" customFormat="1" x14ac:dyDescent="0.2">
      <c r="A168" s="2"/>
      <c r="B168" s="2"/>
      <c r="C168" s="2"/>
      <c r="D168" s="54"/>
      <c r="E168" s="55"/>
      <c r="F168" s="2"/>
      <c r="G168" s="65"/>
      <c r="H168" s="19"/>
      <c r="I168" s="2"/>
      <c r="J168" s="73"/>
      <c r="K168" s="73"/>
      <c r="L168" s="73"/>
      <c r="M168" s="73"/>
      <c r="N168" s="73"/>
      <c r="O168" s="2"/>
      <c r="P168" s="2"/>
      <c r="Q168" s="2"/>
      <c r="R168" s="2"/>
      <c r="S168" s="2"/>
      <c r="T168" s="2"/>
      <c r="U168" s="2"/>
    </row>
    <row r="169" spans="1:21" s="18" customFormat="1" x14ac:dyDescent="0.2">
      <c r="A169" s="2"/>
      <c r="B169" s="2"/>
      <c r="C169" s="2"/>
      <c r="D169" s="54"/>
      <c r="E169" s="55"/>
      <c r="F169" s="2"/>
      <c r="G169" s="65"/>
      <c r="H169" s="19"/>
      <c r="I169" s="2"/>
      <c r="J169" s="73"/>
      <c r="K169" s="73"/>
      <c r="L169" s="73"/>
      <c r="M169" s="73"/>
      <c r="N169" s="73"/>
      <c r="O169" s="2"/>
      <c r="P169" s="2"/>
      <c r="Q169" s="2"/>
      <c r="R169" s="2"/>
      <c r="S169" s="2"/>
      <c r="T169" s="2"/>
      <c r="U169" s="2"/>
    </row>
    <row r="170" spans="1:21" s="18" customFormat="1" x14ac:dyDescent="0.2">
      <c r="A170" s="2"/>
      <c r="B170" s="2"/>
      <c r="C170" s="2"/>
      <c r="D170" s="54"/>
      <c r="E170" s="55"/>
      <c r="F170" s="2"/>
      <c r="G170" s="65"/>
      <c r="H170" s="19"/>
      <c r="I170" s="2"/>
      <c r="J170" s="73"/>
      <c r="K170" s="73"/>
      <c r="L170" s="73"/>
      <c r="M170" s="73"/>
      <c r="N170" s="73"/>
      <c r="O170" s="2"/>
      <c r="P170" s="2"/>
      <c r="Q170" s="2"/>
      <c r="R170" s="2"/>
      <c r="S170" s="2"/>
      <c r="T170" s="2"/>
      <c r="U170" s="2"/>
    </row>
    <row r="171" spans="1:21" s="18" customFormat="1" x14ac:dyDescent="0.2">
      <c r="A171" s="2"/>
      <c r="B171" s="2"/>
      <c r="C171" s="2"/>
      <c r="D171" s="54"/>
      <c r="E171" s="55"/>
      <c r="F171" s="2"/>
      <c r="G171" s="65"/>
      <c r="H171" s="19"/>
      <c r="I171" s="2"/>
      <c r="J171" s="73"/>
      <c r="K171" s="73"/>
      <c r="L171" s="73"/>
      <c r="M171" s="73"/>
      <c r="N171" s="73"/>
      <c r="O171" s="2"/>
      <c r="P171" s="2"/>
      <c r="Q171" s="2"/>
      <c r="R171" s="2"/>
      <c r="S171" s="2"/>
      <c r="T171" s="2"/>
      <c r="U171" s="2"/>
    </row>
    <row r="172" spans="1:21" s="18" customFormat="1" x14ac:dyDescent="0.2">
      <c r="A172" s="2"/>
      <c r="B172" s="2"/>
      <c r="C172" s="2"/>
      <c r="D172" s="54"/>
      <c r="E172" s="55"/>
      <c r="F172" s="2"/>
      <c r="G172" s="65"/>
      <c r="H172" s="19"/>
      <c r="I172" s="2"/>
      <c r="J172" s="73"/>
      <c r="K172" s="73"/>
      <c r="L172" s="73"/>
      <c r="M172" s="73"/>
      <c r="N172" s="73"/>
      <c r="O172" s="2"/>
      <c r="P172" s="2"/>
      <c r="Q172" s="2"/>
      <c r="R172" s="2"/>
      <c r="S172" s="2"/>
      <c r="T172" s="2"/>
      <c r="U172" s="2"/>
    </row>
    <row r="173" spans="1:21" s="18" customFormat="1" x14ac:dyDescent="0.2">
      <c r="A173" s="2"/>
      <c r="B173" s="2"/>
      <c r="C173" s="2"/>
      <c r="D173" s="54"/>
      <c r="E173" s="55"/>
      <c r="F173" s="2"/>
      <c r="G173" s="65"/>
      <c r="H173" s="19"/>
      <c r="I173" s="2"/>
      <c r="J173" s="73"/>
      <c r="K173" s="73"/>
      <c r="L173" s="73"/>
      <c r="M173" s="73"/>
      <c r="N173" s="73"/>
      <c r="O173" s="2"/>
      <c r="P173" s="2"/>
      <c r="Q173" s="2"/>
      <c r="R173" s="2"/>
      <c r="S173" s="2"/>
      <c r="T173" s="2"/>
      <c r="U173" s="2"/>
    </row>
    <row r="174" spans="1:21" s="18" customFormat="1" x14ac:dyDescent="0.2">
      <c r="A174" s="2"/>
      <c r="B174" s="2"/>
      <c r="C174" s="2"/>
      <c r="D174" s="54"/>
      <c r="E174" s="55"/>
      <c r="F174" s="2"/>
      <c r="G174" s="65"/>
      <c r="H174" s="19"/>
      <c r="I174" s="2"/>
      <c r="J174" s="73"/>
      <c r="K174" s="73"/>
      <c r="L174" s="73"/>
      <c r="M174" s="73"/>
      <c r="N174" s="73"/>
      <c r="O174" s="2"/>
      <c r="P174" s="2"/>
      <c r="Q174" s="2"/>
      <c r="R174" s="2"/>
      <c r="S174" s="2"/>
      <c r="T174" s="2"/>
      <c r="U174" s="2"/>
    </row>
    <row r="175" spans="1:21" s="18" customFormat="1" x14ac:dyDescent="0.2">
      <c r="A175" s="2"/>
      <c r="B175" s="2"/>
      <c r="C175" s="2"/>
      <c r="D175" s="54"/>
      <c r="E175" s="55"/>
      <c r="F175" s="2"/>
      <c r="G175" s="65"/>
      <c r="H175" s="19"/>
      <c r="I175" s="2"/>
      <c r="J175" s="73"/>
      <c r="K175" s="73"/>
      <c r="L175" s="73"/>
      <c r="M175" s="73"/>
      <c r="N175" s="73"/>
      <c r="O175" s="2"/>
      <c r="P175" s="2"/>
      <c r="Q175" s="2"/>
      <c r="R175" s="2"/>
      <c r="S175" s="2"/>
      <c r="T175" s="2"/>
      <c r="U175" s="2"/>
    </row>
    <row r="176" spans="1:21" s="18" customFormat="1" x14ac:dyDescent="0.2">
      <c r="A176" s="2"/>
      <c r="B176" s="2"/>
      <c r="C176" s="2"/>
      <c r="D176" s="54"/>
      <c r="E176" s="55"/>
      <c r="F176" s="2"/>
      <c r="G176" s="65"/>
      <c r="H176" s="19"/>
      <c r="I176" s="2"/>
      <c r="J176" s="73"/>
      <c r="K176" s="73"/>
      <c r="L176" s="73"/>
      <c r="M176" s="73"/>
      <c r="N176" s="73"/>
      <c r="O176" s="2"/>
      <c r="P176" s="2"/>
      <c r="Q176" s="2"/>
      <c r="R176" s="2"/>
      <c r="S176" s="2"/>
      <c r="T176" s="2"/>
      <c r="U176" s="2"/>
    </row>
    <row r="177" spans="1:21" s="18" customFormat="1" x14ac:dyDescent="0.2">
      <c r="A177" s="2"/>
      <c r="B177" s="2"/>
      <c r="C177" s="2"/>
      <c r="D177" s="54"/>
      <c r="E177" s="55"/>
      <c r="F177" s="2"/>
      <c r="G177" s="65"/>
      <c r="H177" s="19"/>
      <c r="I177" s="2"/>
      <c r="J177" s="73"/>
      <c r="K177" s="73"/>
      <c r="L177" s="73"/>
      <c r="M177" s="73"/>
      <c r="N177" s="73"/>
      <c r="O177" s="2"/>
      <c r="P177" s="2"/>
      <c r="Q177" s="2"/>
      <c r="R177" s="2"/>
      <c r="S177" s="2"/>
      <c r="T177" s="2"/>
      <c r="U177" s="2"/>
    </row>
    <row r="178" spans="1:21" s="18" customFormat="1" x14ac:dyDescent="0.2">
      <c r="A178" s="2"/>
      <c r="B178" s="2"/>
      <c r="C178" s="2"/>
      <c r="D178" s="54"/>
      <c r="E178" s="55"/>
      <c r="F178" s="2"/>
      <c r="G178" s="65"/>
      <c r="H178" s="19"/>
      <c r="I178" s="2"/>
      <c r="J178" s="73"/>
      <c r="K178" s="73"/>
      <c r="L178" s="73"/>
      <c r="M178" s="73"/>
      <c r="N178" s="73"/>
      <c r="O178" s="2"/>
      <c r="P178" s="2"/>
      <c r="Q178" s="2"/>
      <c r="R178" s="2"/>
      <c r="S178" s="2"/>
      <c r="T178" s="2"/>
      <c r="U178" s="2"/>
    </row>
    <row r="179" spans="1:21" s="18" customFormat="1" x14ac:dyDescent="0.2">
      <c r="A179" s="2"/>
      <c r="B179" s="2"/>
      <c r="C179" s="2"/>
      <c r="D179" s="54"/>
      <c r="E179" s="55"/>
      <c r="F179" s="2"/>
      <c r="G179" s="65"/>
      <c r="H179" s="19"/>
      <c r="I179" s="2"/>
      <c r="J179" s="73"/>
      <c r="K179" s="73"/>
      <c r="L179" s="73"/>
      <c r="M179" s="73"/>
      <c r="N179" s="73"/>
      <c r="O179" s="2"/>
      <c r="P179" s="2"/>
      <c r="Q179" s="2"/>
      <c r="R179" s="2"/>
      <c r="S179" s="2"/>
      <c r="T179" s="2"/>
      <c r="U179" s="2"/>
    </row>
    <row r="180" spans="1:21" s="18" customFormat="1" x14ac:dyDescent="0.2">
      <c r="A180" s="2"/>
      <c r="B180" s="2"/>
      <c r="C180" s="2"/>
      <c r="D180" s="54"/>
      <c r="E180" s="55"/>
      <c r="F180" s="2"/>
      <c r="G180" s="65"/>
      <c r="H180" s="19"/>
      <c r="I180" s="2"/>
      <c r="J180" s="73"/>
      <c r="K180" s="73"/>
      <c r="L180" s="73"/>
      <c r="M180" s="73"/>
      <c r="N180" s="73"/>
      <c r="O180" s="2"/>
      <c r="P180" s="2"/>
      <c r="Q180" s="2"/>
      <c r="R180" s="2"/>
      <c r="S180" s="2"/>
      <c r="T180" s="2"/>
      <c r="U180" s="2"/>
    </row>
    <row r="181" spans="1:21" s="18" customFormat="1" x14ac:dyDescent="0.2">
      <c r="A181" s="2"/>
      <c r="B181" s="2"/>
      <c r="C181" s="2"/>
      <c r="D181" s="54"/>
      <c r="E181" s="55"/>
      <c r="F181" s="2"/>
      <c r="G181" s="65"/>
      <c r="H181" s="19"/>
      <c r="I181" s="2"/>
      <c r="J181" s="73"/>
      <c r="K181" s="73"/>
      <c r="L181" s="73"/>
      <c r="M181" s="73"/>
      <c r="N181" s="73"/>
      <c r="O181" s="2"/>
      <c r="P181" s="2"/>
      <c r="Q181" s="2"/>
      <c r="R181" s="2"/>
      <c r="S181" s="2"/>
      <c r="T181" s="2"/>
      <c r="U181" s="2"/>
    </row>
    <row r="182" spans="1:21" s="18" customFormat="1" x14ac:dyDescent="0.2">
      <c r="A182" s="2"/>
      <c r="B182" s="2"/>
      <c r="C182" s="2"/>
      <c r="D182" s="54"/>
      <c r="E182" s="55"/>
      <c r="F182" s="2"/>
      <c r="G182" s="65"/>
      <c r="H182" s="19"/>
      <c r="I182" s="2"/>
      <c r="J182" s="73"/>
      <c r="K182" s="73"/>
      <c r="L182" s="73"/>
      <c r="M182" s="73"/>
      <c r="N182" s="73"/>
      <c r="O182" s="2"/>
      <c r="P182" s="2"/>
      <c r="Q182" s="2"/>
      <c r="R182" s="2"/>
      <c r="S182" s="2"/>
      <c r="T182" s="2"/>
      <c r="U182" s="2"/>
    </row>
    <row r="183" spans="1:21" s="18" customFormat="1" x14ac:dyDescent="0.2">
      <c r="A183" s="2"/>
      <c r="B183" s="2"/>
      <c r="C183" s="2"/>
      <c r="D183" s="54"/>
      <c r="E183" s="55"/>
      <c r="F183" s="2"/>
      <c r="G183" s="65"/>
      <c r="H183" s="19"/>
      <c r="I183" s="2"/>
      <c r="J183" s="73"/>
      <c r="K183" s="73"/>
      <c r="L183" s="73"/>
      <c r="M183" s="73"/>
      <c r="N183" s="73"/>
      <c r="O183" s="2"/>
      <c r="P183" s="2"/>
      <c r="Q183" s="2"/>
      <c r="R183" s="2"/>
      <c r="S183" s="2"/>
      <c r="T183" s="2"/>
      <c r="U183" s="2"/>
    </row>
    <row r="184" spans="1:21" s="18" customFormat="1" x14ac:dyDescent="0.2">
      <c r="A184" s="2"/>
      <c r="B184" s="2"/>
      <c r="C184" s="2"/>
      <c r="D184" s="54"/>
      <c r="E184" s="55"/>
      <c r="F184" s="2"/>
      <c r="G184" s="65"/>
      <c r="H184" s="19"/>
      <c r="I184" s="2"/>
      <c r="J184" s="73"/>
      <c r="K184" s="73"/>
      <c r="L184" s="73"/>
      <c r="M184" s="73"/>
      <c r="N184" s="73"/>
      <c r="O184" s="2"/>
      <c r="P184" s="2"/>
      <c r="Q184" s="2"/>
      <c r="R184" s="2"/>
      <c r="S184" s="2"/>
      <c r="T184" s="2"/>
      <c r="U184" s="2"/>
    </row>
    <row r="185" spans="1:21" s="18" customFormat="1" x14ac:dyDescent="0.2">
      <c r="A185" s="2"/>
      <c r="B185" s="2"/>
      <c r="C185" s="2"/>
      <c r="D185" s="54"/>
      <c r="E185" s="55"/>
      <c r="F185" s="2"/>
      <c r="G185" s="65"/>
      <c r="H185" s="19"/>
      <c r="I185" s="2"/>
      <c r="J185" s="73"/>
      <c r="K185" s="73"/>
      <c r="L185" s="73"/>
      <c r="M185" s="73"/>
      <c r="N185" s="73"/>
      <c r="O185" s="2"/>
      <c r="P185" s="2"/>
      <c r="Q185" s="2"/>
      <c r="R185" s="2"/>
      <c r="S185" s="2"/>
      <c r="T185" s="2"/>
      <c r="U185" s="2"/>
    </row>
    <row r="186" spans="1:21" s="18" customFormat="1" x14ac:dyDescent="0.2">
      <c r="A186" s="2"/>
      <c r="B186" s="2"/>
      <c r="C186" s="2"/>
      <c r="D186" s="54"/>
      <c r="E186" s="55"/>
      <c r="F186" s="2"/>
      <c r="G186" s="65"/>
      <c r="H186" s="19"/>
      <c r="I186" s="2"/>
      <c r="J186" s="73"/>
      <c r="K186" s="73"/>
      <c r="L186" s="73"/>
      <c r="M186" s="73"/>
      <c r="N186" s="73"/>
      <c r="O186" s="2"/>
      <c r="P186" s="2"/>
      <c r="Q186" s="2"/>
      <c r="R186" s="2"/>
      <c r="S186" s="2"/>
      <c r="T186" s="2"/>
      <c r="U186" s="2"/>
    </row>
    <row r="187" spans="1:21" s="18" customFormat="1" x14ac:dyDescent="0.2">
      <c r="A187" s="2"/>
      <c r="B187" s="2"/>
      <c r="C187" s="2"/>
      <c r="D187" s="54"/>
      <c r="E187" s="55"/>
      <c r="F187" s="2"/>
      <c r="G187" s="65"/>
      <c r="H187" s="19"/>
      <c r="I187" s="2"/>
      <c r="J187" s="73"/>
      <c r="K187" s="73"/>
      <c r="L187" s="73"/>
      <c r="M187" s="73"/>
      <c r="N187" s="73"/>
      <c r="O187" s="2"/>
      <c r="P187" s="2"/>
      <c r="Q187" s="2"/>
      <c r="R187" s="2"/>
      <c r="S187" s="2"/>
      <c r="T187" s="2"/>
      <c r="U187" s="2"/>
    </row>
    <row r="188" spans="1:21" s="18" customFormat="1" x14ac:dyDescent="0.2">
      <c r="A188" s="2"/>
      <c r="B188" s="2"/>
      <c r="C188" s="2"/>
      <c r="D188" s="54"/>
      <c r="E188" s="55"/>
      <c r="F188" s="2"/>
      <c r="G188" s="65"/>
      <c r="H188" s="19"/>
      <c r="I188" s="2"/>
      <c r="J188" s="73"/>
      <c r="K188" s="73"/>
      <c r="L188" s="73"/>
      <c r="M188" s="73"/>
      <c r="N188" s="73"/>
      <c r="O188" s="2"/>
      <c r="P188" s="2"/>
      <c r="Q188" s="2"/>
      <c r="R188" s="2"/>
      <c r="S188" s="2"/>
      <c r="T188" s="2"/>
      <c r="U188" s="2"/>
    </row>
    <row r="189" spans="1:21" s="18" customFormat="1" x14ac:dyDescent="0.2">
      <c r="A189" s="2"/>
      <c r="B189" s="2"/>
      <c r="C189" s="2"/>
      <c r="D189" s="54"/>
      <c r="E189" s="55"/>
      <c r="F189" s="2"/>
      <c r="G189" s="65"/>
      <c r="H189" s="19"/>
      <c r="I189" s="2"/>
      <c r="J189" s="73"/>
      <c r="K189" s="73"/>
      <c r="L189" s="73"/>
      <c r="M189" s="73"/>
      <c r="N189" s="73"/>
      <c r="O189" s="2"/>
      <c r="P189" s="2"/>
      <c r="Q189" s="2"/>
      <c r="R189" s="2"/>
      <c r="S189" s="2"/>
      <c r="T189" s="2"/>
      <c r="U189" s="2"/>
    </row>
    <row r="190" spans="1:21" s="18" customFormat="1" x14ac:dyDescent="0.2">
      <c r="A190" s="2"/>
      <c r="B190" s="2"/>
      <c r="C190" s="2"/>
      <c r="D190" s="54"/>
      <c r="E190" s="55"/>
      <c r="F190" s="2"/>
      <c r="G190" s="65"/>
      <c r="H190" s="19"/>
      <c r="I190" s="2"/>
      <c r="J190" s="73"/>
      <c r="K190" s="73"/>
      <c r="L190" s="73"/>
      <c r="M190" s="73"/>
      <c r="N190" s="73"/>
      <c r="O190" s="2"/>
      <c r="P190" s="2"/>
      <c r="Q190" s="2"/>
      <c r="R190" s="2"/>
      <c r="S190" s="2"/>
      <c r="T190" s="2"/>
      <c r="U190" s="2"/>
    </row>
    <row r="191" spans="1:21" s="18" customFormat="1" x14ac:dyDescent="0.2">
      <c r="A191" s="2"/>
      <c r="B191" s="2"/>
      <c r="C191" s="2"/>
      <c r="D191" s="54"/>
      <c r="E191" s="55"/>
      <c r="F191" s="2"/>
      <c r="G191" s="65"/>
      <c r="H191" s="19"/>
      <c r="I191" s="2"/>
      <c r="J191" s="73"/>
      <c r="K191" s="73"/>
      <c r="L191" s="73"/>
      <c r="M191" s="73"/>
      <c r="N191" s="73"/>
      <c r="O191" s="2"/>
      <c r="P191" s="2"/>
      <c r="Q191" s="2"/>
      <c r="R191" s="2"/>
      <c r="S191" s="2"/>
      <c r="T191" s="2"/>
      <c r="U191" s="2"/>
    </row>
    <row r="192" spans="1:21" s="18" customFormat="1" x14ac:dyDescent="0.2">
      <c r="A192" s="2"/>
      <c r="B192" s="2"/>
      <c r="C192" s="2"/>
      <c r="D192" s="54"/>
      <c r="E192" s="55"/>
      <c r="F192" s="2"/>
      <c r="G192" s="65"/>
      <c r="H192" s="19"/>
      <c r="I192" s="2"/>
      <c r="J192" s="73"/>
      <c r="K192" s="73"/>
      <c r="L192" s="73"/>
      <c r="M192" s="73"/>
      <c r="N192" s="73"/>
      <c r="O192" s="2"/>
      <c r="P192" s="2"/>
      <c r="Q192" s="2"/>
      <c r="R192" s="2"/>
      <c r="S192" s="2"/>
      <c r="T192" s="2"/>
      <c r="U192" s="2"/>
    </row>
    <row r="193" spans="1:21" s="18" customFormat="1" x14ac:dyDescent="0.2">
      <c r="A193" s="2"/>
      <c r="B193" s="2"/>
      <c r="C193" s="2"/>
      <c r="D193" s="54"/>
      <c r="E193" s="55"/>
      <c r="F193" s="2"/>
      <c r="G193" s="65"/>
      <c r="H193" s="19"/>
      <c r="I193" s="2"/>
      <c r="J193" s="73"/>
      <c r="K193" s="73"/>
      <c r="L193" s="73"/>
      <c r="M193" s="73"/>
      <c r="N193" s="73"/>
      <c r="O193" s="2"/>
      <c r="P193" s="2"/>
      <c r="Q193" s="2"/>
      <c r="R193" s="2"/>
      <c r="S193" s="2"/>
      <c r="T193" s="2"/>
      <c r="U193" s="2"/>
    </row>
    <row r="194" spans="1:21" s="18" customFormat="1" x14ac:dyDescent="0.2">
      <c r="A194" s="2"/>
      <c r="B194" s="2"/>
      <c r="C194" s="2"/>
      <c r="D194" s="54"/>
      <c r="E194" s="55"/>
      <c r="F194" s="2"/>
      <c r="G194" s="65"/>
      <c r="H194" s="19"/>
      <c r="I194" s="2"/>
      <c r="J194" s="73"/>
      <c r="K194" s="73"/>
      <c r="L194" s="73"/>
      <c r="M194" s="73"/>
      <c r="N194" s="73"/>
      <c r="O194" s="2"/>
      <c r="P194" s="2"/>
      <c r="Q194" s="2"/>
      <c r="R194" s="2"/>
      <c r="S194" s="2"/>
      <c r="T194" s="2"/>
      <c r="U194" s="2"/>
    </row>
    <row r="195" spans="1:21" s="18" customFormat="1" x14ac:dyDescent="0.2">
      <c r="A195" s="2"/>
      <c r="B195" s="2"/>
      <c r="C195" s="2"/>
      <c r="D195" s="54"/>
      <c r="E195" s="55"/>
      <c r="F195" s="2"/>
      <c r="G195" s="65"/>
      <c r="H195" s="19"/>
      <c r="I195" s="2"/>
      <c r="J195" s="73"/>
      <c r="K195" s="73"/>
      <c r="L195" s="73"/>
      <c r="M195" s="73"/>
      <c r="N195" s="73"/>
      <c r="O195" s="2"/>
      <c r="P195" s="2"/>
      <c r="Q195" s="2"/>
      <c r="R195" s="2"/>
      <c r="S195" s="2"/>
      <c r="T195" s="2"/>
      <c r="U195" s="2"/>
    </row>
    <row r="196" spans="1:21" s="18" customFormat="1" x14ac:dyDescent="0.2">
      <c r="A196" s="2"/>
      <c r="B196" s="2"/>
      <c r="C196" s="2"/>
      <c r="D196" s="54"/>
      <c r="E196" s="55"/>
      <c r="F196" s="2"/>
      <c r="G196" s="65"/>
      <c r="H196" s="19"/>
      <c r="I196" s="2"/>
      <c r="J196" s="73"/>
      <c r="K196" s="73"/>
      <c r="L196" s="73"/>
      <c r="M196" s="73"/>
      <c r="N196" s="73"/>
      <c r="O196" s="2"/>
      <c r="P196" s="2"/>
      <c r="Q196" s="2"/>
      <c r="R196" s="2"/>
      <c r="S196" s="2"/>
      <c r="T196" s="2"/>
      <c r="U196" s="2"/>
    </row>
    <row r="197" spans="1:21" s="18" customFormat="1" x14ac:dyDescent="0.2">
      <c r="A197" s="2"/>
      <c r="B197" s="2"/>
      <c r="C197" s="2"/>
      <c r="D197" s="54"/>
      <c r="E197" s="55"/>
      <c r="F197" s="2"/>
      <c r="G197" s="65"/>
      <c r="H197" s="19"/>
      <c r="I197" s="2"/>
      <c r="J197" s="73"/>
      <c r="K197" s="73"/>
      <c r="L197" s="73"/>
      <c r="M197" s="73"/>
      <c r="N197" s="73"/>
      <c r="O197" s="2"/>
      <c r="P197" s="2"/>
      <c r="Q197" s="2"/>
      <c r="R197" s="2"/>
      <c r="S197" s="2"/>
      <c r="T197" s="2"/>
      <c r="U197" s="2"/>
    </row>
    <row r="198" spans="1:21" s="18" customFormat="1" x14ac:dyDescent="0.2">
      <c r="A198" s="2"/>
      <c r="B198" s="2"/>
      <c r="C198" s="2"/>
      <c r="D198" s="54"/>
      <c r="E198" s="55"/>
      <c r="F198" s="2"/>
      <c r="G198" s="65"/>
      <c r="H198" s="19"/>
      <c r="I198" s="2"/>
      <c r="J198" s="73"/>
      <c r="K198" s="73"/>
      <c r="L198" s="73"/>
      <c r="M198" s="73"/>
      <c r="N198" s="73"/>
      <c r="O198" s="2"/>
      <c r="P198" s="2"/>
      <c r="Q198" s="2"/>
      <c r="R198" s="2"/>
      <c r="S198" s="2"/>
      <c r="T198" s="2"/>
      <c r="U198" s="2"/>
    </row>
    <row r="199" spans="1:21" s="18" customFormat="1" x14ac:dyDescent="0.2">
      <c r="A199" s="2"/>
      <c r="B199" s="2"/>
      <c r="C199" s="2"/>
      <c r="D199" s="54"/>
      <c r="E199" s="55"/>
      <c r="F199" s="2"/>
      <c r="G199" s="65"/>
      <c r="H199" s="19"/>
      <c r="I199" s="2"/>
      <c r="J199" s="73"/>
      <c r="K199" s="73"/>
      <c r="L199" s="73"/>
      <c r="M199" s="73"/>
      <c r="N199" s="73"/>
      <c r="O199" s="2"/>
      <c r="P199" s="2"/>
      <c r="Q199" s="2"/>
      <c r="R199" s="2"/>
      <c r="S199" s="2"/>
      <c r="T199" s="2"/>
      <c r="U199" s="2"/>
    </row>
    <row r="200" spans="1:21" s="18" customFormat="1" x14ac:dyDescent="0.2">
      <c r="A200" s="2"/>
      <c r="B200" s="2"/>
      <c r="C200" s="2"/>
      <c r="D200" s="54"/>
      <c r="E200" s="55"/>
      <c r="F200" s="2"/>
      <c r="G200" s="65"/>
      <c r="H200" s="19"/>
      <c r="I200" s="2"/>
      <c r="J200" s="73"/>
      <c r="K200" s="73"/>
      <c r="L200" s="73"/>
      <c r="M200" s="73"/>
      <c r="N200" s="73"/>
      <c r="O200" s="2"/>
      <c r="P200" s="2"/>
      <c r="Q200" s="2"/>
      <c r="R200" s="2"/>
      <c r="S200" s="2"/>
      <c r="T200" s="2"/>
      <c r="U200" s="2"/>
    </row>
    <row r="201" spans="1:21" s="18" customFormat="1" x14ac:dyDescent="0.2">
      <c r="A201" s="2"/>
      <c r="B201" s="2"/>
      <c r="C201" s="2"/>
      <c r="D201" s="54"/>
      <c r="E201" s="55"/>
      <c r="F201" s="2"/>
      <c r="G201" s="65"/>
      <c r="H201" s="19"/>
      <c r="I201" s="2"/>
      <c r="J201" s="73"/>
      <c r="K201" s="73"/>
      <c r="L201" s="73"/>
      <c r="M201" s="73"/>
      <c r="N201" s="73"/>
      <c r="O201" s="2"/>
      <c r="P201" s="2"/>
      <c r="Q201" s="2"/>
      <c r="R201" s="2"/>
      <c r="S201" s="2"/>
      <c r="T201" s="2"/>
      <c r="U201" s="2"/>
    </row>
    <row r="202" spans="1:21" s="18" customFormat="1" x14ac:dyDescent="0.2">
      <c r="A202" s="2"/>
      <c r="B202" s="2"/>
      <c r="C202" s="2"/>
      <c r="D202" s="54"/>
      <c r="E202" s="55"/>
      <c r="F202" s="2"/>
      <c r="G202" s="65"/>
      <c r="H202" s="19"/>
      <c r="I202" s="2"/>
      <c r="J202" s="73"/>
      <c r="K202" s="73"/>
      <c r="L202" s="73"/>
      <c r="M202" s="73"/>
      <c r="N202" s="73"/>
      <c r="O202" s="2"/>
      <c r="P202" s="2"/>
      <c r="Q202" s="2"/>
      <c r="R202" s="2"/>
      <c r="S202" s="2"/>
      <c r="T202" s="2"/>
      <c r="U202" s="2"/>
    </row>
    <row r="203" spans="1:21" s="18" customFormat="1" x14ac:dyDescent="0.2">
      <c r="A203" s="2"/>
      <c r="B203" s="2"/>
      <c r="C203" s="2"/>
      <c r="D203" s="54"/>
      <c r="E203" s="55"/>
      <c r="F203" s="2"/>
      <c r="G203" s="65"/>
      <c r="H203" s="19"/>
      <c r="I203" s="2"/>
      <c r="J203" s="73"/>
      <c r="K203" s="73"/>
      <c r="L203" s="73"/>
      <c r="M203" s="73"/>
      <c r="N203" s="73"/>
      <c r="O203" s="2"/>
      <c r="P203" s="2"/>
      <c r="Q203" s="2"/>
      <c r="R203" s="2"/>
      <c r="S203" s="2"/>
      <c r="T203" s="2"/>
      <c r="U203" s="2"/>
    </row>
    <row r="204" spans="1:21" s="18" customFormat="1" x14ac:dyDescent="0.2">
      <c r="A204" s="2"/>
      <c r="B204" s="2"/>
      <c r="C204" s="2"/>
      <c r="D204" s="54"/>
      <c r="E204" s="55"/>
      <c r="F204" s="2"/>
      <c r="G204" s="65"/>
      <c r="H204" s="19"/>
      <c r="I204" s="2"/>
      <c r="J204" s="73"/>
      <c r="K204" s="73"/>
      <c r="L204" s="73"/>
      <c r="M204" s="73"/>
      <c r="N204" s="73"/>
      <c r="O204" s="2"/>
      <c r="P204" s="2"/>
      <c r="Q204" s="2"/>
      <c r="R204" s="2"/>
      <c r="S204" s="2"/>
      <c r="T204" s="2"/>
      <c r="U204" s="2"/>
    </row>
    <row r="205" spans="1:21" s="18" customFormat="1" x14ac:dyDescent="0.2">
      <c r="A205" s="2"/>
      <c r="B205" s="2"/>
      <c r="C205" s="2"/>
      <c r="D205" s="54"/>
      <c r="E205" s="55"/>
      <c r="F205" s="2"/>
      <c r="G205" s="65"/>
      <c r="H205" s="19"/>
      <c r="I205" s="2"/>
      <c r="J205" s="73"/>
      <c r="K205" s="73"/>
      <c r="L205" s="73"/>
      <c r="M205" s="73"/>
      <c r="N205" s="73"/>
      <c r="O205" s="2"/>
      <c r="P205" s="2"/>
      <c r="Q205" s="2"/>
      <c r="R205" s="2"/>
      <c r="S205" s="2"/>
      <c r="T205" s="2"/>
      <c r="U205" s="2"/>
    </row>
    <row r="206" spans="1:21" s="18" customFormat="1" x14ac:dyDescent="0.2">
      <c r="A206" s="2"/>
      <c r="B206" s="2"/>
      <c r="C206" s="2"/>
      <c r="D206" s="54"/>
      <c r="E206" s="55"/>
      <c r="F206" s="2"/>
      <c r="G206" s="65"/>
      <c r="H206" s="19"/>
      <c r="I206" s="2"/>
      <c r="J206" s="73"/>
      <c r="K206" s="73"/>
      <c r="L206" s="73"/>
      <c r="M206" s="73"/>
      <c r="N206" s="73"/>
      <c r="O206" s="2"/>
      <c r="P206" s="2"/>
      <c r="Q206" s="2"/>
      <c r="R206" s="2"/>
      <c r="S206" s="2"/>
      <c r="T206" s="2"/>
      <c r="U206" s="2"/>
    </row>
    <row r="207" spans="1:21" s="18" customFormat="1" x14ac:dyDescent="0.2">
      <c r="A207" s="2"/>
      <c r="B207" s="2"/>
      <c r="C207" s="2"/>
      <c r="D207" s="54"/>
      <c r="E207" s="55"/>
      <c r="F207" s="2"/>
      <c r="G207" s="65"/>
      <c r="H207" s="19"/>
      <c r="I207" s="2"/>
      <c r="J207" s="73"/>
      <c r="K207" s="73"/>
      <c r="L207" s="73"/>
      <c r="M207" s="73"/>
      <c r="N207" s="73"/>
      <c r="O207" s="2"/>
      <c r="P207" s="2"/>
      <c r="Q207" s="2"/>
      <c r="R207" s="2"/>
      <c r="S207" s="2"/>
      <c r="T207" s="2"/>
      <c r="U207" s="2"/>
    </row>
    <row r="208" spans="1:21" s="18" customFormat="1" x14ac:dyDescent="0.2">
      <c r="A208" s="2"/>
      <c r="B208" s="2"/>
      <c r="C208" s="2"/>
      <c r="D208" s="54"/>
      <c r="E208" s="55"/>
      <c r="F208" s="2"/>
      <c r="G208" s="65"/>
      <c r="H208" s="19"/>
      <c r="I208" s="2"/>
      <c r="J208" s="73"/>
      <c r="K208" s="73"/>
      <c r="L208" s="73"/>
      <c r="M208" s="73"/>
      <c r="N208" s="73"/>
      <c r="O208" s="2"/>
      <c r="P208" s="2"/>
      <c r="Q208" s="2"/>
      <c r="R208" s="2"/>
      <c r="S208" s="2"/>
      <c r="T208" s="2"/>
      <c r="U208" s="2"/>
    </row>
    <row r="209" spans="1:21" s="18" customFormat="1" x14ac:dyDescent="0.2">
      <c r="A209" s="2"/>
      <c r="B209" s="2"/>
      <c r="C209" s="2"/>
      <c r="D209" s="54"/>
      <c r="E209" s="55"/>
      <c r="F209" s="2"/>
      <c r="G209" s="65"/>
      <c r="H209" s="19"/>
      <c r="I209" s="2"/>
      <c r="J209" s="73"/>
      <c r="K209" s="73"/>
      <c r="L209" s="73"/>
      <c r="M209" s="73"/>
      <c r="N209" s="73"/>
      <c r="O209" s="2"/>
      <c r="P209" s="2"/>
      <c r="Q209" s="2"/>
      <c r="R209" s="2"/>
      <c r="S209" s="2"/>
      <c r="T209" s="2"/>
      <c r="U209" s="2"/>
    </row>
  </sheetData>
  <mergeCells count="5">
    <mergeCell ref="A3:B3"/>
    <mergeCell ref="A6:B6"/>
    <mergeCell ref="E83:F83"/>
    <mergeCell ref="A84:F84"/>
    <mergeCell ref="A85:F85"/>
  </mergeCells>
  <printOptions horizontalCentered="1"/>
  <pageMargins left="0.5" right="0.5" top="0.5" bottom="0.3" header="0.25" footer="0.15"/>
  <pageSetup scale="83" orientation="portrait" r:id="rId1"/>
  <headerFooter differentOddEven="1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showZeros="0" tabSelected="1" view="pageBreakPreview" zoomScale="85" zoomScaleNormal="100" zoomScaleSheetLayoutView="85" workbookViewId="0">
      <pane xSplit="3" topLeftCell="D1" activePane="topRight" state="frozen"/>
      <selection activeCell="D17" sqref="D17"/>
      <selection pane="topRight" activeCell="D17" sqref="D17"/>
    </sheetView>
  </sheetViews>
  <sheetFormatPr defaultRowHeight="12.75" x14ac:dyDescent="0.2"/>
  <cols>
    <col min="1" max="1" width="4.7109375" style="2" customWidth="1"/>
    <col min="2" max="2" width="54.42578125" style="11" customWidth="1"/>
    <col min="3" max="3" width="8.85546875" style="2" bestFit="1" customWidth="1"/>
    <col min="4" max="4" width="10.140625" style="54" customWidth="1"/>
    <col min="5" max="5" width="12.5703125" style="55" bestFit="1" customWidth="1"/>
    <col min="6" max="6" width="24.28515625" style="10" customWidth="1"/>
    <col min="7" max="7" width="24.28515625" style="65" bestFit="1" customWidth="1"/>
    <col min="8" max="8" width="10.28515625" style="19" bestFit="1" customWidth="1"/>
    <col min="9" max="9" width="10.28515625" style="2" bestFit="1" customWidth="1"/>
    <col min="10" max="14" width="10.28515625" style="73" bestFit="1" customWidth="1"/>
    <col min="15" max="19" width="10.28515625" style="2" bestFit="1" customWidth="1"/>
    <col min="20" max="235" width="9.140625" style="2"/>
    <col min="236" max="236" width="8.28515625" style="2" customWidth="1"/>
    <col min="237" max="237" width="40.28515625" style="2" customWidth="1"/>
    <col min="238" max="238" width="6.42578125" style="2" customWidth="1"/>
    <col min="239" max="239" width="8.5703125" style="2" customWidth="1"/>
    <col min="240" max="240" width="9.85546875" style="2" customWidth="1"/>
    <col min="241" max="241" width="23.7109375" style="2" customWidth="1"/>
    <col min="242" max="242" width="16" style="2" customWidth="1"/>
    <col min="243" max="243" width="6.42578125" style="2" customWidth="1"/>
    <col min="244" max="491" width="9.140625" style="2"/>
    <col min="492" max="492" width="8.28515625" style="2" customWidth="1"/>
    <col min="493" max="493" width="40.28515625" style="2" customWidth="1"/>
    <col min="494" max="494" width="6.42578125" style="2" customWidth="1"/>
    <col min="495" max="495" width="8.5703125" style="2" customWidth="1"/>
    <col min="496" max="496" width="9.85546875" style="2" customWidth="1"/>
    <col min="497" max="497" width="23.7109375" style="2" customWidth="1"/>
    <col min="498" max="498" width="16" style="2" customWidth="1"/>
    <col min="499" max="499" width="6.42578125" style="2" customWidth="1"/>
    <col min="500" max="747" width="9.140625" style="2"/>
    <col min="748" max="748" width="8.28515625" style="2" customWidth="1"/>
    <col min="749" max="749" width="40.28515625" style="2" customWidth="1"/>
    <col min="750" max="750" width="6.42578125" style="2" customWidth="1"/>
    <col min="751" max="751" width="8.5703125" style="2" customWidth="1"/>
    <col min="752" max="752" width="9.85546875" style="2" customWidth="1"/>
    <col min="753" max="753" width="23.7109375" style="2" customWidth="1"/>
    <col min="754" max="754" width="16" style="2" customWidth="1"/>
    <col min="755" max="755" width="6.42578125" style="2" customWidth="1"/>
    <col min="756" max="1003" width="9.140625" style="2"/>
    <col min="1004" max="1004" width="8.28515625" style="2" customWidth="1"/>
    <col min="1005" max="1005" width="40.28515625" style="2" customWidth="1"/>
    <col min="1006" max="1006" width="6.42578125" style="2" customWidth="1"/>
    <col min="1007" max="1007" width="8.5703125" style="2" customWidth="1"/>
    <col min="1008" max="1008" width="9.85546875" style="2" customWidth="1"/>
    <col min="1009" max="1009" width="23.7109375" style="2" customWidth="1"/>
    <col min="1010" max="1010" width="16" style="2" customWidth="1"/>
    <col min="1011" max="1011" width="6.42578125" style="2" customWidth="1"/>
    <col min="1012" max="1259" width="9.140625" style="2"/>
    <col min="1260" max="1260" width="8.28515625" style="2" customWidth="1"/>
    <col min="1261" max="1261" width="40.28515625" style="2" customWidth="1"/>
    <col min="1262" max="1262" width="6.42578125" style="2" customWidth="1"/>
    <col min="1263" max="1263" width="8.5703125" style="2" customWidth="1"/>
    <col min="1264" max="1264" width="9.85546875" style="2" customWidth="1"/>
    <col min="1265" max="1265" width="23.7109375" style="2" customWidth="1"/>
    <col min="1266" max="1266" width="16" style="2" customWidth="1"/>
    <col min="1267" max="1267" width="6.42578125" style="2" customWidth="1"/>
    <col min="1268" max="1515" width="9.140625" style="2"/>
    <col min="1516" max="1516" width="8.28515625" style="2" customWidth="1"/>
    <col min="1517" max="1517" width="40.28515625" style="2" customWidth="1"/>
    <col min="1518" max="1518" width="6.42578125" style="2" customWidth="1"/>
    <col min="1519" max="1519" width="8.5703125" style="2" customWidth="1"/>
    <col min="1520" max="1520" width="9.85546875" style="2" customWidth="1"/>
    <col min="1521" max="1521" width="23.7109375" style="2" customWidth="1"/>
    <col min="1522" max="1522" width="16" style="2" customWidth="1"/>
    <col min="1523" max="1523" width="6.42578125" style="2" customWidth="1"/>
    <col min="1524" max="1771" width="9.140625" style="2"/>
    <col min="1772" max="1772" width="8.28515625" style="2" customWidth="1"/>
    <col min="1773" max="1773" width="40.28515625" style="2" customWidth="1"/>
    <col min="1774" max="1774" width="6.42578125" style="2" customWidth="1"/>
    <col min="1775" max="1775" width="8.5703125" style="2" customWidth="1"/>
    <col min="1776" max="1776" width="9.85546875" style="2" customWidth="1"/>
    <col min="1777" max="1777" width="23.7109375" style="2" customWidth="1"/>
    <col min="1778" max="1778" width="16" style="2" customWidth="1"/>
    <col min="1779" max="1779" width="6.42578125" style="2" customWidth="1"/>
    <col min="1780" max="2027" width="9.140625" style="2"/>
    <col min="2028" max="2028" width="8.28515625" style="2" customWidth="1"/>
    <col min="2029" max="2029" width="40.28515625" style="2" customWidth="1"/>
    <col min="2030" max="2030" width="6.42578125" style="2" customWidth="1"/>
    <col min="2031" max="2031" width="8.5703125" style="2" customWidth="1"/>
    <col min="2032" max="2032" width="9.85546875" style="2" customWidth="1"/>
    <col min="2033" max="2033" width="23.7109375" style="2" customWidth="1"/>
    <col min="2034" max="2034" width="16" style="2" customWidth="1"/>
    <col min="2035" max="2035" width="6.42578125" style="2" customWidth="1"/>
    <col min="2036" max="2283" width="9.140625" style="2"/>
    <col min="2284" max="2284" width="8.28515625" style="2" customWidth="1"/>
    <col min="2285" max="2285" width="40.28515625" style="2" customWidth="1"/>
    <col min="2286" max="2286" width="6.42578125" style="2" customWidth="1"/>
    <col min="2287" max="2287" width="8.5703125" style="2" customWidth="1"/>
    <col min="2288" max="2288" width="9.85546875" style="2" customWidth="1"/>
    <col min="2289" max="2289" width="23.7109375" style="2" customWidth="1"/>
    <col min="2290" max="2290" width="16" style="2" customWidth="1"/>
    <col min="2291" max="2291" width="6.42578125" style="2" customWidth="1"/>
    <col min="2292" max="2539" width="9.140625" style="2"/>
    <col min="2540" max="2540" width="8.28515625" style="2" customWidth="1"/>
    <col min="2541" max="2541" width="40.28515625" style="2" customWidth="1"/>
    <col min="2542" max="2542" width="6.42578125" style="2" customWidth="1"/>
    <col min="2543" max="2543" width="8.5703125" style="2" customWidth="1"/>
    <col min="2544" max="2544" width="9.85546875" style="2" customWidth="1"/>
    <col min="2545" max="2545" width="23.7109375" style="2" customWidth="1"/>
    <col min="2546" max="2546" width="16" style="2" customWidth="1"/>
    <col min="2547" max="2547" width="6.42578125" style="2" customWidth="1"/>
    <col min="2548" max="2795" width="9.140625" style="2"/>
    <col min="2796" max="2796" width="8.28515625" style="2" customWidth="1"/>
    <col min="2797" max="2797" width="40.28515625" style="2" customWidth="1"/>
    <col min="2798" max="2798" width="6.42578125" style="2" customWidth="1"/>
    <col min="2799" max="2799" width="8.5703125" style="2" customWidth="1"/>
    <col min="2800" max="2800" width="9.85546875" style="2" customWidth="1"/>
    <col min="2801" max="2801" width="23.7109375" style="2" customWidth="1"/>
    <col min="2802" max="2802" width="16" style="2" customWidth="1"/>
    <col min="2803" max="2803" width="6.42578125" style="2" customWidth="1"/>
    <col min="2804" max="3051" width="9.140625" style="2"/>
    <col min="3052" max="3052" width="8.28515625" style="2" customWidth="1"/>
    <col min="3053" max="3053" width="40.28515625" style="2" customWidth="1"/>
    <col min="3054" max="3054" width="6.42578125" style="2" customWidth="1"/>
    <col min="3055" max="3055" width="8.5703125" style="2" customWidth="1"/>
    <col min="3056" max="3056" width="9.85546875" style="2" customWidth="1"/>
    <col min="3057" max="3057" width="23.7109375" style="2" customWidth="1"/>
    <col min="3058" max="3058" width="16" style="2" customWidth="1"/>
    <col min="3059" max="3059" width="6.42578125" style="2" customWidth="1"/>
    <col min="3060" max="3307" width="9.140625" style="2"/>
    <col min="3308" max="3308" width="8.28515625" style="2" customWidth="1"/>
    <col min="3309" max="3309" width="40.28515625" style="2" customWidth="1"/>
    <col min="3310" max="3310" width="6.42578125" style="2" customWidth="1"/>
    <col min="3311" max="3311" width="8.5703125" style="2" customWidth="1"/>
    <col min="3312" max="3312" width="9.85546875" style="2" customWidth="1"/>
    <col min="3313" max="3313" width="23.7109375" style="2" customWidth="1"/>
    <col min="3314" max="3314" width="16" style="2" customWidth="1"/>
    <col min="3315" max="3315" width="6.42578125" style="2" customWidth="1"/>
    <col min="3316" max="3563" width="9.140625" style="2"/>
    <col min="3564" max="3564" width="8.28515625" style="2" customWidth="1"/>
    <col min="3565" max="3565" width="40.28515625" style="2" customWidth="1"/>
    <col min="3566" max="3566" width="6.42578125" style="2" customWidth="1"/>
    <col min="3567" max="3567" width="8.5703125" style="2" customWidth="1"/>
    <col min="3568" max="3568" width="9.85546875" style="2" customWidth="1"/>
    <col min="3569" max="3569" width="23.7109375" style="2" customWidth="1"/>
    <col min="3570" max="3570" width="16" style="2" customWidth="1"/>
    <col min="3571" max="3571" width="6.42578125" style="2" customWidth="1"/>
    <col min="3572" max="3819" width="9.140625" style="2"/>
    <col min="3820" max="3820" width="8.28515625" style="2" customWidth="1"/>
    <col min="3821" max="3821" width="40.28515625" style="2" customWidth="1"/>
    <col min="3822" max="3822" width="6.42578125" style="2" customWidth="1"/>
    <col min="3823" max="3823" width="8.5703125" style="2" customWidth="1"/>
    <col min="3824" max="3824" width="9.85546875" style="2" customWidth="1"/>
    <col min="3825" max="3825" width="23.7109375" style="2" customWidth="1"/>
    <col min="3826" max="3826" width="16" style="2" customWidth="1"/>
    <col min="3827" max="3827" width="6.42578125" style="2" customWidth="1"/>
    <col min="3828" max="4075" width="9.140625" style="2"/>
    <col min="4076" max="4076" width="8.28515625" style="2" customWidth="1"/>
    <col min="4077" max="4077" width="40.28515625" style="2" customWidth="1"/>
    <col min="4078" max="4078" width="6.42578125" style="2" customWidth="1"/>
    <col min="4079" max="4079" width="8.5703125" style="2" customWidth="1"/>
    <col min="4080" max="4080" width="9.85546875" style="2" customWidth="1"/>
    <col min="4081" max="4081" width="23.7109375" style="2" customWidth="1"/>
    <col min="4082" max="4082" width="16" style="2" customWidth="1"/>
    <col min="4083" max="4083" width="6.42578125" style="2" customWidth="1"/>
    <col min="4084" max="4331" width="9.140625" style="2"/>
    <col min="4332" max="4332" width="8.28515625" style="2" customWidth="1"/>
    <col min="4333" max="4333" width="40.28515625" style="2" customWidth="1"/>
    <col min="4334" max="4334" width="6.42578125" style="2" customWidth="1"/>
    <col min="4335" max="4335" width="8.5703125" style="2" customWidth="1"/>
    <col min="4336" max="4336" width="9.85546875" style="2" customWidth="1"/>
    <col min="4337" max="4337" width="23.7109375" style="2" customWidth="1"/>
    <col min="4338" max="4338" width="16" style="2" customWidth="1"/>
    <col min="4339" max="4339" width="6.42578125" style="2" customWidth="1"/>
    <col min="4340" max="4587" width="9.140625" style="2"/>
    <col min="4588" max="4588" width="8.28515625" style="2" customWidth="1"/>
    <col min="4589" max="4589" width="40.28515625" style="2" customWidth="1"/>
    <col min="4590" max="4590" width="6.42578125" style="2" customWidth="1"/>
    <col min="4591" max="4591" width="8.5703125" style="2" customWidth="1"/>
    <col min="4592" max="4592" width="9.85546875" style="2" customWidth="1"/>
    <col min="4593" max="4593" width="23.7109375" style="2" customWidth="1"/>
    <col min="4594" max="4594" width="16" style="2" customWidth="1"/>
    <col min="4595" max="4595" width="6.42578125" style="2" customWidth="1"/>
    <col min="4596" max="4843" width="9.140625" style="2"/>
    <col min="4844" max="4844" width="8.28515625" style="2" customWidth="1"/>
    <col min="4845" max="4845" width="40.28515625" style="2" customWidth="1"/>
    <col min="4846" max="4846" width="6.42578125" style="2" customWidth="1"/>
    <col min="4847" max="4847" width="8.5703125" style="2" customWidth="1"/>
    <col min="4848" max="4848" width="9.85546875" style="2" customWidth="1"/>
    <col min="4849" max="4849" width="23.7109375" style="2" customWidth="1"/>
    <col min="4850" max="4850" width="16" style="2" customWidth="1"/>
    <col min="4851" max="4851" width="6.42578125" style="2" customWidth="1"/>
    <col min="4852" max="5099" width="9.140625" style="2"/>
    <col min="5100" max="5100" width="8.28515625" style="2" customWidth="1"/>
    <col min="5101" max="5101" width="40.28515625" style="2" customWidth="1"/>
    <col min="5102" max="5102" width="6.42578125" style="2" customWidth="1"/>
    <col min="5103" max="5103" width="8.5703125" style="2" customWidth="1"/>
    <col min="5104" max="5104" width="9.85546875" style="2" customWidth="1"/>
    <col min="5105" max="5105" width="23.7109375" style="2" customWidth="1"/>
    <col min="5106" max="5106" width="16" style="2" customWidth="1"/>
    <col min="5107" max="5107" width="6.42578125" style="2" customWidth="1"/>
    <col min="5108" max="5355" width="9.140625" style="2"/>
    <col min="5356" max="5356" width="8.28515625" style="2" customWidth="1"/>
    <col min="5357" max="5357" width="40.28515625" style="2" customWidth="1"/>
    <col min="5358" max="5358" width="6.42578125" style="2" customWidth="1"/>
    <col min="5359" max="5359" width="8.5703125" style="2" customWidth="1"/>
    <col min="5360" max="5360" width="9.85546875" style="2" customWidth="1"/>
    <col min="5361" max="5361" width="23.7109375" style="2" customWidth="1"/>
    <col min="5362" max="5362" width="16" style="2" customWidth="1"/>
    <col min="5363" max="5363" width="6.42578125" style="2" customWidth="1"/>
    <col min="5364" max="5611" width="9.140625" style="2"/>
    <col min="5612" max="5612" width="8.28515625" style="2" customWidth="1"/>
    <col min="5613" max="5613" width="40.28515625" style="2" customWidth="1"/>
    <col min="5614" max="5614" width="6.42578125" style="2" customWidth="1"/>
    <col min="5615" max="5615" width="8.5703125" style="2" customWidth="1"/>
    <col min="5616" max="5616" width="9.85546875" style="2" customWidth="1"/>
    <col min="5617" max="5617" width="23.7109375" style="2" customWidth="1"/>
    <col min="5618" max="5618" width="16" style="2" customWidth="1"/>
    <col min="5619" max="5619" width="6.42578125" style="2" customWidth="1"/>
    <col min="5620" max="5867" width="9.140625" style="2"/>
    <col min="5868" max="5868" width="8.28515625" style="2" customWidth="1"/>
    <col min="5869" max="5869" width="40.28515625" style="2" customWidth="1"/>
    <col min="5870" max="5870" width="6.42578125" style="2" customWidth="1"/>
    <col min="5871" max="5871" width="8.5703125" style="2" customWidth="1"/>
    <col min="5872" max="5872" width="9.85546875" style="2" customWidth="1"/>
    <col min="5873" max="5873" width="23.7109375" style="2" customWidth="1"/>
    <col min="5874" max="5874" width="16" style="2" customWidth="1"/>
    <col min="5875" max="5875" width="6.42578125" style="2" customWidth="1"/>
    <col min="5876" max="6123" width="9.140625" style="2"/>
    <col min="6124" max="6124" width="8.28515625" style="2" customWidth="1"/>
    <col min="6125" max="6125" width="40.28515625" style="2" customWidth="1"/>
    <col min="6126" max="6126" width="6.42578125" style="2" customWidth="1"/>
    <col min="6127" max="6127" width="8.5703125" style="2" customWidth="1"/>
    <col min="6128" max="6128" width="9.85546875" style="2" customWidth="1"/>
    <col min="6129" max="6129" width="23.7109375" style="2" customWidth="1"/>
    <col min="6130" max="6130" width="16" style="2" customWidth="1"/>
    <col min="6131" max="6131" width="6.42578125" style="2" customWidth="1"/>
    <col min="6132" max="6379" width="9.140625" style="2"/>
    <col min="6380" max="6380" width="8.28515625" style="2" customWidth="1"/>
    <col min="6381" max="6381" width="40.28515625" style="2" customWidth="1"/>
    <col min="6382" max="6382" width="6.42578125" style="2" customWidth="1"/>
    <col min="6383" max="6383" width="8.5703125" style="2" customWidth="1"/>
    <col min="6384" max="6384" width="9.85546875" style="2" customWidth="1"/>
    <col min="6385" max="6385" width="23.7109375" style="2" customWidth="1"/>
    <col min="6386" max="6386" width="16" style="2" customWidth="1"/>
    <col min="6387" max="6387" width="6.42578125" style="2" customWidth="1"/>
    <col min="6388" max="6635" width="9.140625" style="2"/>
    <col min="6636" max="6636" width="8.28515625" style="2" customWidth="1"/>
    <col min="6637" max="6637" width="40.28515625" style="2" customWidth="1"/>
    <col min="6638" max="6638" width="6.42578125" style="2" customWidth="1"/>
    <col min="6639" max="6639" width="8.5703125" style="2" customWidth="1"/>
    <col min="6640" max="6640" width="9.85546875" style="2" customWidth="1"/>
    <col min="6641" max="6641" width="23.7109375" style="2" customWidth="1"/>
    <col min="6642" max="6642" width="16" style="2" customWidth="1"/>
    <col min="6643" max="6643" width="6.42578125" style="2" customWidth="1"/>
    <col min="6644" max="6891" width="9.140625" style="2"/>
    <col min="6892" max="6892" width="8.28515625" style="2" customWidth="1"/>
    <col min="6893" max="6893" width="40.28515625" style="2" customWidth="1"/>
    <col min="6894" max="6894" width="6.42578125" style="2" customWidth="1"/>
    <col min="6895" max="6895" width="8.5703125" style="2" customWidth="1"/>
    <col min="6896" max="6896" width="9.85546875" style="2" customWidth="1"/>
    <col min="6897" max="6897" width="23.7109375" style="2" customWidth="1"/>
    <col min="6898" max="6898" width="16" style="2" customWidth="1"/>
    <col min="6899" max="6899" width="6.42578125" style="2" customWidth="1"/>
    <col min="6900" max="7147" width="9.140625" style="2"/>
    <col min="7148" max="7148" width="8.28515625" style="2" customWidth="1"/>
    <col min="7149" max="7149" width="40.28515625" style="2" customWidth="1"/>
    <col min="7150" max="7150" width="6.42578125" style="2" customWidth="1"/>
    <col min="7151" max="7151" width="8.5703125" style="2" customWidth="1"/>
    <col min="7152" max="7152" width="9.85546875" style="2" customWidth="1"/>
    <col min="7153" max="7153" width="23.7109375" style="2" customWidth="1"/>
    <col min="7154" max="7154" width="16" style="2" customWidth="1"/>
    <col min="7155" max="7155" width="6.42578125" style="2" customWidth="1"/>
    <col min="7156" max="7403" width="9.140625" style="2"/>
    <col min="7404" max="7404" width="8.28515625" style="2" customWidth="1"/>
    <col min="7405" max="7405" width="40.28515625" style="2" customWidth="1"/>
    <col min="7406" max="7406" width="6.42578125" style="2" customWidth="1"/>
    <col min="7407" max="7407" width="8.5703125" style="2" customWidth="1"/>
    <col min="7408" max="7408" width="9.85546875" style="2" customWidth="1"/>
    <col min="7409" max="7409" width="23.7109375" style="2" customWidth="1"/>
    <col min="7410" max="7410" width="16" style="2" customWidth="1"/>
    <col min="7411" max="7411" width="6.42578125" style="2" customWidth="1"/>
    <col min="7412" max="7659" width="9.140625" style="2"/>
    <col min="7660" max="7660" width="8.28515625" style="2" customWidth="1"/>
    <col min="7661" max="7661" width="40.28515625" style="2" customWidth="1"/>
    <col min="7662" max="7662" width="6.42578125" style="2" customWidth="1"/>
    <col min="7663" max="7663" width="8.5703125" style="2" customWidth="1"/>
    <col min="7664" max="7664" width="9.85546875" style="2" customWidth="1"/>
    <col min="7665" max="7665" width="23.7109375" style="2" customWidth="1"/>
    <col min="7666" max="7666" width="16" style="2" customWidth="1"/>
    <col min="7667" max="7667" width="6.42578125" style="2" customWidth="1"/>
    <col min="7668" max="7915" width="9.140625" style="2"/>
    <col min="7916" max="7916" width="8.28515625" style="2" customWidth="1"/>
    <col min="7917" max="7917" width="40.28515625" style="2" customWidth="1"/>
    <col min="7918" max="7918" width="6.42578125" style="2" customWidth="1"/>
    <col min="7919" max="7919" width="8.5703125" style="2" customWidth="1"/>
    <col min="7920" max="7920" width="9.85546875" style="2" customWidth="1"/>
    <col min="7921" max="7921" width="23.7109375" style="2" customWidth="1"/>
    <col min="7922" max="7922" width="16" style="2" customWidth="1"/>
    <col min="7923" max="7923" width="6.42578125" style="2" customWidth="1"/>
    <col min="7924" max="8171" width="9.140625" style="2"/>
    <col min="8172" max="8172" width="8.28515625" style="2" customWidth="1"/>
    <col min="8173" max="8173" width="40.28515625" style="2" customWidth="1"/>
    <col min="8174" max="8174" width="6.42578125" style="2" customWidth="1"/>
    <col min="8175" max="8175" width="8.5703125" style="2" customWidth="1"/>
    <col min="8176" max="8176" width="9.85546875" style="2" customWidth="1"/>
    <col min="8177" max="8177" width="23.7109375" style="2" customWidth="1"/>
    <col min="8178" max="8178" width="16" style="2" customWidth="1"/>
    <col min="8179" max="8179" width="6.42578125" style="2" customWidth="1"/>
    <col min="8180" max="8427" width="9.140625" style="2"/>
    <col min="8428" max="8428" width="8.28515625" style="2" customWidth="1"/>
    <col min="8429" max="8429" width="40.28515625" style="2" customWidth="1"/>
    <col min="8430" max="8430" width="6.42578125" style="2" customWidth="1"/>
    <col min="8431" max="8431" width="8.5703125" style="2" customWidth="1"/>
    <col min="8432" max="8432" width="9.85546875" style="2" customWidth="1"/>
    <col min="8433" max="8433" width="23.7109375" style="2" customWidth="1"/>
    <col min="8434" max="8434" width="16" style="2" customWidth="1"/>
    <col min="8435" max="8435" width="6.42578125" style="2" customWidth="1"/>
    <col min="8436" max="8683" width="9.140625" style="2"/>
    <col min="8684" max="8684" width="8.28515625" style="2" customWidth="1"/>
    <col min="8685" max="8685" width="40.28515625" style="2" customWidth="1"/>
    <col min="8686" max="8686" width="6.42578125" style="2" customWidth="1"/>
    <col min="8687" max="8687" width="8.5703125" style="2" customWidth="1"/>
    <col min="8688" max="8688" width="9.85546875" style="2" customWidth="1"/>
    <col min="8689" max="8689" width="23.7109375" style="2" customWidth="1"/>
    <col min="8690" max="8690" width="16" style="2" customWidth="1"/>
    <col min="8691" max="8691" width="6.42578125" style="2" customWidth="1"/>
    <col min="8692" max="8939" width="9.140625" style="2"/>
    <col min="8940" max="8940" width="8.28515625" style="2" customWidth="1"/>
    <col min="8941" max="8941" width="40.28515625" style="2" customWidth="1"/>
    <col min="8942" max="8942" width="6.42578125" style="2" customWidth="1"/>
    <col min="8943" max="8943" width="8.5703125" style="2" customWidth="1"/>
    <col min="8944" max="8944" width="9.85546875" style="2" customWidth="1"/>
    <col min="8945" max="8945" width="23.7109375" style="2" customWidth="1"/>
    <col min="8946" max="8946" width="16" style="2" customWidth="1"/>
    <col min="8947" max="8947" width="6.42578125" style="2" customWidth="1"/>
    <col min="8948" max="9195" width="9.140625" style="2"/>
    <col min="9196" max="9196" width="8.28515625" style="2" customWidth="1"/>
    <col min="9197" max="9197" width="40.28515625" style="2" customWidth="1"/>
    <col min="9198" max="9198" width="6.42578125" style="2" customWidth="1"/>
    <col min="9199" max="9199" width="8.5703125" style="2" customWidth="1"/>
    <col min="9200" max="9200" width="9.85546875" style="2" customWidth="1"/>
    <col min="9201" max="9201" width="23.7109375" style="2" customWidth="1"/>
    <col min="9202" max="9202" width="16" style="2" customWidth="1"/>
    <col min="9203" max="9203" width="6.42578125" style="2" customWidth="1"/>
    <col min="9204" max="9451" width="9.140625" style="2"/>
    <col min="9452" max="9452" width="8.28515625" style="2" customWidth="1"/>
    <col min="9453" max="9453" width="40.28515625" style="2" customWidth="1"/>
    <col min="9454" max="9454" width="6.42578125" style="2" customWidth="1"/>
    <col min="9455" max="9455" width="8.5703125" style="2" customWidth="1"/>
    <col min="9456" max="9456" width="9.85546875" style="2" customWidth="1"/>
    <col min="9457" max="9457" width="23.7109375" style="2" customWidth="1"/>
    <col min="9458" max="9458" width="16" style="2" customWidth="1"/>
    <col min="9459" max="9459" width="6.42578125" style="2" customWidth="1"/>
    <col min="9460" max="9707" width="9.140625" style="2"/>
    <col min="9708" max="9708" width="8.28515625" style="2" customWidth="1"/>
    <col min="9709" max="9709" width="40.28515625" style="2" customWidth="1"/>
    <col min="9710" max="9710" width="6.42578125" style="2" customWidth="1"/>
    <col min="9711" max="9711" width="8.5703125" style="2" customWidth="1"/>
    <col min="9712" max="9712" width="9.85546875" style="2" customWidth="1"/>
    <col min="9713" max="9713" width="23.7109375" style="2" customWidth="1"/>
    <col min="9714" max="9714" width="16" style="2" customWidth="1"/>
    <col min="9715" max="9715" width="6.42578125" style="2" customWidth="1"/>
    <col min="9716" max="9963" width="9.140625" style="2"/>
    <col min="9964" max="9964" width="8.28515625" style="2" customWidth="1"/>
    <col min="9965" max="9965" width="40.28515625" style="2" customWidth="1"/>
    <col min="9966" max="9966" width="6.42578125" style="2" customWidth="1"/>
    <col min="9967" max="9967" width="8.5703125" style="2" customWidth="1"/>
    <col min="9968" max="9968" width="9.85546875" style="2" customWidth="1"/>
    <col min="9969" max="9969" width="23.7109375" style="2" customWidth="1"/>
    <col min="9970" max="9970" width="16" style="2" customWidth="1"/>
    <col min="9971" max="9971" width="6.42578125" style="2" customWidth="1"/>
    <col min="9972" max="10219" width="9.140625" style="2"/>
    <col min="10220" max="10220" width="8.28515625" style="2" customWidth="1"/>
    <col min="10221" max="10221" width="40.28515625" style="2" customWidth="1"/>
    <col min="10222" max="10222" width="6.42578125" style="2" customWidth="1"/>
    <col min="10223" max="10223" width="8.5703125" style="2" customWidth="1"/>
    <col min="10224" max="10224" width="9.85546875" style="2" customWidth="1"/>
    <col min="10225" max="10225" width="23.7109375" style="2" customWidth="1"/>
    <col min="10226" max="10226" width="16" style="2" customWidth="1"/>
    <col min="10227" max="10227" width="6.42578125" style="2" customWidth="1"/>
    <col min="10228" max="10475" width="9.140625" style="2"/>
    <col min="10476" max="10476" width="8.28515625" style="2" customWidth="1"/>
    <col min="10477" max="10477" width="40.28515625" style="2" customWidth="1"/>
    <col min="10478" max="10478" width="6.42578125" style="2" customWidth="1"/>
    <col min="10479" max="10479" width="8.5703125" style="2" customWidth="1"/>
    <col min="10480" max="10480" width="9.85546875" style="2" customWidth="1"/>
    <col min="10481" max="10481" width="23.7109375" style="2" customWidth="1"/>
    <col min="10482" max="10482" width="16" style="2" customWidth="1"/>
    <col min="10483" max="10483" width="6.42578125" style="2" customWidth="1"/>
    <col min="10484" max="10731" width="9.140625" style="2"/>
    <col min="10732" max="10732" width="8.28515625" style="2" customWidth="1"/>
    <col min="10733" max="10733" width="40.28515625" style="2" customWidth="1"/>
    <col min="10734" max="10734" width="6.42578125" style="2" customWidth="1"/>
    <col min="10735" max="10735" width="8.5703125" style="2" customWidth="1"/>
    <col min="10736" max="10736" width="9.85546875" style="2" customWidth="1"/>
    <col min="10737" max="10737" width="23.7109375" style="2" customWidth="1"/>
    <col min="10738" max="10738" width="16" style="2" customWidth="1"/>
    <col min="10739" max="10739" width="6.42578125" style="2" customWidth="1"/>
    <col min="10740" max="10987" width="9.140625" style="2"/>
    <col min="10988" max="10988" width="8.28515625" style="2" customWidth="1"/>
    <col min="10989" max="10989" width="40.28515625" style="2" customWidth="1"/>
    <col min="10990" max="10990" width="6.42578125" style="2" customWidth="1"/>
    <col min="10991" max="10991" width="8.5703125" style="2" customWidth="1"/>
    <col min="10992" max="10992" width="9.85546875" style="2" customWidth="1"/>
    <col min="10993" max="10993" width="23.7109375" style="2" customWidth="1"/>
    <col min="10994" max="10994" width="16" style="2" customWidth="1"/>
    <col min="10995" max="10995" width="6.42578125" style="2" customWidth="1"/>
    <col min="10996" max="11243" width="9.140625" style="2"/>
    <col min="11244" max="11244" width="8.28515625" style="2" customWidth="1"/>
    <col min="11245" max="11245" width="40.28515625" style="2" customWidth="1"/>
    <col min="11246" max="11246" width="6.42578125" style="2" customWidth="1"/>
    <col min="11247" max="11247" width="8.5703125" style="2" customWidth="1"/>
    <col min="11248" max="11248" width="9.85546875" style="2" customWidth="1"/>
    <col min="11249" max="11249" width="23.7109375" style="2" customWidth="1"/>
    <col min="11250" max="11250" width="16" style="2" customWidth="1"/>
    <col min="11251" max="11251" width="6.42578125" style="2" customWidth="1"/>
    <col min="11252" max="11499" width="9.140625" style="2"/>
    <col min="11500" max="11500" width="8.28515625" style="2" customWidth="1"/>
    <col min="11501" max="11501" width="40.28515625" style="2" customWidth="1"/>
    <col min="11502" max="11502" width="6.42578125" style="2" customWidth="1"/>
    <col min="11503" max="11503" width="8.5703125" style="2" customWidth="1"/>
    <col min="11504" max="11504" width="9.85546875" style="2" customWidth="1"/>
    <col min="11505" max="11505" width="23.7109375" style="2" customWidth="1"/>
    <col min="11506" max="11506" width="16" style="2" customWidth="1"/>
    <col min="11507" max="11507" width="6.42578125" style="2" customWidth="1"/>
    <col min="11508" max="11755" width="9.140625" style="2"/>
    <col min="11756" max="11756" width="8.28515625" style="2" customWidth="1"/>
    <col min="11757" max="11757" width="40.28515625" style="2" customWidth="1"/>
    <col min="11758" max="11758" width="6.42578125" style="2" customWidth="1"/>
    <col min="11759" max="11759" width="8.5703125" style="2" customWidth="1"/>
    <col min="11760" max="11760" width="9.85546875" style="2" customWidth="1"/>
    <col min="11761" max="11761" width="23.7109375" style="2" customWidth="1"/>
    <col min="11762" max="11762" width="16" style="2" customWidth="1"/>
    <col min="11763" max="11763" width="6.42578125" style="2" customWidth="1"/>
    <col min="11764" max="12011" width="9.140625" style="2"/>
    <col min="12012" max="12012" width="8.28515625" style="2" customWidth="1"/>
    <col min="12013" max="12013" width="40.28515625" style="2" customWidth="1"/>
    <col min="12014" max="12014" width="6.42578125" style="2" customWidth="1"/>
    <col min="12015" max="12015" width="8.5703125" style="2" customWidth="1"/>
    <col min="12016" max="12016" width="9.85546875" style="2" customWidth="1"/>
    <col min="12017" max="12017" width="23.7109375" style="2" customWidth="1"/>
    <col min="12018" max="12018" width="16" style="2" customWidth="1"/>
    <col min="12019" max="12019" width="6.42578125" style="2" customWidth="1"/>
    <col min="12020" max="12267" width="9.140625" style="2"/>
    <col min="12268" max="12268" width="8.28515625" style="2" customWidth="1"/>
    <col min="12269" max="12269" width="40.28515625" style="2" customWidth="1"/>
    <col min="12270" max="12270" width="6.42578125" style="2" customWidth="1"/>
    <col min="12271" max="12271" width="8.5703125" style="2" customWidth="1"/>
    <col min="12272" max="12272" width="9.85546875" style="2" customWidth="1"/>
    <col min="12273" max="12273" width="23.7109375" style="2" customWidth="1"/>
    <col min="12274" max="12274" width="16" style="2" customWidth="1"/>
    <col min="12275" max="12275" width="6.42578125" style="2" customWidth="1"/>
    <col min="12276" max="12523" width="9.140625" style="2"/>
    <col min="12524" max="12524" width="8.28515625" style="2" customWidth="1"/>
    <col min="12525" max="12525" width="40.28515625" style="2" customWidth="1"/>
    <col min="12526" max="12526" width="6.42578125" style="2" customWidth="1"/>
    <col min="12527" max="12527" width="8.5703125" style="2" customWidth="1"/>
    <col min="12528" max="12528" width="9.85546875" style="2" customWidth="1"/>
    <col min="12529" max="12529" width="23.7109375" style="2" customWidth="1"/>
    <col min="12530" max="12530" width="16" style="2" customWidth="1"/>
    <col min="12531" max="12531" width="6.42578125" style="2" customWidth="1"/>
    <col min="12532" max="12779" width="9.140625" style="2"/>
    <col min="12780" max="12780" width="8.28515625" style="2" customWidth="1"/>
    <col min="12781" max="12781" width="40.28515625" style="2" customWidth="1"/>
    <col min="12782" max="12782" width="6.42578125" style="2" customWidth="1"/>
    <col min="12783" max="12783" width="8.5703125" style="2" customWidth="1"/>
    <col min="12784" max="12784" width="9.85546875" style="2" customWidth="1"/>
    <col min="12785" max="12785" width="23.7109375" style="2" customWidth="1"/>
    <col min="12786" max="12786" width="16" style="2" customWidth="1"/>
    <col min="12787" max="12787" width="6.42578125" style="2" customWidth="1"/>
    <col min="12788" max="13035" width="9.140625" style="2"/>
    <col min="13036" max="13036" width="8.28515625" style="2" customWidth="1"/>
    <col min="13037" max="13037" width="40.28515625" style="2" customWidth="1"/>
    <col min="13038" max="13038" width="6.42578125" style="2" customWidth="1"/>
    <col min="13039" max="13039" width="8.5703125" style="2" customWidth="1"/>
    <col min="13040" max="13040" width="9.85546875" style="2" customWidth="1"/>
    <col min="13041" max="13041" width="23.7109375" style="2" customWidth="1"/>
    <col min="13042" max="13042" width="16" style="2" customWidth="1"/>
    <col min="13043" max="13043" width="6.42578125" style="2" customWidth="1"/>
    <col min="13044" max="13291" width="9.140625" style="2"/>
    <col min="13292" max="13292" width="8.28515625" style="2" customWidth="1"/>
    <col min="13293" max="13293" width="40.28515625" style="2" customWidth="1"/>
    <col min="13294" max="13294" width="6.42578125" style="2" customWidth="1"/>
    <col min="13295" max="13295" width="8.5703125" style="2" customWidth="1"/>
    <col min="13296" max="13296" width="9.85546875" style="2" customWidth="1"/>
    <col min="13297" max="13297" width="23.7109375" style="2" customWidth="1"/>
    <col min="13298" max="13298" width="16" style="2" customWidth="1"/>
    <col min="13299" max="13299" width="6.42578125" style="2" customWidth="1"/>
    <col min="13300" max="13547" width="9.140625" style="2"/>
    <col min="13548" max="13548" width="8.28515625" style="2" customWidth="1"/>
    <col min="13549" max="13549" width="40.28515625" style="2" customWidth="1"/>
    <col min="13550" max="13550" width="6.42578125" style="2" customWidth="1"/>
    <col min="13551" max="13551" width="8.5703125" style="2" customWidth="1"/>
    <col min="13552" max="13552" width="9.85546875" style="2" customWidth="1"/>
    <col min="13553" max="13553" width="23.7109375" style="2" customWidth="1"/>
    <col min="13554" max="13554" width="16" style="2" customWidth="1"/>
    <col min="13555" max="13555" width="6.42578125" style="2" customWidth="1"/>
    <col min="13556" max="13803" width="9.140625" style="2"/>
    <col min="13804" max="13804" width="8.28515625" style="2" customWidth="1"/>
    <col min="13805" max="13805" width="40.28515625" style="2" customWidth="1"/>
    <col min="13806" max="13806" width="6.42578125" style="2" customWidth="1"/>
    <col min="13807" max="13807" width="8.5703125" style="2" customWidth="1"/>
    <col min="13808" max="13808" width="9.85546875" style="2" customWidth="1"/>
    <col min="13809" max="13809" width="23.7109375" style="2" customWidth="1"/>
    <col min="13810" max="13810" width="16" style="2" customWidth="1"/>
    <col min="13811" max="13811" width="6.42578125" style="2" customWidth="1"/>
    <col min="13812" max="14059" width="9.140625" style="2"/>
    <col min="14060" max="14060" width="8.28515625" style="2" customWidth="1"/>
    <col min="14061" max="14061" width="40.28515625" style="2" customWidth="1"/>
    <col min="14062" max="14062" width="6.42578125" style="2" customWidth="1"/>
    <col min="14063" max="14063" width="8.5703125" style="2" customWidth="1"/>
    <col min="14064" max="14064" width="9.85546875" style="2" customWidth="1"/>
    <col min="14065" max="14065" width="23.7109375" style="2" customWidth="1"/>
    <col min="14066" max="14066" width="16" style="2" customWidth="1"/>
    <col min="14067" max="14067" width="6.42578125" style="2" customWidth="1"/>
    <col min="14068" max="14315" width="9.140625" style="2"/>
    <col min="14316" max="14316" width="8.28515625" style="2" customWidth="1"/>
    <col min="14317" max="14317" width="40.28515625" style="2" customWidth="1"/>
    <col min="14318" max="14318" width="6.42578125" style="2" customWidth="1"/>
    <col min="14319" max="14319" width="8.5703125" style="2" customWidth="1"/>
    <col min="14320" max="14320" width="9.85546875" style="2" customWidth="1"/>
    <col min="14321" max="14321" width="23.7109375" style="2" customWidth="1"/>
    <col min="14322" max="14322" width="16" style="2" customWidth="1"/>
    <col min="14323" max="14323" width="6.42578125" style="2" customWidth="1"/>
    <col min="14324" max="14571" width="9.140625" style="2"/>
    <col min="14572" max="14572" width="8.28515625" style="2" customWidth="1"/>
    <col min="14573" max="14573" width="40.28515625" style="2" customWidth="1"/>
    <col min="14574" max="14574" width="6.42578125" style="2" customWidth="1"/>
    <col min="14575" max="14575" width="8.5703125" style="2" customWidth="1"/>
    <col min="14576" max="14576" width="9.85546875" style="2" customWidth="1"/>
    <col min="14577" max="14577" width="23.7109375" style="2" customWidth="1"/>
    <col min="14578" max="14578" width="16" style="2" customWidth="1"/>
    <col min="14579" max="14579" width="6.42578125" style="2" customWidth="1"/>
    <col min="14580" max="14827" width="9.140625" style="2"/>
    <col min="14828" max="14828" width="8.28515625" style="2" customWidth="1"/>
    <col min="14829" max="14829" width="40.28515625" style="2" customWidth="1"/>
    <col min="14830" max="14830" width="6.42578125" style="2" customWidth="1"/>
    <col min="14831" max="14831" width="8.5703125" style="2" customWidth="1"/>
    <col min="14832" max="14832" width="9.85546875" style="2" customWidth="1"/>
    <col min="14833" max="14833" width="23.7109375" style="2" customWidth="1"/>
    <col min="14834" max="14834" width="16" style="2" customWidth="1"/>
    <col min="14835" max="14835" width="6.42578125" style="2" customWidth="1"/>
    <col min="14836" max="15083" width="9.140625" style="2"/>
    <col min="15084" max="15084" width="8.28515625" style="2" customWidth="1"/>
    <col min="15085" max="15085" width="40.28515625" style="2" customWidth="1"/>
    <col min="15086" max="15086" width="6.42578125" style="2" customWidth="1"/>
    <col min="15087" max="15087" width="8.5703125" style="2" customWidth="1"/>
    <col min="15088" max="15088" width="9.85546875" style="2" customWidth="1"/>
    <col min="15089" max="15089" width="23.7109375" style="2" customWidth="1"/>
    <col min="15090" max="15090" width="16" style="2" customWidth="1"/>
    <col min="15091" max="15091" width="6.42578125" style="2" customWidth="1"/>
    <col min="15092" max="15339" width="9.140625" style="2"/>
    <col min="15340" max="15340" width="8.28515625" style="2" customWidth="1"/>
    <col min="15341" max="15341" width="40.28515625" style="2" customWidth="1"/>
    <col min="15342" max="15342" width="6.42578125" style="2" customWidth="1"/>
    <col min="15343" max="15343" width="8.5703125" style="2" customWidth="1"/>
    <col min="15344" max="15344" width="9.85546875" style="2" customWidth="1"/>
    <col min="15345" max="15345" width="23.7109375" style="2" customWidth="1"/>
    <col min="15346" max="15346" width="16" style="2" customWidth="1"/>
    <col min="15347" max="15347" width="6.42578125" style="2" customWidth="1"/>
    <col min="15348" max="15595" width="9.140625" style="2"/>
    <col min="15596" max="15596" width="8.28515625" style="2" customWidth="1"/>
    <col min="15597" max="15597" width="40.28515625" style="2" customWidth="1"/>
    <col min="15598" max="15598" width="6.42578125" style="2" customWidth="1"/>
    <col min="15599" max="15599" width="8.5703125" style="2" customWidth="1"/>
    <col min="15600" max="15600" width="9.85546875" style="2" customWidth="1"/>
    <col min="15601" max="15601" width="23.7109375" style="2" customWidth="1"/>
    <col min="15602" max="15602" width="16" style="2" customWidth="1"/>
    <col min="15603" max="15603" width="6.42578125" style="2" customWidth="1"/>
    <col min="15604" max="15851" width="9.140625" style="2"/>
    <col min="15852" max="15852" width="8.28515625" style="2" customWidth="1"/>
    <col min="15853" max="15853" width="40.28515625" style="2" customWidth="1"/>
    <col min="15854" max="15854" width="6.42578125" style="2" customWidth="1"/>
    <col min="15855" max="15855" width="8.5703125" style="2" customWidth="1"/>
    <col min="15856" max="15856" width="9.85546875" style="2" customWidth="1"/>
    <col min="15857" max="15857" width="23.7109375" style="2" customWidth="1"/>
    <col min="15858" max="15858" width="16" style="2" customWidth="1"/>
    <col min="15859" max="15859" width="6.42578125" style="2" customWidth="1"/>
    <col min="15860" max="16107" width="9.140625" style="2"/>
    <col min="16108" max="16108" width="8.28515625" style="2" customWidth="1"/>
    <col min="16109" max="16109" width="40.28515625" style="2" customWidth="1"/>
    <col min="16110" max="16110" width="6.42578125" style="2" customWidth="1"/>
    <col min="16111" max="16111" width="8.5703125" style="2" customWidth="1"/>
    <col min="16112" max="16112" width="9.85546875" style="2" customWidth="1"/>
    <col min="16113" max="16113" width="23.7109375" style="2" customWidth="1"/>
    <col min="16114" max="16114" width="16" style="2" customWidth="1"/>
    <col min="16115" max="16115" width="6.42578125" style="2" customWidth="1"/>
    <col min="16116" max="16342" width="9.140625" style="2"/>
    <col min="16343" max="16350" width="9.140625" style="2" customWidth="1"/>
    <col min="16351" max="16384" width="9.140625" style="2"/>
  </cols>
  <sheetData>
    <row r="1" spans="1:19" s="15" customFormat="1" ht="18" x14ac:dyDescent="0.25">
      <c r="A1" s="56" t="s">
        <v>58</v>
      </c>
      <c r="B1" s="57"/>
      <c r="C1" s="57"/>
      <c r="D1" s="58"/>
      <c r="E1" s="59"/>
      <c r="F1" s="60"/>
      <c r="G1" s="64"/>
      <c r="H1" s="14"/>
      <c r="J1" s="71"/>
      <c r="K1" s="71"/>
      <c r="L1" s="71"/>
      <c r="M1" s="71"/>
      <c r="N1" s="71"/>
    </row>
    <row r="2" spans="1:19" ht="18" customHeight="1" x14ac:dyDescent="0.2">
      <c r="A2" s="61" t="s">
        <v>0</v>
      </c>
      <c r="B2" s="3"/>
      <c r="C2" s="3"/>
      <c r="D2" s="16"/>
      <c r="E2" s="17"/>
      <c r="F2" s="4"/>
    </row>
    <row r="3" spans="1:19" ht="18.75" customHeight="1" x14ac:dyDescent="0.2">
      <c r="A3" s="96" t="s">
        <v>90</v>
      </c>
      <c r="B3" s="97"/>
      <c r="C3" s="3"/>
      <c r="D3" s="16"/>
      <c r="E3" s="17"/>
      <c r="F3" s="4"/>
    </row>
    <row r="4" spans="1:19" ht="18.75" customHeight="1" x14ac:dyDescent="0.2">
      <c r="A4" s="62" t="s">
        <v>91</v>
      </c>
      <c r="B4" s="3"/>
      <c r="C4" s="3"/>
      <c r="D4" s="16"/>
      <c r="E4" s="17"/>
      <c r="F4" s="4"/>
    </row>
    <row r="5" spans="1:19" ht="18.75" customHeight="1" x14ac:dyDescent="0.2">
      <c r="A5" s="62" t="s">
        <v>92</v>
      </c>
      <c r="B5" s="3"/>
      <c r="C5" s="3"/>
      <c r="D5" s="16"/>
      <c r="E5" s="17"/>
      <c r="F5" s="4"/>
    </row>
    <row r="6" spans="1:19" ht="21" customHeight="1" thickBot="1" x14ac:dyDescent="0.25">
      <c r="A6" s="86"/>
      <c r="B6" s="87"/>
      <c r="C6" s="20"/>
      <c r="D6" s="21"/>
      <c r="E6" s="22"/>
      <c r="F6" s="63"/>
    </row>
    <row r="7" spans="1:19" ht="13.5" customHeight="1" x14ac:dyDescent="0.2">
      <c r="A7" s="23" t="s">
        <v>36</v>
      </c>
      <c r="B7" s="24" t="s">
        <v>1</v>
      </c>
      <c r="C7" s="25" t="s">
        <v>2</v>
      </c>
      <c r="D7" s="26" t="s">
        <v>79</v>
      </c>
      <c r="E7" s="27" t="s">
        <v>80</v>
      </c>
      <c r="F7" s="28" t="s">
        <v>37</v>
      </c>
      <c r="H7" s="29"/>
      <c r="I7" s="29"/>
      <c r="J7" s="74"/>
      <c r="K7" s="74"/>
      <c r="L7" s="74"/>
      <c r="M7" s="74"/>
      <c r="N7" s="74"/>
      <c r="O7" s="29"/>
      <c r="P7" s="29"/>
      <c r="Q7" s="29"/>
      <c r="R7" s="29"/>
      <c r="S7" s="29"/>
    </row>
    <row r="8" spans="1:19" ht="27.75" customHeight="1" x14ac:dyDescent="0.2">
      <c r="A8" s="5">
        <v>1</v>
      </c>
      <c r="B8" s="6" t="s">
        <v>3</v>
      </c>
      <c r="C8" s="7" t="s">
        <v>38</v>
      </c>
      <c r="D8" s="69">
        <v>1</v>
      </c>
      <c r="E8" s="70">
        <f ca="1">IF(5%*E83&gt;H8,H8,5%*E83)</f>
        <v>1803.3333333119444</v>
      </c>
      <c r="F8" s="66">
        <f ca="1">E8*D8</f>
        <v>1803.3333333119444</v>
      </c>
      <c r="H8" s="29">
        <v>5000</v>
      </c>
      <c r="I8" s="29"/>
      <c r="J8" s="74"/>
      <c r="K8" s="74"/>
      <c r="L8" s="74"/>
      <c r="M8" s="74"/>
      <c r="N8" s="74"/>
      <c r="O8" s="29"/>
      <c r="P8" s="29"/>
      <c r="Q8" s="29"/>
      <c r="R8" s="29"/>
      <c r="S8" s="29"/>
    </row>
    <row r="9" spans="1:19" ht="27.75" customHeight="1" x14ac:dyDescent="0.2">
      <c r="A9" s="5">
        <v>2</v>
      </c>
      <c r="B9" s="6" t="s">
        <v>86</v>
      </c>
      <c r="C9" s="7" t="s">
        <v>38</v>
      </c>
      <c r="D9" s="30">
        <v>1</v>
      </c>
      <c r="E9" s="70">
        <f ca="1">IF(5%*E83&gt;H9,H9,5%*E83)</f>
        <v>1803.3333333119444</v>
      </c>
      <c r="F9" s="66">
        <f ca="1">E9*D9</f>
        <v>1803.3333333119444</v>
      </c>
      <c r="H9" s="29">
        <v>5000</v>
      </c>
      <c r="I9" s="29"/>
      <c r="J9" s="74"/>
      <c r="K9" s="74"/>
      <c r="L9" s="74"/>
      <c r="M9" s="74"/>
      <c r="N9" s="74"/>
      <c r="O9" s="29"/>
      <c r="P9" s="29"/>
      <c r="Q9" s="29"/>
      <c r="R9" s="29"/>
      <c r="S9" s="29"/>
    </row>
    <row r="10" spans="1:19" ht="27.75" customHeight="1" x14ac:dyDescent="0.2">
      <c r="A10" s="5">
        <v>3</v>
      </c>
      <c r="B10" s="6" t="s">
        <v>4</v>
      </c>
      <c r="C10" s="7" t="s">
        <v>38</v>
      </c>
      <c r="D10" s="30">
        <v>1</v>
      </c>
      <c r="E10" s="70">
        <f ca="1">IF(5%*E83&gt;H10,H10,5%*E83)</f>
        <v>1000</v>
      </c>
      <c r="F10" s="66">
        <f ca="1">E10*D10</f>
        <v>1000</v>
      </c>
      <c r="H10" s="29">
        <v>1000</v>
      </c>
      <c r="I10" s="29"/>
      <c r="J10" s="74"/>
      <c r="K10" s="74"/>
      <c r="L10" s="74"/>
      <c r="M10" s="74"/>
      <c r="N10" s="74"/>
      <c r="O10" s="29"/>
      <c r="P10" s="29"/>
      <c r="Q10" s="29"/>
      <c r="R10" s="29"/>
      <c r="S10" s="29"/>
    </row>
    <row r="11" spans="1:19" ht="27.75" customHeight="1" x14ac:dyDescent="0.2">
      <c r="A11" s="5">
        <v>4</v>
      </c>
      <c r="B11" s="6" t="s">
        <v>5</v>
      </c>
      <c r="C11" s="7" t="s">
        <v>6</v>
      </c>
      <c r="D11" s="30">
        <v>1100</v>
      </c>
      <c r="E11" s="32">
        <v>5.5</v>
      </c>
      <c r="F11" s="33">
        <f>E11*D11</f>
        <v>6050</v>
      </c>
      <c r="H11" s="29"/>
      <c r="I11" s="29"/>
      <c r="J11" s="74"/>
      <c r="K11" s="74"/>
      <c r="L11" s="74"/>
      <c r="M11" s="74"/>
      <c r="N11" s="74"/>
      <c r="O11" s="29"/>
      <c r="P11" s="29"/>
      <c r="Q11" s="29"/>
      <c r="R11" s="29"/>
      <c r="S11" s="29"/>
    </row>
    <row r="12" spans="1:19" ht="27.75" customHeight="1" x14ac:dyDescent="0.2">
      <c r="A12" s="5">
        <v>5</v>
      </c>
      <c r="B12" s="6" t="s">
        <v>7</v>
      </c>
      <c r="C12" s="7" t="s">
        <v>8</v>
      </c>
      <c r="D12" s="30">
        <v>280</v>
      </c>
      <c r="E12" s="32">
        <v>11</v>
      </c>
      <c r="F12" s="33">
        <f t="shared" ref="F12:F79" si="0">E12*D12</f>
        <v>3080</v>
      </c>
      <c r="H12" s="29"/>
      <c r="I12" s="29"/>
      <c r="J12" s="74"/>
      <c r="K12" s="74"/>
      <c r="L12" s="74"/>
      <c r="M12" s="74"/>
      <c r="N12" s="74"/>
      <c r="O12" s="29"/>
      <c r="P12" s="29"/>
      <c r="Q12" s="29"/>
      <c r="R12" s="29"/>
      <c r="S12" s="29"/>
    </row>
    <row r="13" spans="1:19" ht="27.75" customHeight="1" x14ac:dyDescent="0.2">
      <c r="A13" s="5">
        <v>6</v>
      </c>
      <c r="B13" s="6" t="s">
        <v>9</v>
      </c>
      <c r="C13" s="7" t="s">
        <v>8</v>
      </c>
      <c r="D13" s="30"/>
      <c r="E13" s="32">
        <v>22</v>
      </c>
      <c r="F13" s="33">
        <f t="shared" si="0"/>
        <v>0</v>
      </c>
      <c r="H13" s="29"/>
      <c r="I13" s="29"/>
      <c r="J13" s="74"/>
      <c r="K13" s="74"/>
      <c r="L13" s="74"/>
      <c r="M13" s="74"/>
      <c r="N13" s="74"/>
      <c r="O13" s="29"/>
      <c r="P13" s="29"/>
      <c r="Q13" s="29"/>
      <c r="R13" s="29"/>
      <c r="S13" s="29"/>
    </row>
    <row r="14" spans="1:19" ht="27.75" customHeight="1" x14ac:dyDescent="0.2">
      <c r="A14" s="5">
        <v>7</v>
      </c>
      <c r="B14" s="6" t="s">
        <v>10</v>
      </c>
      <c r="C14" s="7" t="s">
        <v>6</v>
      </c>
      <c r="D14" s="30"/>
      <c r="E14" s="32">
        <v>22</v>
      </c>
      <c r="F14" s="33">
        <f t="shared" si="0"/>
        <v>0</v>
      </c>
      <c r="H14" s="29"/>
      <c r="I14" s="29"/>
      <c r="J14" s="74"/>
      <c r="K14" s="74"/>
      <c r="L14" s="74"/>
      <c r="M14" s="74"/>
      <c r="N14" s="74"/>
      <c r="O14" s="29"/>
      <c r="P14" s="29"/>
      <c r="Q14" s="29"/>
      <c r="R14" s="29"/>
      <c r="S14" s="29"/>
    </row>
    <row r="15" spans="1:19" ht="27.75" customHeight="1" x14ac:dyDescent="0.2">
      <c r="A15" s="5">
        <v>8</v>
      </c>
      <c r="B15" s="6" t="s">
        <v>13</v>
      </c>
      <c r="C15" s="7" t="s">
        <v>6</v>
      </c>
      <c r="D15" s="30"/>
      <c r="E15" s="32">
        <v>11</v>
      </c>
      <c r="F15" s="33">
        <f t="shared" si="0"/>
        <v>0</v>
      </c>
      <c r="H15" s="29"/>
      <c r="I15" s="29"/>
      <c r="J15" s="74"/>
      <c r="K15" s="74"/>
      <c r="L15" s="74"/>
      <c r="M15" s="74"/>
      <c r="N15" s="74"/>
      <c r="O15" s="29"/>
      <c r="P15" s="29"/>
      <c r="Q15" s="29"/>
      <c r="R15" s="29"/>
      <c r="S15" s="29"/>
    </row>
    <row r="16" spans="1:19" ht="27.75" customHeight="1" x14ac:dyDescent="0.2">
      <c r="A16" s="5">
        <v>9</v>
      </c>
      <c r="B16" s="6" t="s">
        <v>93</v>
      </c>
      <c r="C16" s="7" t="s">
        <v>6</v>
      </c>
      <c r="D16" s="30">
        <v>1100</v>
      </c>
      <c r="E16" s="32">
        <v>13</v>
      </c>
      <c r="F16" s="33">
        <f t="shared" si="0"/>
        <v>14300</v>
      </c>
      <c r="H16" s="29"/>
      <c r="I16" s="29"/>
      <c r="J16" s="74"/>
      <c r="K16" s="74"/>
      <c r="L16" s="74"/>
      <c r="M16" s="74"/>
      <c r="N16" s="74"/>
      <c r="O16" s="29"/>
      <c r="P16" s="29"/>
      <c r="Q16" s="29"/>
      <c r="R16" s="29"/>
      <c r="S16" s="29"/>
    </row>
    <row r="17" spans="1:19" ht="27.75" customHeight="1" x14ac:dyDescent="0.2">
      <c r="A17" s="5">
        <v>10</v>
      </c>
      <c r="B17" s="6" t="s">
        <v>94</v>
      </c>
      <c r="C17" s="7" t="s">
        <v>12</v>
      </c>
      <c r="D17" s="30">
        <v>28</v>
      </c>
      <c r="E17" s="32">
        <v>55</v>
      </c>
      <c r="F17" s="33">
        <f t="shared" si="0"/>
        <v>1540</v>
      </c>
      <c r="H17" s="29"/>
      <c r="I17" s="29"/>
      <c r="J17" s="74"/>
      <c r="K17" s="74"/>
      <c r="L17" s="74"/>
      <c r="M17" s="74"/>
      <c r="N17" s="74"/>
      <c r="O17" s="29"/>
      <c r="P17" s="29"/>
      <c r="Q17" s="29"/>
      <c r="R17" s="29"/>
      <c r="S17" s="29"/>
    </row>
    <row r="18" spans="1:19" ht="27.75" customHeight="1" x14ac:dyDescent="0.2">
      <c r="A18" s="5">
        <v>11</v>
      </c>
      <c r="B18" s="6" t="s">
        <v>95</v>
      </c>
      <c r="C18" s="7" t="s">
        <v>12</v>
      </c>
      <c r="D18" s="30">
        <v>7</v>
      </c>
      <c r="E18" s="32">
        <v>110</v>
      </c>
      <c r="F18" s="33">
        <f t="shared" si="0"/>
        <v>770</v>
      </c>
      <c r="H18" s="29"/>
      <c r="I18" s="29"/>
      <c r="J18" s="74"/>
      <c r="K18" s="74"/>
      <c r="L18" s="74"/>
      <c r="M18" s="74"/>
      <c r="N18" s="74"/>
      <c r="O18" s="29"/>
      <c r="P18" s="29"/>
      <c r="Q18" s="29"/>
      <c r="R18" s="29"/>
      <c r="S18" s="29"/>
    </row>
    <row r="19" spans="1:19" ht="27.75" customHeight="1" x14ac:dyDescent="0.2">
      <c r="A19" s="5">
        <v>12</v>
      </c>
      <c r="B19" s="6" t="s">
        <v>96</v>
      </c>
      <c r="C19" s="7" t="s">
        <v>12</v>
      </c>
      <c r="D19" s="30">
        <v>14</v>
      </c>
      <c r="E19" s="32">
        <v>110</v>
      </c>
      <c r="F19" s="33">
        <f t="shared" si="0"/>
        <v>1540</v>
      </c>
      <c r="H19" s="29"/>
      <c r="I19" s="29"/>
      <c r="J19" s="74"/>
      <c r="K19" s="74"/>
      <c r="L19" s="74"/>
      <c r="M19" s="74"/>
      <c r="N19" s="74"/>
      <c r="O19" s="29"/>
      <c r="P19" s="29"/>
      <c r="Q19" s="29"/>
      <c r="R19" s="29"/>
      <c r="S19" s="29"/>
    </row>
    <row r="20" spans="1:19" ht="27.75" customHeight="1" x14ac:dyDescent="0.2">
      <c r="A20" s="5">
        <v>13</v>
      </c>
      <c r="B20" s="6" t="s">
        <v>14</v>
      </c>
      <c r="C20" s="7" t="s">
        <v>8</v>
      </c>
      <c r="D20" s="30">
        <v>280</v>
      </c>
      <c r="E20" s="32">
        <v>11</v>
      </c>
      <c r="F20" s="33">
        <f t="shared" si="0"/>
        <v>3080</v>
      </c>
      <c r="H20" s="29"/>
      <c r="I20" s="29"/>
      <c r="J20" s="74"/>
      <c r="K20" s="74"/>
      <c r="L20" s="74"/>
      <c r="M20" s="74"/>
      <c r="N20" s="74"/>
      <c r="O20" s="29"/>
      <c r="P20" s="29"/>
      <c r="Q20" s="29"/>
      <c r="R20" s="29"/>
      <c r="S20" s="29"/>
    </row>
    <row r="21" spans="1:19" ht="27.75" customHeight="1" x14ac:dyDescent="0.2">
      <c r="A21" s="5">
        <v>14</v>
      </c>
      <c r="B21" s="6" t="s">
        <v>15</v>
      </c>
      <c r="C21" s="7" t="s">
        <v>8</v>
      </c>
      <c r="D21" s="30"/>
      <c r="E21" s="32">
        <v>27.500000000000004</v>
      </c>
      <c r="F21" s="33">
        <f t="shared" si="0"/>
        <v>0</v>
      </c>
      <c r="H21" s="29"/>
      <c r="I21" s="29"/>
      <c r="J21" s="74"/>
      <c r="K21" s="74"/>
      <c r="L21" s="74"/>
      <c r="M21" s="74"/>
      <c r="N21" s="74"/>
      <c r="O21" s="29"/>
      <c r="P21" s="29"/>
      <c r="Q21" s="29"/>
      <c r="R21" s="29"/>
      <c r="S21" s="29"/>
    </row>
    <row r="22" spans="1:19" ht="27.75" customHeight="1" x14ac:dyDescent="0.2">
      <c r="A22" s="5">
        <v>15</v>
      </c>
      <c r="B22" s="6" t="s">
        <v>16</v>
      </c>
      <c r="C22" s="7" t="s">
        <v>6</v>
      </c>
      <c r="D22" s="30"/>
      <c r="E22" s="32">
        <v>27.500000000000004</v>
      </c>
      <c r="F22" s="33">
        <f t="shared" si="0"/>
        <v>0</v>
      </c>
      <c r="H22" s="34"/>
      <c r="I22" s="34"/>
      <c r="J22" s="75"/>
      <c r="K22" s="75"/>
      <c r="L22" s="75"/>
      <c r="M22" s="75"/>
      <c r="N22" s="75"/>
      <c r="O22" s="34"/>
      <c r="P22" s="34"/>
      <c r="Q22" s="34"/>
      <c r="R22" s="34"/>
      <c r="S22" s="34"/>
    </row>
    <row r="23" spans="1:19" s="38" customFormat="1" ht="32.25" customHeight="1" x14ac:dyDescent="0.2">
      <c r="A23" s="5">
        <v>16</v>
      </c>
      <c r="B23" s="6" t="s">
        <v>17</v>
      </c>
      <c r="C23" s="35" t="s">
        <v>6</v>
      </c>
      <c r="D23" s="30"/>
      <c r="E23" s="36">
        <v>36.300000000000004</v>
      </c>
      <c r="F23" s="33">
        <f t="shared" si="0"/>
        <v>0</v>
      </c>
      <c r="G23" s="65"/>
      <c r="H23" s="37"/>
      <c r="I23" s="37"/>
      <c r="J23" s="76"/>
      <c r="K23" s="76"/>
      <c r="L23" s="76"/>
      <c r="M23" s="76"/>
      <c r="N23" s="76"/>
      <c r="O23" s="37"/>
      <c r="P23" s="37"/>
      <c r="Q23" s="37"/>
      <c r="R23" s="37"/>
      <c r="S23" s="37"/>
    </row>
    <row r="24" spans="1:19" ht="27.75" customHeight="1" x14ac:dyDescent="0.2">
      <c r="A24" s="5">
        <v>17</v>
      </c>
      <c r="B24" s="6" t="s">
        <v>18</v>
      </c>
      <c r="C24" s="7" t="s">
        <v>38</v>
      </c>
      <c r="D24" s="30"/>
      <c r="E24" s="32">
        <v>1100</v>
      </c>
      <c r="F24" s="33">
        <f t="shared" si="0"/>
        <v>0</v>
      </c>
      <c r="H24" s="29"/>
      <c r="I24" s="29"/>
      <c r="J24" s="74"/>
      <c r="K24" s="74"/>
      <c r="L24" s="74"/>
      <c r="M24" s="74"/>
      <c r="N24" s="74"/>
      <c r="O24" s="29"/>
      <c r="P24" s="29"/>
      <c r="Q24" s="29"/>
      <c r="R24" s="29"/>
      <c r="S24" s="29"/>
    </row>
    <row r="25" spans="1:19" ht="27.75" customHeight="1" x14ac:dyDescent="0.2">
      <c r="A25" s="5">
        <v>18</v>
      </c>
      <c r="B25" s="6" t="s">
        <v>19</v>
      </c>
      <c r="C25" s="7" t="s">
        <v>6</v>
      </c>
      <c r="D25" s="30"/>
      <c r="E25" s="32">
        <v>22</v>
      </c>
      <c r="F25" s="33">
        <f t="shared" si="0"/>
        <v>0</v>
      </c>
      <c r="H25" s="29"/>
      <c r="I25" s="29"/>
      <c r="J25" s="74"/>
      <c r="K25" s="74"/>
      <c r="L25" s="74"/>
      <c r="M25" s="74"/>
      <c r="N25" s="74"/>
      <c r="O25" s="29"/>
      <c r="P25" s="29"/>
      <c r="Q25" s="29"/>
      <c r="R25" s="29"/>
      <c r="S25" s="29"/>
    </row>
    <row r="26" spans="1:19" ht="27.75" customHeight="1" x14ac:dyDescent="0.2">
      <c r="A26" s="5">
        <v>19</v>
      </c>
      <c r="B26" s="6" t="s">
        <v>22</v>
      </c>
      <c r="C26" s="7" t="s">
        <v>23</v>
      </c>
      <c r="D26" s="30"/>
      <c r="E26" s="32">
        <v>7150.0000000000009</v>
      </c>
      <c r="F26" s="33">
        <f t="shared" si="0"/>
        <v>0</v>
      </c>
      <c r="H26" s="29"/>
      <c r="I26" s="29"/>
      <c r="J26" s="74"/>
      <c r="K26" s="74"/>
      <c r="L26" s="74"/>
      <c r="M26" s="74"/>
      <c r="N26" s="74"/>
      <c r="O26" s="29"/>
      <c r="P26" s="29"/>
      <c r="Q26" s="29"/>
      <c r="R26" s="29"/>
      <c r="S26" s="29"/>
    </row>
    <row r="27" spans="1:19" ht="27.75" customHeight="1" x14ac:dyDescent="0.2">
      <c r="A27" s="5">
        <v>20</v>
      </c>
      <c r="B27" s="6" t="s">
        <v>24</v>
      </c>
      <c r="C27" s="7" t="s">
        <v>12</v>
      </c>
      <c r="D27" s="30"/>
      <c r="E27" s="32">
        <v>110.00000000000001</v>
      </c>
      <c r="F27" s="33">
        <f t="shared" si="0"/>
        <v>0</v>
      </c>
      <c r="H27" s="29"/>
      <c r="I27" s="29"/>
      <c r="J27" s="74"/>
      <c r="K27" s="74"/>
      <c r="L27" s="74"/>
      <c r="M27" s="74"/>
      <c r="N27" s="74"/>
      <c r="O27" s="29"/>
      <c r="P27" s="29"/>
      <c r="Q27" s="29"/>
      <c r="R27" s="29"/>
      <c r="S27" s="29"/>
    </row>
    <row r="28" spans="1:19" ht="27.75" customHeight="1" x14ac:dyDescent="0.2">
      <c r="A28" s="5">
        <v>21</v>
      </c>
      <c r="B28" s="6" t="s">
        <v>25</v>
      </c>
      <c r="C28" s="7" t="s">
        <v>23</v>
      </c>
      <c r="D28" s="30">
        <v>1</v>
      </c>
      <c r="E28" s="32">
        <v>220.00000000000003</v>
      </c>
      <c r="F28" s="33">
        <f t="shared" si="0"/>
        <v>220.00000000000003</v>
      </c>
      <c r="H28" s="29"/>
      <c r="I28" s="29"/>
      <c r="J28" s="74"/>
      <c r="K28" s="74"/>
      <c r="L28" s="74"/>
      <c r="M28" s="74"/>
      <c r="N28" s="74"/>
      <c r="O28" s="29"/>
      <c r="P28" s="29"/>
      <c r="Q28" s="29"/>
      <c r="R28" s="29"/>
      <c r="S28" s="29"/>
    </row>
    <row r="29" spans="1:19" ht="27.75" customHeight="1" x14ac:dyDescent="0.2">
      <c r="A29" s="5">
        <v>22</v>
      </c>
      <c r="B29" s="6" t="s">
        <v>26</v>
      </c>
      <c r="C29" s="7" t="s">
        <v>23</v>
      </c>
      <c r="D29" s="30">
        <v>1</v>
      </c>
      <c r="E29" s="32">
        <v>550</v>
      </c>
      <c r="F29" s="33">
        <f t="shared" si="0"/>
        <v>550</v>
      </c>
      <c r="H29" s="29"/>
      <c r="I29" s="29"/>
      <c r="J29" s="74"/>
      <c r="K29" s="74"/>
      <c r="L29" s="74"/>
      <c r="M29" s="74"/>
      <c r="N29" s="74"/>
      <c r="O29" s="29"/>
      <c r="P29" s="29"/>
      <c r="Q29" s="29"/>
      <c r="R29" s="29"/>
      <c r="S29" s="29"/>
    </row>
    <row r="30" spans="1:19" ht="27.75" customHeight="1" x14ac:dyDescent="0.2">
      <c r="A30" s="5">
        <v>23</v>
      </c>
      <c r="B30" s="6" t="s">
        <v>27</v>
      </c>
      <c r="C30" s="7" t="s">
        <v>23</v>
      </c>
      <c r="D30" s="30"/>
      <c r="E30" s="32">
        <v>385.00000000000006</v>
      </c>
      <c r="F30" s="33">
        <f t="shared" si="0"/>
        <v>0</v>
      </c>
      <c r="H30" s="29"/>
      <c r="I30" s="29"/>
      <c r="J30" s="74"/>
      <c r="K30" s="74"/>
      <c r="L30" s="74"/>
      <c r="M30" s="74"/>
      <c r="N30" s="74"/>
      <c r="O30" s="29"/>
      <c r="P30" s="29"/>
      <c r="Q30" s="29"/>
      <c r="R30" s="29"/>
      <c r="S30" s="29"/>
    </row>
    <row r="31" spans="1:19" ht="27.75" customHeight="1" x14ac:dyDescent="0.2">
      <c r="A31" s="5">
        <v>24</v>
      </c>
      <c r="B31" s="6" t="s">
        <v>57</v>
      </c>
      <c r="C31" s="7" t="s">
        <v>23</v>
      </c>
      <c r="D31" s="30"/>
      <c r="E31" s="31">
        <v>110</v>
      </c>
      <c r="F31" s="33">
        <f t="shared" si="0"/>
        <v>0</v>
      </c>
      <c r="H31" s="29"/>
      <c r="I31" s="29"/>
      <c r="J31" s="74"/>
      <c r="K31" s="74"/>
      <c r="L31" s="74"/>
      <c r="M31" s="74"/>
      <c r="N31" s="74"/>
      <c r="O31" s="29"/>
      <c r="P31" s="29"/>
      <c r="Q31" s="29"/>
      <c r="R31" s="29"/>
      <c r="S31" s="29"/>
    </row>
    <row r="32" spans="1:19" ht="27.75" customHeight="1" x14ac:dyDescent="0.2">
      <c r="A32" s="5">
        <v>25</v>
      </c>
      <c r="B32" s="6" t="s">
        <v>28</v>
      </c>
      <c r="C32" s="7" t="s">
        <v>23</v>
      </c>
      <c r="D32" s="30"/>
      <c r="E32" s="39">
        <v>220.5</v>
      </c>
      <c r="F32" s="33">
        <f t="shared" si="0"/>
        <v>0</v>
      </c>
      <c r="H32" s="29"/>
      <c r="I32" s="29"/>
      <c r="J32" s="74"/>
      <c r="K32" s="74"/>
      <c r="L32" s="74"/>
      <c r="M32" s="74"/>
      <c r="N32" s="74"/>
      <c r="O32" s="29"/>
      <c r="P32" s="29"/>
      <c r="Q32" s="29"/>
      <c r="R32" s="29"/>
      <c r="S32" s="29"/>
    </row>
    <row r="33" spans="1:22" ht="27.75" customHeight="1" x14ac:dyDescent="0.2">
      <c r="A33" s="5">
        <v>26</v>
      </c>
      <c r="B33" s="6" t="s">
        <v>29</v>
      </c>
      <c r="C33" s="7" t="s">
        <v>23</v>
      </c>
      <c r="D33" s="30">
        <v>2</v>
      </c>
      <c r="E33" s="32">
        <v>110.00000000000001</v>
      </c>
      <c r="F33" s="33">
        <f t="shared" si="0"/>
        <v>220.00000000000003</v>
      </c>
      <c r="H33" s="29"/>
      <c r="I33" s="29"/>
      <c r="J33" s="74"/>
      <c r="K33" s="74"/>
      <c r="L33" s="74"/>
      <c r="M33" s="74"/>
      <c r="N33" s="74"/>
      <c r="O33" s="29"/>
      <c r="P33" s="29"/>
      <c r="Q33" s="29"/>
      <c r="R33" s="29"/>
      <c r="S33" s="29"/>
    </row>
    <row r="34" spans="1:22" ht="27.75" customHeight="1" x14ac:dyDescent="0.2">
      <c r="A34" s="5">
        <v>27</v>
      </c>
      <c r="B34" s="6" t="s">
        <v>39</v>
      </c>
      <c r="C34" s="7" t="s">
        <v>23</v>
      </c>
      <c r="D34" s="30"/>
      <c r="E34" s="32">
        <v>440.00000000000006</v>
      </c>
      <c r="F34" s="33">
        <f t="shared" si="0"/>
        <v>0</v>
      </c>
      <c r="H34" s="29"/>
      <c r="I34" s="29"/>
      <c r="J34" s="74"/>
      <c r="K34" s="74"/>
      <c r="L34" s="74"/>
      <c r="M34" s="74"/>
      <c r="N34" s="74"/>
      <c r="O34" s="29"/>
      <c r="P34" s="29"/>
      <c r="Q34" s="29"/>
      <c r="R34" s="29"/>
      <c r="S34" s="29"/>
    </row>
    <row r="35" spans="1:22" ht="32.25" customHeight="1" x14ac:dyDescent="0.2">
      <c r="A35" s="5">
        <v>28</v>
      </c>
      <c r="B35" s="6" t="s">
        <v>30</v>
      </c>
      <c r="C35" s="7" t="s">
        <v>23</v>
      </c>
      <c r="D35" s="69"/>
      <c r="E35" s="39">
        <v>110.00000000000001</v>
      </c>
      <c r="F35" s="66">
        <f t="shared" si="0"/>
        <v>0</v>
      </c>
      <c r="H35" s="29"/>
      <c r="I35" s="29"/>
      <c r="J35" s="74"/>
      <c r="K35" s="74"/>
      <c r="L35" s="74"/>
      <c r="M35" s="74"/>
      <c r="N35" s="74"/>
      <c r="O35" s="29"/>
      <c r="P35" s="29"/>
      <c r="Q35" s="29"/>
      <c r="R35" s="29"/>
      <c r="S35" s="29"/>
    </row>
    <row r="36" spans="1:22" ht="27.75" customHeight="1" x14ac:dyDescent="0.2">
      <c r="A36" s="5">
        <v>29</v>
      </c>
      <c r="B36" s="6" t="s">
        <v>31</v>
      </c>
      <c r="C36" s="7" t="s">
        <v>23</v>
      </c>
      <c r="D36" s="69"/>
      <c r="E36" s="39">
        <v>110.00000000000001</v>
      </c>
      <c r="F36" s="66">
        <f t="shared" si="0"/>
        <v>0</v>
      </c>
      <c r="H36" s="29"/>
      <c r="I36" s="29"/>
      <c r="J36" s="74"/>
      <c r="K36" s="74"/>
      <c r="L36" s="74"/>
      <c r="M36" s="74"/>
      <c r="N36" s="74"/>
      <c r="O36" s="29"/>
      <c r="P36" s="29"/>
      <c r="Q36" s="29"/>
      <c r="R36" s="29"/>
      <c r="S36" s="29"/>
    </row>
    <row r="37" spans="1:22" ht="27.75" customHeight="1" x14ac:dyDescent="0.2">
      <c r="A37" s="5">
        <v>30</v>
      </c>
      <c r="B37" s="6" t="s">
        <v>32</v>
      </c>
      <c r="C37" s="7" t="s">
        <v>38</v>
      </c>
      <c r="D37" s="30"/>
      <c r="E37" s="32">
        <v>1100</v>
      </c>
      <c r="F37" s="33">
        <f t="shared" si="0"/>
        <v>0</v>
      </c>
      <c r="H37" s="29"/>
      <c r="I37" s="29"/>
      <c r="J37" s="74"/>
      <c r="K37" s="74"/>
      <c r="L37" s="74"/>
      <c r="M37" s="74"/>
      <c r="N37" s="74"/>
      <c r="O37" s="29"/>
      <c r="P37" s="29"/>
      <c r="Q37" s="29"/>
      <c r="R37" s="29"/>
      <c r="S37" s="29"/>
    </row>
    <row r="38" spans="1:22" ht="27.75" customHeight="1" x14ac:dyDescent="0.2">
      <c r="A38" s="5">
        <v>31</v>
      </c>
      <c r="B38" s="6" t="s">
        <v>40</v>
      </c>
      <c r="C38" s="7" t="s">
        <v>23</v>
      </c>
      <c r="D38" s="30"/>
      <c r="E38" s="32">
        <v>770.00000000000011</v>
      </c>
      <c r="F38" s="33">
        <f t="shared" si="0"/>
        <v>0</v>
      </c>
      <c r="H38" s="29"/>
      <c r="I38" s="29"/>
      <c r="J38" s="74"/>
      <c r="K38" s="74"/>
      <c r="L38" s="74"/>
      <c r="M38" s="74"/>
      <c r="N38" s="74"/>
      <c r="O38" s="29"/>
      <c r="P38" s="29"/>
      <c r="Q38" s="29"/>
      <c r="R38" s="29"/>
      <c r="S38" s="29"/>
    </row>
    <row r="39" spans="1:22" ht="27.75" customHeight="1" x14ac:dyDescent="0.2">
      <c r="A39" s="5">
        <v>32</v>
      </c>
      <c r="B39" s="6" t="s">
        <v>33</v>
      </c>
      <c r="C39" s="7" t="s">
        <v>23</v>
      </c>
      <c r="D39" s="30"/>
      <c r="E39" s="32">
        <v>550</v>
      </c>
      <c r="F39" s="33">
        <f t="shared" si="0"/>
        <v>0</v>
      </c>
      <c r="H39" s="29"/>
      <c r="I39" s="29"/>
      <c r="J39" s="74"/>
      <c r="K39" s="74"/>
      <c r="L39" s="74"/>
      <c r="M39" s="74"/>
      <c r="N39" s="74"/>
      <c r="O39" s="29"/>
      <c r="P39" s="29"/>
      <c r="Q39" s="29"/>
      <c r="R39" s="29"/>
      <c r="S39" s="29"/>
    </row>
    <row r="40" spans="1:22" ht="27.75" customHeight="1" x14ac:dyDescent="0.2">
      <c r="A40" s="5">
        <v>33</v>
      </c>
      <c r="B40" s="6" t="s">
        <v>34</v>
      </c>
      <c r="C40" s="7" t="s">
        <v>23</v>
      </c>
      <c r="D40" s="30"/>
      <c r="E40" s="39">
        <v>1100</v>
      </c>
      <c r="F40" s="33">
        <f t="shared" si="0"/>
        <v>0</v>
      </c>
      <c r="H40" s="68"/>
      <c r="I40" s="68"/>
      <c r="J40" s="78"/>
      <c r="K40" s="78"/>
      <c r="L40" s="78"/>
      <c r="M40" s="78"/>
      <c r="N40" s="78"/>
      <c r="O40" s="68"/>
      <c r="P40" s="68"/>
      <c r="Q40" s="68"/>
      <c r="R40" s="68"/>
      <c r="S40" s="68"/>
      <c r="T40" s="1"/>
      <c r="U40" s="1"/>
      <c r="V40" s="1"/>
    </row>
    <row r="41" spans="1:22" s="41" customFormat="1" ht="27.75" customHeight="1" x14ac:dyDescent="0.2">
      <c r="A41" s="5">
        <v>34</v>
      </c>
      <c r="B41" s="6" t="s">
        <v>35</v>
      </c>
      <c r="C41" s="7" t="s">
        <v>23</v>
      </c>
      <c r="D41" s="30"/>
      <c r="E41" s="39">
        <v>550</v>
      </c>
      <c r="F41" s="33">
        <f t="shared" si="0"/>
        <v>0</v>
      </c>
      <c r="G41" s="65"/>
      <c r="H41" s="68"/>
      <c r="I41" s="68"/>
      <c r="J41" s="78"/>
      <c r="K41" s="78"/>
      <c r="L41" s="78"/>
      <c r="M41" s="78"/>
      <c r="N41" s="78"/>
      <c r="O41" s="68"/>
      <c r="P41" s="68"/>
      <c r="Q41" s="68"/>
      <c r="R41" s="68"/>
      <c r="S41" s="68"/>
      <c r="T41" s="1"/>
      <c r="U41" s="1"/>
      <c r="V41" s="1"/>
    </row>
    <row r="42" spans="1:22" ht="27.75" customHeight="1" x14ac:dyDescent="0.2">
      <c r="A42" s="5">
        <v>35</v>
      </c>
      <c r="B42" s="6" t="s">
        <v>41</v>
      </c>
      <c r="C42" s="43" t="s">
        <v>23</v>
      </c>
      <c r="D42" s="30"/>
      <c r="E42" s="32">
        <v>770</v>
      </c>
      <c r="F42" s="33">
        <f t="shared" si="0"/>
        <v>0</v>
      </c>
      <c r="H42" s="29"/>
      <c r="I42" s="29"/>
      <c r="J42" s="74"/>
      <c r="K42" s="74"/>
      <c r="L42" s="74"/>
      <c r="M42" s="74"/>
      <c r="N42" s="74"/>
      <c r="O42" s="29"/>
      <c r="P42" s="29"/>
      <c r="Q42" s="29"/>
      <c r="R42" s="29"/>
      <c r="S42" s="29"/>
    </row>
    <row r="43" spans="1:22" ht="32.25" customHeight="1" x14ac:dyDescent="0.2">
      <c r="A43" s="5">
        <v>36</v>
      </c>
      <c r="B43" s="8" t="s">
        <v>60</v>
      </c>
      <c r="C43" s="7" t="s">
        <v>23</v>
      </c>
      <c r="D43" s="30"/>
      <c r="E43" s="39">
        <v>770.00000000000011</v>
      </c>
      <c r="F43" s="33">
        <f t="shared" si="0"/>
        <v>0</v>
      </c>
      <c r="H43" s="29"/>
      <c r="I43" s="29"/>
      <c r="J43" s="74"/>
      <c r="K43" s="74"/>
      <c r="L43" s="74"/>
      <c r="M43" s="74"/>
      <c r="N43" s="74"/>
      <c r="O43" s="29"/>
      <c r="P43" s="29"/>
      <c r="Q43" s="29"/>
      <c r="R43" s="29"/>
      <c r="S43" s="29"/>
    </row>
    <row r="44" spans="1:22" ht="32.25" customHeight="1" x14ac:dyDescent="0.2">
      <c r="A44" s="5">
        <v>37</v>
      </c>
      <c r="B44" s="42" t="s">
        <v>61</v>
      </c>
      <c r="C44" s="7" t="s">
        <v>23</v>
      </c>
      <c r="D44" s="30"/>
      <c r="E44" s="32">
        <v>990.00000000000011</v>
      </c>
      <c r="F44" s="33">
        <f t="shared" si="0"/>
        <v>0</v>
      </c>
      <c r="H44" s="29"/>
      <c r="I44" s="29"/>
      <c r="J44" s="74"/>
      <c r="K44" s="74"/>
      <c r="L44" s="74"/>
      <c r="M44" s="74"/>
      <c r="N44" s="74"/>
      <c r="O44" s="29"/>
      <c r="P44" s="29"/>
      <c r="Q44" s="29"/>
      <c r="R44" s="29"/>
      <c r="S44" s="29"/>
    </row>
    <row r="45" spans="1:22" ht="27.75" customHeight="1" x14ac:dyDescent="0.2">
      <c r="A45" s="5">
        <v>38</v>
      </c>
      <c r="B45" s="8" t="s">
        <v>62</v>
      </c>
      <c r="C45" s="13" t="s">
        <v>23</v>
      </c>
      <c r="D45" s="30"/>
      <c r="E45" s="32">
        <v>770.00000000000011</v>
      </c>
      <c r="F45" s="33">
        <f t="shared" si="0"/>
        <v>0</v>
      </c>
      <c r="H45" s="29"/>
      <c r="I45" s="29"/>
      <c r="J45" s="74"/>
      <c r="K45" s="74"/>
      <c r="L45" s="74"/>
      <c r="M45" s="74"/>
      <c r="N45" s="74"/>
      <c r="O45" s="29"/>
      <c r="P45" s="29"/>
      <c r="Q45" s="29"/>
      <c r="R45" s="29"/>
      <c r="S45" s="29"/>
    </row>
    <row r="46" spans="1:22" ht="27.75" customHeight="1" x14ac:dyDescent="0.2">
      <c r="A46" s="5">
        <v>39</v>
      </c>
      <c r="B46" s="8" t="s">
        <v>63</v>
      </c>
      <c r="C46" s="13" t="s">
        <v>23</v>
      </c>
      <c r="D46" s="30"/>
      <c r="E46" s="44">
        <v>990.00000000000011</v>
      </c>
      <c r="F46" s="33">
        <f t="shared" si="0"/>
        <v>0</v>
      </c>
      <c r="H46" s="29"/>
      <c r="I46" s="29"/>
      <c r="J46" s="74"/>
      <c r="K46" s="74"/>
      <c r="L46" s="74"/>
      <c r="M46" s="74"/>
      <c r="N46" s="74"/>
      <c r="O46" s="29"/>
      <c r="P46" s="29"/>
      <c r="Q46" s="29"/>
      <c r="R46" s="29"/>
      <c r="S46" s="29"/>
    </row>
    <row r="47" spans="1:22" ht="32.25" customHeight="1" x14ac:dyDescent="0.2">
      <c r="A47" s="5">
        <v>40</v>
      </c>
      <c r="B47" s="12" t="s">
        <v>65</v>
      </c>
      <c r="C47" s="13" t="s">
        <v>23</v>
      </c>
      <c r="D47" s="30">
        <v>1</v>
      </c>
      <c r="E47" s="40">
        <v>110</v>
      </c>
      <c r="F47" s="33">
        <f t="shared" si="0"/>
        <v>110</v>
      </c>
      <c r="H47" s="29"/>
      <c r="I47" s="29"/>
      <c r="J47" s="74"/>
      <c r="K47" s="74"/>
      <c r="L47" s="74"/>
      <c r="M47" s="74"/>
      <c r="N47" s="74"/>
      <c r="O47" s="29"/>
      <c r="P47" s="29"/>
      <c r="Q47" s="29"/>
      <c r="R47" s="29"/>
      <c r="S47" s="29"/>
    </row>
    <row r="48" spans="1:22" ht="32.25" customHeight="1" x14ac:dyDescent="0.2">
      <c r="A48" s="5">
        <v>41</v>
      </c>
      <c r="B48" s="12" t="s">
        <v>71</v>
      </c>
      <c r="C48" s="13" t="s">
        <v>23</v>
      </c>
      <c r="D48" s="30"/>
      <c r="E48" s="40">
        <v>220</v>
      </c>
      <c r="F48" s="33">
        <f t="shared" si="0"/>
        <v>0</v>
      </c>
      <c r="H48" s="29"/>
      <c r="I48" s="29"/>
      <c r="J48" s="74"/>
      <c r="K48" s="74"/>
      <c r="L48" s="74"/>
      <c r="M48" s="74"/>
      <c r="N48" s="74"/>
      <c r="O48" s="29"/>
      <c r="P48" s="29"/>
      <c r="Q48" s="29"/>
      <c r="R48" s="29"/>
      <c r="S48" s="29"/>
    </row>
    <row r="49" spans="1:19" ht="32.25" customHeight="1" x14ac:dyDescent="0.2">
      <c r="A49" s="5">
        <v>42</v>
      </c>
      <c r="B49" s="12" t="s">
        <v>72</v>
      </c>
      <c r="C49" s="13" t="s">
        <v>23</v>
      </c>
      <c r="D49" s="30"/>
      <c r="E49" s="40">
        <v>330</v>
      </c>
      <c r="F49" s="33">
        <f t="shared" si="0"/>
        <v>0</v>
      </c>
      <c r="H49" s="29"/>
      <c r="I49" s="29"/>
      <c r="J49" s="74"/>
      <c r="K49" s="74"/>
      <c r="L49" s="74"/>
      <c r="M49" s="74"/>
      <c r="N49" s="74"/>
      <c r="O49" s="29"/>
      <c r="P49" s="29"/>
      <c r="Q49" s="29"/>
      <c r="R49" s="29"/>
      <c r="S49" s="29"/>
    </row>
    <row r="50" spans="1:19" ht="32.25" customHeight="1" x14ac:dyDescent="0.2">
      <c r="A50" s="5">
        <v>43</v>
      </c>
      <c r="B50" s="12" t="s">
        <v>73</v>
      </c>
      <c r="C50" s="13" t="s">
        <v>23</v>
      </c>
      <c r="D50" s="30"/>
      <c r="E50" s="40">
        <v>550</v>
      </c>
      <c r="F50" s="33">
        <f t="shared" si="0"/>
        <v>0</v>
      </c>
      <c r="H50" s="29"/>
      <c r="I50" s="29"/>
      <c r="J50" s="74"/>
      <c r="K50" s="74"/>
      <c r="L50" s="74"/>
      <c r="M50" s="74"/>
      <c r="N50" s="74"/>
      <c r="O50" s="29"/>
      <c r="P50" s="29"/>
      <c r="Q50" s="29"/>
      <c r="R50" s="29"/>
      <c r="S50" s="29"/>
    </row>
    <row r="51" spans="1:19" ht="32.25" customHeight="1" x14ac:dyDescent="0.2">
      <c r="A51" s="5">
        <v>44</v>
      </c>
      <c r="B51" s="8" t="s">
        <v>74</v>
      </c>
      <c r="C51" s="13" t="s">
        <v>23</v>
      </c>
      <c r="D51" s="30"/>
      <c r="E51" s="40">
        <v>770</v>
      </c>
      <c r="F51" s="33">
        <f t="shared" si="0"/>
        <v>0</v>
      </c>
      <c r="H51" s="29"/>
      <c r="I51" s="29"/>
      <c r="J51" s="74"/>
      <c r="K51" s="74"/>
      <c r="L51" s="74"/>
      <c r="M51" s="74"/>
      <c r="N51" s="74"/>
      <c r="O51" s="29"/>
      <c r="P51" s="29"/>
      <c r="Q51" s="29"/>
      <c r="R51" s="29"/>
      <c r="S51" s="29"/>
    </row>
    <row r="52" spans="1:19" ht="32.25" customHeight="1" x14ac:dyDescent="0.2">
      <c r="A52" s="5">
        <v>45</v>
      </c>
      <c r="B52" s="8" t="s">
        <v>75</v>
      </c>
      <c r="C52" s="13" t="s">
        <v>23</v>
      </c>
      <c r="D52" s="30"/>
      <c r="E52" s="40">
        <v>110</v>
      </c>
      <c r="F52" s="33">
        <f t="shared" si="0"/>
        <v>0</v>
      </c>
      <c r="H52" s="29"/>
      <c r="I52" s="29"/>
      <c r="J52" s="74"/>
      <c r="K52" s="74"/>
      <c r="L52" s="74"/>
      <c r="M52" s="74"/>
      <c r="N52" s="74"/>
      <c r="O52" s="29"/>
      <c r="P52" s="29"/>
      <c r="Q52" s="29"/>
      <c r="R52" s="29"/>
      <c r="S52" s="29"/>
    </row>
    <row r="53" spans="1:19" ht="32.25" customHeight="1" x14ac:dyDescent="0.2">
      <c r="A53" s="5">
        <v>46</v>
      </c>
      <c r="B53" s="8" t="s">
        <v>76</v>
      </c>
      <c r="C53" s="13" t="s">
        <v>23</v>
      </c>
      <c r="D53" s="30"/>
      <c r="E53" s="40">
        <v>220</v>
      </c>
      <c r="F53" s="33">
        <f t="shared" si="0"/>
        <v>0</v>
      </c>
      <c r="H53" s="29"/>
      <c r="I53" s="29"/>
      <c r="J53" s="74"/>
      <c r="K53" s="74"/>
      <c r="L53" s="74"/>
      <c r="M53" s="74"/>
      <c r="N53" s="74"/>
      <c r="O53" s="29"/>
      <c r="P53" s="29"/>
      <c r="Q53" s="29"/>
      <c r="R53" s="29"/>
      <c r="S53" s="29"/>
    </row>
    <row r="54" spans="1:19" ht="32.25" customHeight="1" x14ac:dyDescent="0.2">
      <c r="A54" s="5">
        <v>47</v>
      </c>
      <c r="B54" s="8" t="s">
        <v>77</v>
      </c>
      <c r="C54" s="13" t="s">
        <v>23</v>
      </c>
      <c r="D54" s="30"/>
      <c r="E54" s="40">
        <v>330</v>
      </c>
      <c r="F54" s="33">
        <f t="shared" si="0"/>
        <v>0</v>
      </c>
      <c r="H54" s="29"/>
      <c r="I54" s="29"/>
      <c r="J54" s="74"/>
      <c r="K54" s="74"/>
      <c r="L54" s="74"/>
      <c r="M54" s="74"/>
      <c r="N54" s="74"/>
      <c r="O54" s="29"/>
      <c r="P54" s="29"/>
      <c r="Q54" s="29"/>
      <c r="R54" s="29"/>
      <c r="S54" s="29"/>
    </row>
    <row r="55" spans="1:19" ht="32.25" customHeight="1" x14ac:dyDescent="0.2">
      <c r="A55" s="5">
        <v>48</v>
      </c>
      <c r="B55" s="8" t="s">
        <v>78</v>
      </c>
      <c r="C55" s="13" t="s">
        <v>23</v>
      </c>
      <c r="D55" s="30"/>
      <c r="E55" s="40">
        <v>440</v>
      </c>
      <c r="F55" s="33">
        <f t="shared" si="0"/>
        <v>0</v>
      </c>
      <c r="H55" s="29"/>
      <c r="I55" s="29"/>
      <c r="J55" s="74"/>
      <c r="K55" s="74"/>
      <c r="L55" s="74"/>
      <c r="M55" s="74"/>
      <c r="N55" s="74"/>
      <c r="O55" s="29"/>
      <c r="P55" s="29"/>
      <c r="Q55" s="29"/>
      <c r="R55" s="29"/>
      <c r="S55" s="29"/>
    </row>
    <row r="56" spans="1:19" ht="32.25" customHeight="1" x14ac:dyDescent="0.2">
      <c r="A56" s="5">
        <v>49</v>
      </c>
      <c r="B56" s="8" t="s">
        <v>81</v>
      </c>
      <c r="C56" s="13" t="s">
        <v>23</v>
      </c>
      <c r="D56" s="30"/>
      <c r="E56" s="40">
        <v>4400</v>
      </c>
      <c r="F56" s="33">
        <f t="shared" si="0"/>
        <v>0</v>
      </c>
      <c r="H56" s="29"/>
      <c r="I56" s="29"/>
      <c r="J56" s="74"/>
      <c r="K56" s="74"/>
      <c r="L56" s="74"/>
      <c r="M56" s="74"/>
      <c r="N56" s="74"/>
      <c r="O56" s="29"/>
      <c r="P56" s="29"/>
      <c r="Q56" s="29"/>
      <c r="R56" s="29"/>
      <c r="S56" s="29"/>
    </row>
    <row r="57" spans="1:19" ht="32.25" customHeight="1" x14ac:dyDescent="0.2">
      <c r="A57" s="5">
        <v>50</v>
      </c>
      <c r="B57" s="12" t="s">
        <v>82</v>
      </c>
      <c r="C57" s="13" t="s">
        <v>23</v>
      </c>
      <c r="D57" s="30"/>
      <c r="E57" s="40">
        <v>3000</v>
      </c>
      <c r="F57" s="33">
        <f t="shared" si="0"/>
        <v>0</v>
      </c>
      <c r="H57" s="29"/>
      <c r="I57" s="29"/>
      <c r="J57" s="74"/>
      <c r="K57" s="74"/>
      <c r="L57" s="74"/>
      <c r="M57" s="74"/>
      <c r="N57" s="74"/>
      <c r="O57" s="29"/>
      <c r="P57" s="29"/>
      <c r="Q57" s="29"/>
      <c r="R57" s="29"/>
      <c r="S57" s="29"/>
    </row>
    <row r="58" spans="1:19" ht="32.25" customHeight="1" x14ac:dyDescent="0.2">
      <c r="A58" s="5">
        <v>51</v>
      </c>
      <c r="B58" s="12" t="s">
        <v>83</v>
      </c>
      <c r="C58" s="13" t="s">
        <v>23</v>
      </c>
      <c r="D58" s="30"/>
      <c r="E58" s="39">
        <v>6600</v>
      </c>
      <c r="F58" s="33">
        <f t="shared" si="0"/>
        <v>0</v>
      </c>
      <c r="H58" s="29"/>
      <c r="I58" s="29"/>
      <c r="J58" s="74"/>
      <c r="K58" s="74"/>
      <c r="L58" s="74"/>
      <c r="M58" s="74"/>
      <c r="N58" s="74"/>
      <c r="O58" s="29"/>
      <c r="P58" s="29"/>
      <c r="Q58" s="29"/>
      <c r="R58" s="29"/>
      <c r="S58" s="29"/>
    </row>
    <row r="59" spans="1:19" ht="32.25" customHeight="1" x14ac:dyDescent="0.2">
      <c r="A59" s="5">
        <v>52</v>
      </c>
      <c r="B59" s="12" t="s">
        <v>64</v>
      </c>
      <c r="C59" s="7" t="s">
        <v>23</v>
      </c>
      <c r="D59" s="30"/>
      <c r="E59" s="32">
        <v>440</v>
      </c>
      <c r="F59" s="33">
        <f t="shared" si="0"/>
        <v>0</v>
      </c>
      <c r="H59" s="29"/>
      <c r="I59" s="29"/>
      <c r="J59" s="74"/>
      <c r="K59" s="74"/>
      <c r="L59" s="74"/>
      <c r="M59" s="74"/>
      <c r="N59" s="74"/>
      <c r="O59" s="29"/>
      <c r="P59" s="29"/>
      <c r="Q59" s="29"/>
      <c r="R59" s="29"/>
      <c r="S59" s="29"/>
    </row>
    <row r="60" spans="1:19" ht="27.75" customHeight="1" x14ac:dyDescent="0.2">
      <c r="A60" s="5">
        <v>53</v>
      </c>
      <c r="B60" s="6" t="s">
        <v>42</v>
      </c>
      <c r="C60" s="7" t="s">
        <v>12</v>
      </c>
      <c r="D60" s="30"/>
      <c r="E60" s="32">
        <v>55</v>
      </c>
      <c r="F60" s="33">
        <f t="shared" si="0"/>
        <v>0</v>
      </c>
      <c r="H60" s="29"/>
      <c r="I60" s="29"/>
      <c r="J60" s="74"/>
      <c r="K60" s="74"/>
      <c r="L60" s="74"/>
      <c r="M60" s="74"/>
      <c r="N60" s="74"/>
      <c r="O60" s="29"/>
      <c r="P60" s="29"/>
      <c r="Q60" s="29"/>
      <c r="R60" s="29"/>
      <c r="S60" s="29"/>
    </row>
    <row r="61" spans="1:19" ht="27.75" customHeight="1" x14ac:dyDescent="0.2">
      <c r="A61" s="5">
        <v>54</v>
      </c>
      <c r="B61" s="6" t="s">
        <v>11</v>
      </c>
      <c r="C61" s="7" t="s">
        <v>12</v>
      </c>
      <c r="D61" s="30"/>
      <c r="E61" s="32">
        <v>110.00000000000001</v>
      </c>
      <c r="F61" s="33">
        <f t="shared" si="0"/>
        <v>0</v>
      </c>
      <c r="H61" s="29"/>
      <c r="I61" s="29"/>
      <c r="J61" s="74"/>
      <c r="K61" s="74"/>
      <c r="L61" s="74"/>
      <c r="M61" s="74"/>
      <c r="N61" s="74"/>
      <c r="O61" s="29"/>
      <c r="P61" s="29"/>
      <c r="Q61" s="29"/>
      <c r="R61" s="29"/>
      <c r="S61" s="29"/>
    </row>
    <row r="62" spans="1:19" ht="27.75" customHeight="1" x14ac:dyDescent="0.2">
      <c r="A62" s="5">
        <v>55</v>
      </c>
      <c r="B62" s="6" t="s">
        <v>20</v>
      </c>
      <c r="C62" s="13" t="s">
        <v>6</v>
      </c>
      <c r="D62" s="30"/>
      <c r="E62" s="32">
        <v>44</v>
      </c>
      <c r="F62" s="33">
        <f t="shared" si="0"/>
        <v>0</v>
      </c>
      <c r="H62" s="29"/>
      <c r="I62" s="29"/>
      <c r="J62" s="74"/>
      <c r="K62" s="74"/>
      <c r="L62" s="74"/>
      <c r="M62" s="74"/>
      <c r="N62" s="74"/>
      <c r="O62" s="29"/>
      <c r="P62" s="29"/>
      <c r="Q62" s="29"/>
      <c r="R62" s="29"/>
      <c r="S62" s="29"/>
    </row>
    <row r="63" spans="1:19" ht="27.75" customHeight="1" x14ac:dyDescent="0.2">
      <c r="A63" s="5">
        <v>56</v>
      </c>
      <c r="B63" s="6" t="s">
        <v>21</v>
      </c>
      <c r="C63" s="13" t="s">
        <v>38</v>
      </c>
      <c r="D63" s="30"/>
      <c r="E63" s="32">
        <v>330</v>
      </c>
      <c r="F63" s="33">
        <f t="shared" si="0"/>
        <v>0</v>
      </c>
      <c r="H63" s="29"/>
      <c r="I63" s="29"/>
      <c r="J63" s="74"/>
      <c r="K63" s="74"/>
      <c r="L63" s="74"/>
      <c r="M63" s="74"/>
      <c r="N63" s="74"/>
      <c r="O63" s="29"/>
      <c r="P63" s="29"/>
      <c r="Q63" s="29"/>
      <c r="R63" s="29"/>
      <c r="S63" s="29"/>
    </row>
    <row r="64" spans="1:19" ht="27.75" customHeight="1" x14ac:dyDescent="0.2">
      <c r="A64" s="5">
        <v>57</v>
      </c>
      <c r="B64" s="6" t="s">
        <v>43</v>
      </c>
      <c r="C64" s="13" t="s">
        <v>23</v>
      </c>
      <c r="D64" s="30"/>
      <c r="E64" s="32">
        <v>550</v>
      </c>
      <c r="F64" s="33">
        <f t="shared" si="0"/>
        <v>0</v>
      </c>
      <c r="H64" s="29"/>
      <c r="I64" s="29"/>
      <c r="J64" s="74"/>
      <c r="K64" s="74"/>
      <c r="L64" s="74"/>
      <c r="M64" s="74"/>
      <c r="N64" s="74"/>
      <c r="O64" s="29"/>
      <c r="P64" s="29"/>
      <c r="Q64" s="29"/>
      <c r="R64" s="29"/>
      <c r="S64" s="29"/>
    </row>
    <row r="65" spans="1:19" ht="27.75" customHeight="1" x14ac:dyDescent="0.2">
      <c r="A65" s="5">
        <v>58</v>
      </c>
      <c r="B65" s="6" t="s">
        <v>44</v>
      </c>
      <c r="C65" s="7" t="s">
        <v>23</v>
      </c>
      <c r="D65" s="69"/>
      <c r="E65" s="39">
        <v>1100</v>
      </c>
      <c r="F65" s="66">
        <f t="shared" si="0"/>
        <v>0</v>
      </c>
      <c r="H65" s="29"/>
      <c r="I65" s="29"/>
      <c r="J65" s="74"/>
      <c r="K65" s="74"/>
      <c r="L65" s="74"/>
      <c r="M65" s="74"/>
      <c r="N65" s="74"/>
      <c r="O65" s="29"/>
      <c r="P65" s="29"/>
      <c r="Q65" s="29"/>
      <c r="R65" s="29"/>
      <c r="S65" s="29"/>
    </row>
    <row r="66" spans="1:19" ht="27.75" customHeight="1" x14ac:dyDescent="0.2">
      <c r="A66" s="5">
        <v>59</v>
      </c>
      <c r="B66" s="6" t="s">
        <v>56</v>
      </c>
      <c r="C66" s="7" t="s">
        <v>23</v>
      </c>
      <c r="D66" s="69"/>
      <c r="E66" s="39">
        <v>330</v>
      </c>
      <c r="F66" s="66">
        <f t="shared" si="0"/>
        <v>0</v>
      </c>
      <c r="H66" s="29"/>
      <c r="I66" s="29"/>
      <c r="J66" s="74"/>
      <c r="K66" s="74"/>
      <c r="L66" s="74"/>
      <c r="M66" s="74"/>
      <c r="N66" s="74"/>
      <c r="O66" s="29"/>
      <c r="P66" s="29"/>
      <c r="Q66" s="29"/>
      <c r="R66" s="29"/>
      <c r="S66" s="29"/>
    </row>
    <row r="67" spans="1:19" ht="27.75" customHeight="1" x14ac:dyDescent="0.2">
      <c r="A67" s="5">
        <v>60</v>
      </c>
      <c r="B67" s="6" t="s">
        <v>45</v>
      </c>
      <c r="C67" s="13" t="s">
        <v>23</v>
      </c>
      <c r="D67" s="30"/>
      <c r="E67" s="32">
        <v>1100</v>
      </c>
      <c r="F67" s="33">
        <f t="shared" si="0"/>
        <v>0</v>
      </c>
      <c r="H67" s="29"/>
      <c r="I67" s="29"/>
      <c r="J67" s="74"/>
      <c r="K67" s="74"/>
      <c r="L67" s="74"/>
      <c r="M67" s="74"/>
      <c r="N67" s="74"/>
      <c r="O67" s="29"/>
      <c r="P67" s="29"/>
      <c r="Q67" s="29"/>
      <c r="R67" s="29"/>
      <c r="S67" s="29"/>
    </row>
    <row r="68" spans="1:19" ht="27.75" customHeight="1" x14ac:dyDescent="0.2">
      <c r="A68" s="5">
        <v>61</v>
      </c>
      <c r="B68" s="6" t="s">
        <v>67</v>
      </c>
      <c r="C68" s="7" t="s">
        <v>23</v>
      </c>
      <c r="D68" s="30"/>
      <c r="E68" s="39">
        <v>550</v>
      </c>
      <c r="F68" s="33">
        <f t="shared" si="0"/>
        <v>0</v>
      </c>
      <c r="H68" s="29"/>
      <c r="I68" s="29"/>
      <c r="J68" s="74"/>
      <c r="K68" s="74"/>
      <c r="L68" s="74"/>
      <c r="M68" s="74"/>
      <c r="N68" s="74"/>
      <c r="O68" s="29"/>
      <c r="P68" s="29"/>
      <c r="Q68" s="29"/>
      <c r="R68" s="29"/>
      <c r="S68" s="29"/>
    </row>
    <row r="69" spans="1:19" ht="27.75" customHeight="1" x14ac:dyDescent="0.2">
      <c r="A69" s="5">
        <v>62</v>
      </c>
      <c r="B69" s="6" t="s">
        <v>68</v>
      </c>
      <c r="C69" s="7" t="s">
        <v>23</v>
      </c>
      <c r="D69" s="30"/>
      <c r="E69" s="39">
        <v>770</v>
      </c>
      <c r="F69" s="33">
        <f t="shared" si="0"/>
        <v>0</v>
      </c>
      <c r="H69" s="29"/>
      <c r="I69" s="29"/>
      <c r="J69" s="74"/>
      <c r="K69" s="74"/>
      <c r="L69" s="74"/>
      <c r="M69" s="74"/>
      <c r="N69" s="74"/>
      <c r="O69" s="29"/>
      <c r="P69" s="29"/>
      <c r="Q69" s="29"/>
      <c r="R69" s="29"/>
      <c r="S69" s="29"/>
    </row>
    <row r="70" spans="1:19" ht="27.75" customHeight="1" x14ac:dyDescent="0.2">
      <c r="A70" s="5">
        <v>63</v>
      </c>
      <c r="B70" s="6" t="s">
        <v>69</v>
      </c>
      <c r="C70" s="7" t="s">
        <v>23</v>
      </c>
      <c r="D70" s="30"/>
      <c r="E70" s="39">
        <v>990</v>
      </c>
      <c r="F70" s="33">
        <f t="shared" si="0"/>
        <v>0</v>
      </c>
      <c r="H70" s="29"/>
      <c r="I70" s="29"/>
      <c r="J70" s="74"/>
      <c r="K70" s="74"/>
      <c r="L70" s="74"/>
      <c r="M70" s="74"/>
      <c r="N70" s="74"/>
      <c r="O70" s="29"/>
      <c r="P70" s="29"/>
      <c r="Q70" s="29"/>
      <c r="R70" s="29"/>
      <c r="S70" s="29"/>
    </row>
    <row r="71" spans="1:19" ht="27.75" customHeight="1" x14ac:dyDescent="0.2">
      <c r="A71" s="5">
        <v>64</v>
      </c>
      <c r="B71" s="6" t="s">
        <v>70</v>
      </c>
      <c r="C71" s="7" t="s">
        <v>23</v>
      </c>
      <c r="D71" s="30"/>
      <c r="E71" s="39">
        <v>1100</v>
      </c>
      <c r="F71" s="33">
        <f t="shared" si="0"/>
        <v>0</v>
      </c>
      <c r="H71" s="29"/>
      <c r="I71" s="29"/>
      <c r="J71" s="74"/>
      <c r="K71" s="74"/>
      <c r="L71" s="74"/>
      <c r="M71" s="74"/>
      <c r="N71" s="74"/>
      <c r="O71" s="29"/>
      <c r="P71" s="29"/>
      <c r="Q71" s="29"/>
      <c r="R71" s="29"/>
      <c r="S71" s="29"/>
    </row>
    <row r="72" spans="1:19" ht="27.75" customHeight="1" x14ac:dyDescent="0.2">
      <c r="A72" s="5">
        <v>65</v>
      </c>
      <c r="B72" s="12" t="s">
        <v>66</v>
      </c>
      <c r="C72" s="7" t="s">
        <v>23</v>
      </c>
      <c r="D72" s="30"/>
      <c r="E72" s="39">
        <v>2750</v>
      </c>
      <c r="F72" s="33">
        <f t="shared" si="0"/>
        <v>0</v>
      </c>
      <c r="H72" s="29"/>
      <c r="I72" s="29"/>
      <c r="J72" s="74"/>
      <c r="K72" s="74"/>
      <c r="L72" s="74"/>
      <c r="M72" s="74"/>
      <c r="N72" s="74"/>
      <c r="O72" s="29"/>
      <c r="P72" s="29"/>
      <c r="Q72" s="29"/>
      <c r="R72" s="29"/>
      <c r="S72" s="29"/>
    </row>
    <row r="73" spans="1:19" ht="27.75" customHeight="1" x14ac:dyDescent="0.2">
      <c r="A73" s="5">
        <v>66</v>
      </c>
      <c r="B73" s="6" t="s">
        <v>46</v>
      </c>
      <c r="C73" s="7" t="s">
        <v>8</v>
      </c>
      <c r="D73" s="30"/>
      <c r="E73" s="39">
        <v>95</v>
      </c>
      <c r="F73" s="33">
        <f t="shared" si="0"/>
        <v>0</v>
      </c>
      <c r="H73" s="29"/>
      <c r="I73" s="29"/>
      <c r="J73" s="74"/>
      <c r="K73" s="74"/>
      <c r="L73" s="74"/>
      <c r="M73" s="74"/>
      <c r="N73" s="74"/>
      <c r="O73" s="29"/>
      <c r="P73" s="29"/>
      <c r="Q73" s="29"/>
      <c r="R73" s="29"/>
      <c r="S73" s="29"/>
    </row>
    <row r="74" spans="1:19" ht="27.75" customHeight="1" x14ac:dyDescent="0.2">
      <c r="A74" s="5">
        <v>67</v>
      </c>
      <c r="B74" s="6" t="s">
        <v>47</v>
      </c>
      <c r="C74" s="9" t="s">
        <v>8</v>
      </c>
      <c r="D74" s="30"/>
      <c r="E74" s="44">
        <v>200</v>
      </c>
      <c r="F74" s="33">
        <f t="shared" si="0"/>
        <v>0</v>
      </c>
      <c r="H74" s="29"/>
      <c r="I74" s="29"/>
      <c r="J74" s="74"/>
      <c r="K74" s="74"/>
      <c r="L74" s="74"/>
      <c r="M74" s="74"/>
      <c r="N74" s="74"/>
      <c r="O74" s="29"/>
      <c r="P74" s="29"/>
      <c r="Q74" s="29"/>
      <c r="R74" s="29"/>
      <c r="S74" s="29"/>
    </row>
    <row r="75" spans="1:19" ht="27.75" customHeight="1" x14ac:dyDescent="0.2">
      <c r="A75" s="5">
        <v>68</v>
      </c>
      <c r="B75" s="6" t="s">
        <v>48</v>
      </c>
      <c r="C75" s="7" t="s">
        <v>8</v>
      </c>
      <c r="D75" s="30"/>
      <c r="E75" s="39">
        <v>110</v>
      </c>
      <c r="F75" s="33">
        <f t="shared" si="0"/>
        <v>0</v>
      </c>
      <c r="H75" s="29"/>
      <c r="I75" s="29"/>
      <c r="J75" s="74"/>
      <c r="K75" s="74"/>
      <c r="L75" s="74"/>
      <c r="M75" s="74"/>
      <c r="N75" s="74"/>
      <c r="O75" s="29"/>
      <c r="P75" s="29"/>
      <c r="Q75" s="29"/>
      <c r="R75" s="29"/>
      <c r="S75" s="29"/>
    </row>
    <row r="76" spans="1:19" ht="27.75" customHeight="1" x14ac:dyDescent="0.2">
      <c r="A76" s="5">
        <v>69</v>
      </c>
      <c r="B76" s="6" t="s">
        <v>49</v>
      </c>
      <c r="C76" s="7" t="s">
        <v>8</v>
      </c>
      <c r="D76" s="30"/>
      <c r="E76" s="39">
        <v>220</v>
      </c>
      <c r="F76" s="33">
        <f t="shared" si="0"/>
        <v>0</v>
      </c>
      <c r="H76" s="29"/>
      <c r="I76" s="29"/>
      <c r="J76" s="74"/>
      <c r="K76" s="74"/>
      <c r="L76" s="74"/>
      <c r="M76" s="74"/>
      <c r="N76" s="74"/>
      <c r="O76" s="29"/>
      <c r="P76" s="29"/>
      <c r="Q76" s="29"/>
      <c r="R76" s="29"/>
      <c r="S76" s="29"/>
    </row>
    <row r="77" spans="1:19" ht="27.75" customHeight="1" x14ac:dyDescent="0.2">
      <c r="A77" s="5">
        <v>70</v>
      </c>
      <c r="B77" s="8" t="s">
        <v>59</v>
      </c>
      <c r="C77" s="7" t="s">
        <v>8</v>
      </c>
      <c r="D77" s="30"/>
      <c r="E77" s="39">
        <v>550</v>
      </c>
      <c r="F77" s="33">
        <f t="shared" si="0"/>
        <v>0</v>
      </c>
      <c r="H77" s="29"/>
      <c r="I77" s="29"/>
      <c r="J77" s="74"/>
      <c r="K77" s="74"/>
      <c r="L77" s="74"/>
      <c r="M77" s="74"/>
      <c r="N77" s="74"/>
      <c r="O77" s="29"/>
      <c r="P77" s="29"/>
      <c r="Q77" s="29"/>
      <c r="R77" s="29"/>
      <c r="S77" s="29"/>
    </row>
    <row r="78" spans="1:19" ht="27.75" customHeight="1" x14ac:dyDescent="0.2">
      <c r="A78" s="5">
        <v>71</v>
      </c>
      <c r="B78" s="67" t="s">
        <v>50</v>
      </c>
      <c r="C78" s="7" t="s">
        <v>23</v>
      </c>
      <c r="D78" s="30"/>
      <c r="E78" s="39">
        <v>110</v>
      </c>
      <c r="F78" s="33">
        <f t="shared" si="0"/>
        <v>0</v>
      </c>
      <c r="H78" s="29"/>
      <c r="I78" s="29"/>
      <c r="J78" s="74"/>
      <c r="K78" s="74"/>
      <c r="L78" s="74"/>
      <c r="M78" s="74"/>
      <c r="N78" s="74"/>
      <c r="O78" s="29"/>
      <c r="P78" s="29"/>
      <c r="Q78" s="29"/>
      <c r="R78" s="29"/>
      <c r="S78" s="29"/>
    </row>
    <row r="79" spans="1:19" ht="27.75" customHeight="1" x14ac:dyDescent="0.2">
      <c r="A79" s="5">
        <v>72</v>
      </c>
      <c r="B79" s="6" t="s">
        <v>51</v>
      </c>
      <c r="C79" s="7" t="s">
        <v>23</v>
      </c>
      <c r="D79" s="30"/>
      <c r="E79" s="39">
        <v>440</v>
      </c>
      <c r="F79" s="33">
        <f t="shared" si="0"/>
        <v>0</v>
      </c>
      <c r="H79" s="29"/>
      <c r="I79" s="29"/>
      <c r="J79" s="74"/>
      <c r="K79" s="74"/>
      <c r="L79" s="74"/>
      <c r="M79" s="74"/>
      <c r="N79" s="74"/>
      <c r="O79" s="29"/>
      <c r="P79" s="29"/>
      <c r="Q79" s="29"/>
      <c r="R79" s="29"/>
      <c r="S79" s="29"/>
    </row>
    <row r="80" spans="1:19" ht="32.25" customHeight="1" x14ac:dyDescent="0.2">
      <c r="A80" s="5">
        <v>73</v>
      </c>
      <c r="B80" s="6" t="s">
        <v>52</v>
      </c>
      <c r="C80" s="7" t="s">
        <v>23</v>
      </c>
      <c r="D80" s="30"/>
      <c r="E80" s="39">
        <v>5400</v>
      </c>
      <c r="F80" s="33">
        <f t="shared" ref="F80:F81" si="1">E80*D80</f>
        <v>0</v>
      </c>
      <c r="H80" s="29"/>
      <c r="I80" s="29"/>
      <c r="J80" s="74"/>
      <c r="K80" s="74"/>
      <c r="L80" s="74"/>
      <c r="M80" s="74"/>
      <c r="N80" s="74"/>
      <c r="O80" s="29"/>
      <c r="P80" s="29"/>
      <c r="Q80" s="29"/>
      <c r="R80" s="29"/>
      <c r="S80" s="29"/>
    </row>
    <row r="81" spans="1:19" ht="27.75" customHeight="1" x14ac:dyDescent="0.2">
      <c r="A81" s="5">
        <v>74</v>
      </c>
      <c r="B81" s="6" t="s">
        <v>55</v>
      </c>
      <c r="C81" s="7" t="s">
        <v>8</v>
      </c>
      <c r="D81" s="30"/>
      <c r="E81" s="39">
        <v>17</v>
      </c>
      <c r="F81" s="33">
        <f t="shared" si="1"/>
        <v>0</v>
      </c>
      <c r="H81" s="29"/>
      <c r="I81" s="29"/>
      <c r="J81" s="74"/>
      <c r="K81" s="74"/>
      <c r="L81" s="74"/>
      <c r="M81" s="74"/>
      <c r="N81" s="74"/>
      <c r="O81" s="29"/>
      <c r="P81" s="29"/>
      <c r="Q81" s="29"/>
      <c r="R81" s="29"/>
      <c r="S81" s="29"/>
    </row>
    <row r="82" spans="1:19" ht="27.75" customHeight="1" thickBot="1" x14ac:dyDescent="0.25">
      <c r="A82" s="5"/>
      <c r="B82" s="6"/>
      <c r="C82" s="7"/>
      <c r="D82" s="30"/>
      <c r="E82" s="39"/>
      <c r="F82" s="33"/>
      <c r="H82" s="29"/>
      <c r="I82" s="29"/>
      <c r="J82" s="74"/>
      <c r="K82" s="74"/>
      <c r="L82" s="74"/>
      <c r="M82" s="74"/>
      <c r="N82" s="74"/>
      <c r="O82" s="29"/>
      <c r="P82" s="29"/>
      <c r="Q82" s="29"/>
      <c r="R82" s="29"/>
      <c r="S82" s="29"/>
    </row>
    <row r="83" spans="1:19" ht="30" customHeight="1" thickBot="1" x14ac:dyDescent="0.25">
      <c r="A83" s="45"/>
      <c r="B83" s="46"/>
      <c r="C83" s="47"/>
      <c r="D83" s="48" t="s">
        <v>53</v>
      </c>
      <c r="E83" s="88">
        <f ca="1">SUM(F8:F81)</f>
        <v>36066.666666623889</v>
      </c>
      <c r="F83" s="89"/>
      <c r="H83" s="29"/>
      <c r="I83" s="29"/>
      <c r="J83" s="74"/>
      <c r="K83" s="74"/>
      <c r="L83" s="74"/>
      <c r="M83" s="74"/>
      <c r="N83" s="74"/>
      <c r="O83" s="29"/>
      <c r="P83" s="29"/>
      <c r="Q83" s="29"/>
      <c r="R83" s="29"/>
      <c r="S83" s="29"/>
    </row>
    <row r="84" spans="1:19" ht="13.5" thickBot="1" x14ac:dyDescent="0.25">
      <c r="A84" s="90" t="s">
        <v>54</v>
      </c>
      <c r="B84" s="91"/>
      <c r="C84" s="91"/>
      <c r="D84" s="91"/>
      <c r="E84" s="91"/>
      <c r="F84" s="92"/>
      <c r="H84" s="29"/>
      <c r="I84" s="29"/>
      <c r="J84" s="74"/>
      <c r="K84" s="74"/>
      <c r="L84" s="74"/>
      <c r="M84" s="74"/>
      <c r="N84" s="74"/>
      <c r="O84" s="29"/>
      <c r="P84" s="29"/>
      <c r="Q84" s="29"/>
      <c r="R84" s="29"/>
      <c r="S84" s="29"/>
    </row>
    <row r="85" spans="1:19" ht="13.5" thickBot="1" x14ac:dyDescent="0.25">
      <c r="A85" s="93"/>
      <c r="B85" s="94"/>
      <c r="C85" s="94"/>
      <c r="D85" s="94"/>
      <c r="E85" s="94"/>
      <c r="F85" s="95"/>
      <c r="H85" s="29"/>
      <c r="I85" s="29"/>
      <c r="J85" s="74"/>
      <c r="K85" s="74"/>
      <c r="L85" s="74"/>
      <c r="M85" s="74"/>
      <c r="N85" s="74"/>
      <c r="O85" s="29"/>
      <c r="P85" s="29"/>
      <c r="Q85" s="29"/>
      <c r="R85" s="29"/>
      <c r="S85" s="29"/>
    </row>
    <row r="86" spans="1:19" s="34" customFormat="1" ht="12.75" customHeight="1" x14ac:dyDescent="0.25">
      <c r="A86" s="49"/>
      <c r="B86" s="49"/>
      <c r="C86" s="49"/>
      <c r="D86" s="49"/>
      <c r="E86" s="49"/>
      <c r="F86" s="49"/>
      <c r="G86" s="65"/>
      <c r="H86" s="29"/>
      <c r="I86" s="29"/>
      <c r="J86" s="74"/>
      <c r="K86" s="74"/>
      <c r="L86" s="74"/>
      <c r="M86" s="74"/>
      <c r="N86" s="74"/>
      <c r="O86" s="29"/>
      <c r="P86" s="29"/>
      <c r="Q86" s="29"/>
      <c r="R86" s="29"/>
      <c r="S86" s="29"/>
    </row>
    <row r="87" spans="1:19" s="34" customFormat="1" ht="12.75" customHeight="1" x14ac:dyDescent="0.25">
      <c r="A87" s="50"/>
      <c r="B87" s="51"/>
      <c r="C87" s="51"/>
      <c r="D87" s="51"/>
      <c r="E87" s="51"/>
      <c r="F87" s="51"/>
      <c r="G87" s="65"/>
      <c r="H87" s="29"/>
      <c r="I87" s="29"/>
      <c r="J87" s="74"/>
      <c r="K87" s="74"/>
      <c r="L87" s="74"/>
      <c r="M87" s="74"/>
      <c r="N87" s="74"/>
      <c r="O87" s="29"/>
      <c r="P87" s="29"/>
      <c r="Q87" s="29"/>
      <c r="R87" s="29"/>
      <c r="S87" s="29"/>
    </row>
    <row r="88" spans="1:19" ht="12.75" customHeight="1" x14ac:dyDescent="0.2">
      <c r="A88" s="1"/>
      <c r="B88" s="1"/>
      <c r="C88" s="1"/>
      <c r="D88" s="52"/>
      <c r="E88" s="53"/>
      <c r="F88" s="1"/>
      <c r="H88" s="29"/>
      <c r="I88" s="29"/>
      <c r="J88" s="74"/>
      <c r="K88" s="74"/>
      <c r="L88" s="74"/>
      <c r="M88" s="74"/>
      <c r="N88" s="74"/>
      <c r="O88" s="29"/>
      <c r="P88" s="29"/>
      <c r="Q88" s="29"/>
      <c r="R88" s="29"/>
      <c r="S88" s="29"/>
    </row>
    <row r="89" spans="1:19" ht="12.75" customHeight="1" x14ac:dyDescent="0.2">
      <c r="A89" s="1"/>
      <c r="B89" s="1"/>
      <c r="C89" s="1"/>
      <c r="D89" s="52"/>
      <c r="E89" s="53"/>
      <c r="F89" s="1"/>
      <c r="H89" s="29"/>
      <c r="I89" s="29"/>
      <c r="J89" s="74"/>
      <c r="K89" s="74"/>
      <c r="L89" s="74"/>
      <c r="M89" s="74"/>
      <c r="N89" s="74"/>
      <c r="O89" s="29"/>
      <c r="P89" s="29"/>
      <c r="Q89" s="29"/>
      <c r="R89" s="29"/>
      <c r="S89" s="29"/>
    </row>
    <row r="90" spans="1:19" ht="12.75" customHeight="1" x14ac:dyDescent="0.2">
      <c r="A90" s="1"/>
      <c r="B90" s="1"/>
      <c r="C90" s="1"/>
      <c r="D90" s="52"/>
      <c r="E90" s="53"/>
      <c r="F90" s="1"/>
      <c r="H90" s="29"/>
      <c r="I90" s="29"/>
      <c r="J90" s="74"/>
      <c r="K90" s="74"/>
      <c r="L90" s="74"/>
      <c r="M90" s="74"/>
      <c r="N90" s="74"/>
      <c r="O90" s="29"/>
      <c r="P90" s="29"/>
      <c r="Q90" s="29"/>
      <c r="R90" s="29"/>
      <c r="S90" s="29"/>
    </row>
    <row r="91" spans="1:19" ht="12.75" customHeight="1" x14ac:dyDescent="0.2">
      <c r="B91" s="2"/>
      <c r="F91" s="2"/>
      <c r="H91" s="29"/>
      <c r="I91" s="29"/>
      <c r="J91" s="74"/>
      <c r="K91" s="74"/>
      <c r="L91" s="74"/>
      <c r="M91" s="74"/>
      <c r="N91" s="74"/>
      <c r="O91" s="29"/>
      <c r="P91" s="29"/>
      <c r="Q91" s="29"/>
      <c r="R91" s="29"/>
      <c r="S91" s="29"/>
    </row>
    <row r="92" spans="1:19" ht="12.75" customHeight="1" x14ac:dyDescent="0.2">
      <c r="B92" s="2"/>
      <c r="F92" s="2"/>
      <c r="H92" s="29"/>
      <c r="I92" s="29"/>
      <c r="J92" s="74"/>
      <c r="K92" s="74"/>
      <c r="L92" s="74"/>
      <c r="M92" s="74"/>
      <c r="N92" s="74"/>
      <c r="O92" s="29"/>
      <c r="P92" s="29"/>
      <c r="Q92" s="29"/>
      <c r="R92" s="29"/>
      <c r="S92" s="29"/>
    </row>
    <row r="93" spans="1:19" ht="12.75" customHeight="1" x14ac:dyDescent="0.2">
      <c r="B93" s="2"/>
      <c r="F93" s="2"/>
      <c r="H93" s="29"/>
      <c r="I93" s="29"/>
      <c r="J93" s="74"/>
      <c r="K93" s="74"/>
      <c r="L93" s="74"/>
      <c r="M93" s="74"/>
      <c r="N93" s="74"/>
      <c r="O93" s="29"/>
      <c r="P93" s="29"/>
      <c r="Q93" s="29"/>
      <c r="R93" s="29"/>
      <c r="S93" s="29"/>
    </row>
    <row r="94" spans="1:19" x14ac:dyDescent="0.2">
      <c r="B94" s="2"/>
      <c r="F94" s="2"/>
      <c r="H94" s="29"/>
      <c r="I94" s="29"/>
      <c r="J94" s="74"/>
      <c r="K94" s="74"/>
      <c r="L94" s="74"/>
      <c r="M94" s="74"/>
      <c r="N94" s="74"/>
      <c r="O94" s="29"/>
      <c r="P94" s="29"/>
      <c r="Q94" s="29"/>
      <c r="R94" s="29"/>
      <c r="S94" s="29"/>
    </row>
    <row r="95" spans="1:19" x14ac:dyDescent="0.2">
      <c r="B95" s="2"/>
      <c r="F95" s="2"/>
      <c r="H95" s="29"/>
      <c r="I95" s="29"/>
      <c r="J95" s="74"/>
      <c r="K95" s="74"/>
      <c r="L95" s="74"/>
      <c r="M95" s="74"/>
      <c r="N95" s="74"/>
      <c r="O95" s="29"/>
      <c r="P95" s="29"/>
      <c r="Q95" s="29"/>
      <c r="R95" s="29"/>
      <c r="S95" s="29"/>
    </row>
    <row r="96" spans="1:19" x14ac:dyDescent="0.2">
      <c r="B96" s="2"/>
      <c r="F96" s="2"/>
      <c r="H96" s="29"/>
      <c r="I96" s="29"/>
      <c r="J96" s="74"/>
      <c r="K96" s="74"/>
      <c r="L96" s="74"/>
      <c r="M96" s="74"/>
      <c r="N96" s="74"/>
      <c r="O96" s="29"/>
      <c r="P96" s="29"/>
      <c r="Q96" s="29"/>
      <c r="R96" s="29"/>
      <c r="S96" s="29"/>
    </row>
    <row r="97" spans="2:19" x14ac:dyDescent="0.2">
      <c r="B97" s="2"/>
      <c r="F97" s="2"/>
      <c r="H97" s="29"/>
      <c r="I97" s="29"/>
      <c r="J97" s="74"/>
      <c r="K97" s="74"/>
      <c r="L97" s="74"/>
      <c r="M97" s="74"/>
      <c r="N97" s="74"/>
      <c r="O97" s="29"/>
      <c r="P97" s="29"/>
      <c r="Q97" s="29"/>
      <c r="R97" s="29"/>
      <c r="S97" s="29"/>
    </row>
    <row r="98" spans="2:19" x14ac:dyDescent="0.2">
      <c r="B98" s="2"/>
      <c r="F98" s="2"/>
      <c r="H98" s="29"/>
      <c r="I98" s="29"/>
      <c r="J98" s="74"/>
      <c r="K98" s="74"/>
      <c r="L98" s="74"/>
      <c r="M98" s="74"/>
      <c r="N98" s="74"/>
      <c r="O98" s="29"/>
      <c r="P98" s="29"/>
      <c r="Q98" s="29"/>
      <c r="R98" s="29"/>
      <c r="S98" s="29"/>
    </row>
    <row r="99" spans="2:19" x14ac:dyDescent="0.2">
      <c r="B99" s="2"/>
      <c r="F99" s="2"/>
      <c r="H99" s="29"/>
      <c r="I99" s="29"/>
      <c r="J99" s="74"/>
      <c r="K99" s="74"/>
      <c r="L99" s="74"/>
      <c r="M99" s="74"/>
      <c r="N99" s="74"/>
      <c r="O99" s="29"/>
      <c r="P99" s="29"/>
      <c r="Q99" s="29"/>
      <c r="R99" s="29"/>
      <c r="S99" s="29"/>
    </row>
    <row r="100" spans="2:19" x14ac:dyDescent="0.2">
      <c r="B100" s="2"/>
      <c r="F100" s="2"/>
      <c r="H100" s="29"/>
      <c r="I100" s="29"/>
      <c r="J100" s="74"/>
      <c r="K100" s="74"/>
      <c r="L100" s="74"/>
      <c r="M100" s="74"/>
      <c r="N100" s="74"/>
      <c r="O100" s="29"/>
      <c r="P100" s="29"/>
      <c r="Q100" s="29"/>
      <c r="R100" s="29"/>
      <c r="S100" s="29"/>
    </row>
    <row r="101" spans="2:19" x14ac:dyDescent="0.2">
      <c r="B101" s="2"/>
      <c r="F101" s="2"/>
      <c r="H101" s="29"/>
      <c r="I101" s="29"/>
      <c r="J101" s="74"/>
      <c r="K101" s="74"/>
      <c r="L101" s="74"/>
      <c r="M101" s="74"/>
      <c r="N101" s="74"/>
      <c r="O101" s="29"/>
      <c r="P101" s="29"/>
      <c r="Q101" s="29"/>
      <c r="R101" s="29"/>
      <c r="S101" s="29"/>
    </row>
    <row r="102" spans="2:19" x14ac:dyDescent="0.2">
      <c r="B102" s="2"/>
      <c r="F102" s="2"/>
      <c r="H102" s="29"/>
      <c r="I102" s="29"/>
      <c r="J102" s="74"/>
      <c r="K102" s="74"/>
      <c r="L102" s="74"/>
      <c r="M102" s="74"/>
      <c r="N102" s="74"/>
      <c r="O102" s="29"/>
      <c r="P102" s="29"/>
      <c r="Q102" s="29"/>
      <c r="R102" s="29"/>
      <c r="S102" s="29"/>
    </row>
    <row r="103" spans="2:19" x14ac:dyDescent="0.2">
      <c r="B103" s="2"/>
      <c r="F103" s="2"/>
      <c r="H103" s="29"/>
      <c r="I103" s="29"/>
      <c r="J103" s="74"/>
      <c r="K103" s="74"/>
      <c r="L103" s="74"/>
      <c r="M103" s="74"/>
      <c r="N103" s="74"/>
      <c r="O103" s="29"/>
      <c r="P103" s="29"/>
      <c r="Q103" s="29"/>
      <c r="R103" s="29"/>
      <c r="S103" s="29"/>
    </row>
    <row r="104" spans="2:19" x14ac:dyDescent="0.2">
      <c r="B104" s="2"/>
      <c r="F104" s="2"/>
      <c r="H104" s="29"/>
      <c r="I104" s="29"/>
      <c r="J104" s="74"/>
      <c r="K104" s="74"/>
      <c r="L104" s="74"/>
      <c r="M104" s="74"/>
      <c r="N104" s="74"/>
      <c r="O104" s="29"/>
      <c r="P104" s="29"/>
      <c r="Q104" s="29"/>
      <c r="R104" s="29"/>
      <c r="S104" s="29"/>
    </row>
    <row r="105" spans="2:19" x14ac:dyDescent="0.2">
      <c r="B105" s="2"/>
      <c r="F105" s="2"/>
      <c r="H105" s="29"/>
      <c r="I105" s="29"/>
      <c r="J105" s="74"/>
      <c r="K105" s="74"/>
      <c r="L105" s="74"/>
      <c r="M105" s="74"/>
      <c r="N105" s="74"/>
      <c r="O105" s="29"/>
      <c r="P105" s="29"/>
      <c r="Q105" s="29"/>
      <c r="R105" s="29"/>
      <c r="S105" s="29"/>
    </row>
    <row r="106" spans="2:19" x14ac:dyDescent="0.2">
      <c r="B106" s="2"/>
      <c r="F106" s="2"/>
      <c r="H106" s="29"/>
      <c r="I106" s="29"/>
      <c r="J106" s="74"/>
      <c r="K106" s="74"/>
      <c r="L106" s="74"/>
      <c r="M106" s="74"/>
      <c r="N106" s="74"/>
      <c r="O106" s="29"/>
      <c r="P106" s="29"/>
      <c r="Q106" s="29"/>
      <c r="R106" s="29"/>
      <c r="S106" s="29"/>
    </row>
    <row r="107" spans="2:19" x14ac:dyDescent="0.2">
      <c r="B107" s="2"/>
      <c r="F107" s="2"/>
      <c r="H107" s="29"/>
      <c r="I107" s="29"/>
      <c r="J107" s="74"/>
      <c r="K107" s="74"/>
      <c r="L107" s="74"/>
      <c r="M107" s="74"/>
      <c r="N107" s="74"/>
      <c r="O107" s="29"/>
      <c r="P107" s="29"/>
      <c r="Q107" s="29"/>
      <c r="R107" s="29"/>
      <c r="S107" s="29"/>
    </row>
    <row r="108" spans="2:19" x14ac:dyDescent="0.2">
      <c r="B108" s="2"/>
      <c r="F108" s="2"/>
      <c r="H108" s="29"/>
      <c r="I108" s="29"/>
      <c r="J108" s="74"/>
      <c r="K108" s="74"/>
      <c r="L108" s="74"/>
      <c r="M108" s="74"/>
      <c r="N108" s="74"/>
      <c r="O108" s="29"/>
      <c r="P108" s="29"/>
      <c r="Q108" s="29"/>
      <c r="R108" s="29"/>
      <c r="S108" s="29"/>
    </row>
    <row r="109" spans="2:19" x14ac:dyDescent="0.2">
      <c r="B109" s="2"/>
      <c r="F109" s="2"/>
      <c r="H109" s="29"/>
      <c r="I109" s="29"/>
      <c r="J109" s="74"/>
      <c r="K109" s="74"/>
      <c r="L109" s="74"/>
      <c r="M109" s="74"/>
      <c r="N109" s="74"/>
      <c r="O109" s="29"/>
      <c r="P109" s="29"/>
      <c r="Q109" s="29"/>
      <c r="R109" s="29"/>
      <c r="S109" s="29"/>
    </row>
    <row r="110" spans="2:19" x14ac:dyDescent="0.2">
      <c r="B110" s="2"/>
      <c r="F110" s="2"/>
      <c r="H110" s="29"/>
      <c r="I110" s="29"/>
      <c r="J110" s="74"/>
      <c r="K110" s="74"/>
      <c r="L110" s="74"/>
      <c r="M110" s="74"/>
      <c r="N110" s="74"/>
      <c r="O110" s="29"/>
      <c r="P110" s="29"/>
      <c r="Q110" s="29"/>
      <c r="R110" s="29"/>
      <c r="S110" s="29"/>
    </row>
    <row r="111" spans="2:19" x14ac:dyDescent="0.2">
      <c r="B111" s="2"/>
      <c r="F111" s="2"/>
      <c r="H111" s="29"/>
      <c r="I111" s="29"/>
      <c r="J111" s="74"/>
      <c r="K111" s="74"/>
      <c r="L111" s="74"/>
      <c r="M111" s="74"/>
      <c r="N111" s="74"/>
      <c r="O111" s="29"/>
      <c r="P111" s="29"/>
      <c r="Q111" s="29"/>
      <c r="R111" s="29"/>
      <c r="S111" s="29"/>
    </row>
    <row r="112" spans="2:19" x14ac:dyDescent="0.2">
      <c r="B112" s="2"/>
      <c r="F112" s="2"/>
      <c r="H112" s="29"/>
      <c r="I112" s="29"/>
      <c r="J112" s="74"/>
      <c r="K112" s="74"/>
      <c r="L112" s="74"/>
      <c r="M112" s="74"/>
      <c r="N112" s="74"/>
      <c r="O112" s="29"/>
      <c r="P112" s="29"/>
      <c r="Q112" s="29"/>
      <c r="R112" s="29"/>
      <c r="S112" s="29"/>
    </row>
    <row r="113" spans="2:19" x14ac:dyDescent="0.2">
      <c r="B113" s="2"/>
      <c r="F113" s="2"/>
      <c r="H113" s="29"/>
      <c r="I113" s="29"/>
      <c r="J113" s="74"/>
      <c r="K113" s="74"/>
      <c r="L113" s="74"/>
      <c r="M113" s="74"/>
      <c r="N113" s="74"/>
      <c r="O113" s="29"/>
      <c r="P113" s="29"/>
      <c r="Q113" s="29"/>
      <c r="R113" s="29"/>
      <c r="S113" s="29"/>
    </row>
    <row r="114" spans="2:19" x14ac:dyDescent="0.2">
      <c r="B114" s="2"/>
      <c r="F114" s="2"/>
      <c r="H114" s="29"/>
      <c r="I114" s="29"/>
      <c r="J114" s="74"/>
      <c r="K114" s="74"/>
      <c r="L114" s="74"/>
      <c r="M114" s="74"/>
      <c r="N114" s="74"/>
      <c r="O114" s="29"/>
      <c r="P114" s="29"/>
      <c r="Q114" s="29"/>
      <c r="R114" s="29"/>
      <c r="S114" s="29"/>
    </row>
    <row r="115" spans="2:19" x14ac:dyDescent="0.2">
      <c r="B115" s="2"/>
      <c r="F115" s="2"/>
      <c r="H115" s="29"/>
      <c r="I115" s="29"/>
      <c r="J115" s="74"/>
      <c r="K115" s="74"/>
      <c r="L115" s="74"/>
      <c r="M115" s="74"/>
      <c r="N115" s="74"/>
      <c r="O115" s="29"/>
      <c r="P115" s="29"/>
      <c r="Q115" s="29"/>
      <c r="R115" s="29"/>
      <c r="S115" s="29"/>
    </row>
    <row r="116" spans="2:19" x14ac:dyDescent="0.2">
      <c r="B116" s="2"/>
      <c r="F116" s="2"/>
      <c r="H116" s="29"/>
      <c r="I116" s="29"/>
      <c r="J116" s="74"/>
      <c r="K116" s="74"/>
      <c r="L116" s="74"/>
      <c r="M116" s="74"/>
      <c r="N116" s="74"/>
      <c r="O116" s="29"/>
      <c r="P116" s="29"/>
      <c r="Q116" s="29"/>
      <c r="R116" s="29"/>
      <c r="S116" s="29"/>
    </row>
    <row r="117" spans="2:19" x14ac:dyDescent="0.2">
      <c r="B117" s="2"/>
      <c r="F117" s="2"/>
      <c r="H117" s="29"/>
      <c r="I117" s="29"/>
      <c r="J117" s="74"/>
      <c r="K117" s="74"/>
      <c r="L117" s="74"/>
      <c r="M117" s="74"/>
      <c r="N117" s="74"/>
      <c r="O117" s="29"/>
      <c r="P117" s="29"/>
      <c r="Q117" s="29"/>
      <c r="R117" s="29"/>
      <c r="S117" s="29"/>
    </row>
    <row r="118" spans="2:19" x14ac:dyDescent="0.2">
      <c r="B118" s="2"/>
      <c r="F118" s="2"/>
      <c r="H118" s="29"/>
      <c r="I118" s="29"/>
      <c r="J118" s="74"/>
      <c r="K118" s="74"/>
      <c r="L118" s="74"/>
      <c r="M118" s="74"/>
      <c r="N118" s="74"/>
      <c r="O118" s="29"/>
      <c r="P118" s="29"/>
      <c r="Q118" s="29"/>
      <c r="R118" s="29"/>
      <c r="S118" s="29"/>
    </row>
    <row r="119" spans="2:19" x14ac:dyDescent="0.2">
      <c r="B119" s="2"/>
      <c r="F119" s="2"/>
      <c r="H119" s="29"/>
      <c r="I119" s="29"/>
      <c r="J119" s="74"/>
      <c r="K119" s="74"/>
      <c r="L119" s="74"/>
      <c r="M119" s="74"/>
      <c r="N119" s="74"/>
      <c r="O119" s="29"/>
      <c r="P119" s="29"/>
      <c r="Q119" s="29"/>
      <c r="R119" s="29"/>
      <c r="S119" s="29"/>
    </row>
    <row r="120" spans="2:19" x14ac:dyDescent="0.2">
      <c r="B120" s="2"/>
      <c r="F120" s="2"/>
      <c r="H120" s="29"/>
      <c r="I120" s="29"/>
      <c r="J120" s="74"/>
      <c r="K120" s="74"/>
      <c r="L120" s="74"/>
      <c r="M120" s="74"/>
      <c r="N120" s="74"/>
      <c r="O120" s="29"/>
      <c r="P120" s="29"/>
      <c r="Q120" s="29"/>
      <c r="R120" s="29"/>
      <c r="S120" s="29"/>
    </row>
    <row r="121" spans="2:19" x14ac:dyDescent="0.2">
      <c r="B121" s="2"/>
      <c r="F121" s="2"/>
      <c r="H121" s="29"/>
      <c r="I121" s="29"/>
      <c r="J121" s="74"/>
      <c r="K121" s="74"/>
      <c r="L121" s="74"/>
      <c r="M121" s="74"/>
      <c r="N121" s="74"/>
      <c r="O121" s="29"/>
      <c r="P121" s="29"/>
      <c r="Q121" s="29"/>
      <c r="R121" s="29"/>
      <c r="S121" s="29"/>
    </row>
    <row r="122" spans="2:19" x14ac:dyDescent="0.2">
      <c r="B122" s="2"/>
      <c r="F122" s="2"/>
      <c r="H122" s="29"/>
      <c r="I122" s="29"/>
      <c r="J122" s="74"/>
      <c r="K122" s="74"/>
      <c r="L122" s="74"/>
      <c r="M122" s="74"/>
      <c r="N122" s="74"/>
      <c r="O122" s="29"/>
      <c r="P122" s="29"/>
      <c r="Q122" s="29"/>
      <c r="R122" s="29"/>
      <c r="S122" s="29"/>
    </row>
    <row r="123" spans="2:19" x14ac:dyDescent="0.2">
      <c r="B123" s="2"/>
      <c r="F123" s="2"/>
      <c r="H123" s="29"/>
      <c r="I123" s="29"/>
      <c r="J123" s="74"/>
      <c r="K123" s="74"/>
      <c r="L123" s="74"/>
      <c r="M123" s="74"/>
      <c r="N123" s="74"/>
      <c r="O123" s="29"/>
      <c r="P123" s="29"/>
      <c r="Q123" s="29"/>
      <c r="R123" s="29"/>
      <c r="S123" s="29"/>
    </row>
    <row r="124" spans="2:19" x14ac:dyDescent="0.2">
      <c r="B124" s="2"/>
      <c r="F124" s="2"/>
      <c r="H124" s="29"/>
      <c r="I124" s="29"/>
      <c r="J124" s="74"/>
      <c r="K124" s="74"/>
      <c r="L124" s="74"/>
      <c r="M124" s="74"/>
      <c r="N124" s="74"/>
      <c r="O124" s="29"/>
      <c r="P124" s="29"/>
      <c r="Q124" s="29"/>
      <c r="R124" s="29"/>
      <c r="S124" s="29"/>
    </row>
    <row r="125" spans="2:19" x14ac:dyDescent="0.2">
      <c r="B125" s="2"/>
      <c r="F125" s="2"/>
      <c r="H125" s="29"/>
      <c r="I125" s="29"/>
      <c r="J125" s="74"/>
      <c r="K125" s="74"/>
      <c r="L125" s="74"/>
      <c r="M125" s="74"/>
      <c r="N125" s="74"/>
      <c r="O125" s="29"/>
      <c r="P125" s="29"/>
      <c r="Q125" s="29"/>
      <c r="R125" s="29"/>
      <c r="S125" s="29"/>
    </row>
    <row r="126" spans="2:19" x14ac:dyDescent="0.2">
      <c r="B126" s="2"/>
      <c r="F126" s="2"/>
      <c r="H126" s="29"/>
      <c r="I126" s="29"/>
      <c r="J126" s="74"/>
      <c r="K126" s="74"/>
      <c r="L126" s="74"/>
      <c r="M126" s="74"/>
      <c r="N126" s="74"/>
      <c r="O126" s="29"/>
      <c r="P126" s="29"/>
      <c r="Q126" s="29"/>
      <c r="R126" s="29"/>
      <c r="S126" s="29"/>
    </row>
    <row r="127" spans="2:19" x14ac:dyDescent="0.2">
      <c r="B127" s="2"/>
      <c r="F127" s="2"/>
      <c r="H127" s="29"/>
      <c r="I127" s="29"/>
      <c r="J127" s="74"/>
      <c r="K127" s="74"/>
      <c r="L127" s="74"/>
      <c r="M127" s="74"/>
      <c r="N127" s="74"/>
      <c r="O127" s="29"/>
      <c r="P127" s="29"/>
      <c r="Q127" s="29"/>
      <c r="R127" s="29"/>
      <c r="S127" s="29"/>
    </row>
    <row r="128" spans="2:19" x14ac:dyDescent="0.2">
      <c r="B128" s="2"/>
      <c r="F128" s="2"/>
      <c r="H128" s="29"/>
      <c r="I128" s="29"/>
      <c r="J128" s="74"/>
      <c r="K128" s="74"/>
      <c r="L128" s="74"/>
      <c r="M128" s="74"/>
      <c r="N128" s="74"/>
      <c r="O128" s="29"/>
      <c r="P128" s="29"/>
      <c r="Q128" s="29"/>
      <c r="R128" s="29"/>
      <c r="S128" s="29"/>
    </row>
    <row r="129" spans="2:19" x14ac:dyDescent="0.2">
      <c r="B129" s="2"/>
      <c r="F129" s="2"/>
      <c r="H129" s="29"/>
      <c r="I129" s="29"/>
      <c r="J129" s="74"/>
      <c r="K129" s="74"/>
      <c r="L129" s="74"/>
      <c r="M129" s="74"/>
      <c r="N129" s="74"/>
      <c r="O129" s="29"/>
      <c r="P129" s="29"/>
      <c r="Q129" s="29"/>
      <c r="R129" s="29"/>
      <c r="S129" s="29"/>
    </row>
    <row r="130" spans="2:19" x14ac:dyDescent="0.2">
      <c r="B130" s="2"/>
      <c r="F130" s="2"/>
      <c r="H130" s="29"/>
      <c r="I130" s="29"/>
      <c r="J130" s="74"/>
      <c r="K130" s="74"/>
      <c r="L130" s="74"/>
      <c r="M130" s="74"/>
      <c r="N130" s="74"/>
      <c r="O130" s="29"/>
      <c r="P130" s="29"/>
      <c r="Q130" s="29"/>
      <c r="R130" s="29"/>
      <c r="S130" s="29"/>
    </row>
    <row r="131" spans="2:19" x14ac:dyDescent="0.2">
      <c r="B131" s="2"/>
      <c r="F131" s="2"/>
      <c r="H131" s="29"/>
      <c r="I131" s="29"/>
      <c r="J131" s="74"/>
      <c r="K131" s="74"/>
      <c r="L131" s="74"/>
      <c r="M131" s="74"/>
      <c r="N131" s="74"/>
      <c r="O131" s="29"/>
      <c r="P131" s="29"/>
      <c r="Q131" s="29"/>
      <c r="R131" s="29"/>
      <c r="S131" s="29"/>
    </row>
    <row r="132" spans="2:19" x14ac:dyDescent="0.2">
      <c r="B132" s="2"/>
      <c r="F132" s="2"/>
      <c r="H132" s="29"/>
      <c r="I132" s="29"/>
      <c r="J132" s="74"/>
      <c r="K132" s="74"/>
      <c r="L132" s="74"/>
      <c r="M132" s="74"/>
      <c r="N132" s="74"/>
      <c r="O132" s="29"/>
      <c r="P132" s="29"/>
      <c r="Q132" s="29"/>
      <c r="R132" s="29"/>
      <c r="S132" s="29"/>
    </row>
    <row r="133" spans="2:19" x14ac:dyDescent="0.2">
      <c r="B133" s="2"/>
      <c r="F133" s="2"/>
      <c r="H133" s="29"/>
      <c r="I133" s="29"/>
      <c r="J133" s="74"/>
      <c r="K133" s="74"/>
      <c r="L133" s="74"/>
      <c r="M133" s="74"/>
      <c r="N133" s="74"/>
      <c r="O133" s="29"/>
      <c r="P133" s="29"/>
      <c r="Q133" s="29"/>
      <c r="R133" s="29"/>
      <c r="S133" s="29"/>
    </row>
    <row r="134" spans="2:19" x14ac:dyDescent="0.2">
      <c r="B134" s="2"/>
      <c r="F134" s="2"/>
      <c r="H134" s="29"/>
      <c r="I134" s="29"/>
      <c r="J134" s="74"/>
      <c r="K134" s="74"/>
      <c r="L134" s="74"/>
      <c r="M134" s="74"/>
      <c r="N134" s="74"/>
      <c r="O134" s="29"/>
      <c r="P134" s="29"/>
      <c r="Q134" s="29"/>
      <c r="R134" s="29"/>
      <c r="S134" s="29"/>
    </row>
    <row r="135" spans="2:19" x14ac:dyDescent="0.2">
      <c r="B135" s="2"/>
      <c r="F135" s="2"/>
      <c r="H135" s="29"/>
      <c r="I135" s="29"/>
      <c r="J135" s="74"/>
      <c r="K135" s="74"/>
      <c r="L135" s="74"/>
      <c r="M135" s="74"/>
      <c r="N135" s="74"/>
      <c r="O135" s="29"/>
      <c r="P135" s="29"/>
      <c r="Q135" s="29"/>
      <c r="R135" s="29"/>
      <c r="S135" s="29"/>
    </row>
    <row r="136" spans="2:19" x14ac:dyDescent="0.2">
      <c r="B136" s="2"/>
      <c r="F136" s="2"/>
      <c r="H136" s="29"/>
      <c r="I136" s="29"/>
      <c r="J136" s="74"/>
      <c r="K136" s="74"/>
      <c r="L136" s="74"/>
      <c r="M136" s="74"/>
      <c r="N136" s="74"/>
      <c r="O136" s="29"/>
      <c r="P136" s="29"/>
      <c r="Q136" s="29"/>
      <c r="R136" s="29"/>
      <c r="S136" s="29"/>
    </row>
    <row r="137" spans="2:19" x14ac:dyDescent="0.2">
      <c r="B137" s="2"/>
      <c r="F137" s="2"/>
      <c r="H137" s="29"/>
      <c r="I137" s="29"/>
      <c r="J137" s="74"/>
      <c r="K137" s="74"/>
      <c r="L137" s="74"/>
      <c r="M137" s="74"/>
      <c r="N137" s="74"/>
      <c r="O137" s="29"/>
      <c r="P137" s="29"/>
      <c r="Q137" s="29"/>
      <c r="R137" s="29"/>
      <c r="S137" s="29"/>
    </row>
    <row r="138" spans="2:19" x14ac:dyDescent="0.2">
      <c r="B138" s="2"/>
      <c r="F138" s="2"/>
      <c r="H138" s="29"/>
      <c r="I138" s="29"/>
      <c r="J138" s="74"/>
      <c r="K138" s="74"/>
      <c r="L138" s="74"/>
      <c r="M138" s="74"/>
      <c r="N138" s="74"/>
      <c r="O138" s="29"/>
      <c r="P138" s="29"/>
      <c r="Q138" s="29"/>
      <c r="R138" s="29"/>
      <c r="S138" s="29"/>
    </row>
    <row r="139" spans="2:19" x14ac:dyDescent="0.2">
      <c r="B139" s="2"/>
      <c r="F139" s="2"/>
      <c r="H139" s="29"/>
      <c r="I139" s="29"/>
      <c r="J139" s="74"/>
      <c r="K139" s="74"/>
      <c r="L139" s="74"/>
      <c r="M139" s="74"/>
      <c r="N139" s="74"/>
      <c r="O139" s="29"/>
      <c r="P139" s="29"/>
      <c r="Q139" s="29"/>
      <c r="R139" s="29"/>
      <c r="S139" s="29"/>
    </row>
    <row r="140" spans="2:19" x14ac:dyDescent="0.2">
      <c r="B140" s="2"/>
      <c r="F140" s="2"/>
      <c r="H140" s="29"/>
      <c r="I140" s="29"/>
      <c r="J140" s="74"/>
      <c r="K140" s="74"/>
      <c r="L140" s="74"/>
      <c r="M140" s="74"/>
      <c r="N140" s="74"/>
      <c r="O140" s="29"/>
      <c r="P140" s="29"/>
      <c r="Q140" s="29"/>
      <c r="R140" s="29"/>
      <c r="S140" s="29"/>
    </row>
    <row r="141" spans="2:19" x14ac:dyDescent="0.2">
      <c r="B141" s="2"/>
      <c r="F141" s="2"/>
      <c r="H141" s="29"/>
      <c r="I141" s="29"/>
      <c r="J141" s="74"/>
      <c r="K141" s="74"/>
      <c r="L141" s="74"/>
      <c r="M141" s="74"/>
      <c r="N141" s="74"/>
      <c r="O141" s="29"/>
      <c r="P141" s="29"/>
      <c r="Q141" s="29"/>
      <c r="R141" s="29"/>
      <c r="S141" s="29"/>
    </row>
    <row r="142" spans="2:19" x14ac:dyDescent="0.2">
      <c r="B142" s="2"/>
      <c r="F142" s="2"/>
      <c r="H142" s="29"/>
      <c r="I142" s="29"/>
      <c r="J142" s="74"/>
      <c r="K142" s="74"/>
      <c r="L142" s="74"/>
      <c r="M142" s="74"/>
      <c r="N142" s="74"/>
      <c r="O142" s="29"/>
      <c r="P142" s="29"/>
      <c r="Q142" s="29"/>
      <c r="R142" s="29"/>
      <c r="S142" s="29"/>
    </row>
    <row r="143" spans="2:19" x14ac:dyDescent="0.2">
      <c r="B143" s="2"/>
      <c r="F143" s="2"/>
      <c r="H143" s="29"/>
      <c r="I143" s="29"/>
      <c r="J143" s="74"/>
      <c r="K143" s="74"/>
      <c r="L143" s="74"/>
      <c r="M143" s="74"/>
      <c r="N143" s="74"/>
      <c r="O143" s="29"/>
      <c r="P143" s="29"/>
      <c r="Q143" s="29"/>
      <c r="R143" s="29"/>
      <c r="S143" s="29"/>
    </row>
    <row r="144" spans="2:19" x14ac:dyDescent="0.2">
      <c r="B144" s="2"/>
      <c r="F144" s="2"/>
    </row>
    <row r="145" spans="1:21" x14ac:dyDescent="0.2">
      <c r="B145" s="2"/>
      <c r="F145" s="2"/>
    </row>
    <row r="146" spans="1:21" x14ac:dyDescent="0.2">
      <c r="B146" s="2"/>
      <c r="F146" s="2"/>
    </row>
    <row r="147" spans="1:21" s="19" customFormat="1" x14ac:dyDescent="0.2">
      <c r="A147" s="2"/>
      <c r="B147" s="2"/>
      <c r="C147" s="2"/>
      <c r="D147" s="54"/>
      <c r="E147" s="55"/>
      <c r="F147" s="2"/>
      <c r="G147" s="65"/>
      <c r="I147" s="2"/>
      <c r="J147" s="73"/>
      <c r="K147" s="73"/>
      <c r="L147" s="73"/>
      <c r="M147" s="73"/>
      <c r="N147" s="73"/>
      <c r="O147" s="2"/>
      <c r="P147" s="2"/>
      <c r="Q147" s="2"/>
      <c r="R147" s="2"/>
      <c r="S147" s="2"/>
      <c r="T147" s="2"/>
      <c r="U147" s="2"/>
    </row>
    <row r="148" spans="1:21" s="19" customFormat="1" x14ac:dyDescent="0.2">
      <c r="A148" s="2"/>
      <c r="B148" s="2"/>
      <c r="C148" s="2"/>
      <c r="D148" s="54"/>
      <c r="E148" s="55"/>
      <c r="F148" s="2"/>
      <c r="G148" s="65"/>
      <c r="I148" s="2"/>
      <c r="J148" s="73"/>
      <c r="K148" s="73"/>
      <c r="L148" s="73"/>
      <c r="M148" s="73"/>
      <c r="N148" s="73"/>
      <c r="O148" s="2"/>
      <c r="P148" s="2"/>
      <c r="Q148" s="2"/>
      <c r="R148" s="2"/>
      <c r="S148" s="2"/>
      <c r="T148" s="2"/>
      <c r="U148" s="2"/>
    </row>
    <row r="149" spans="1:21" s="19" customFormat="1" x14ac:dyDescent="0.2">
      <c r="A149" s="2"/>
      <c r="B149" s="2"/>
      <c r="C149" s="2"/>
      <c r="D149" s="54"/>
      <c r="E149" s="55"/>
      <c r="F149" s="2"/>
      <c r="G149" s="65"/>
      <c r="I149" s="2"/>
      <c r="J149" s="73"/>
      <c r="K149" s="73"/>
      <c r="L149" s="73"/>
      <c r="M149" s="73"/>
      <c r="N149" s="73"/>
      <c r="O149" s="2"/>
      <c r="P149" s="2"/>
      <c r="Q149" s="2"/>
      <c r="R149" s="2"/>
      <c r="S149" s="2"/>
      <c r="T149" s="2"/>
      <c r="U149" s="2"/>
    </row>
    <row r="150" spans="1:21" s="19" customFormat="1" x14ac:dyDescent="0.2">
      <c r="A150" s="2"/>
      <c r="B150" s="2"/>
      <c r="C150" s="2"/>
      <c r="D150" s="54"/>
      <c r="E150" s="55"/>
      <c r="F150" s="2"/>
      <c r="G150" s="65"/>
      <c r="I150" s="2"/>
      <c r="J150" s="73"/>
      <c r="K150" s="73"/>
      <c r="L150" s="73"/>
      <c r="M150" s="73"/>
      <c r="N150" s="73"/>
      <c r="O150" s="2"/>
      <c r="P150" s="2"/>
      <c r="Q150" s="2"/>
      <c r="R150" s="2"/>
      <c r="S150" s="2"/>
      <c r="T150" s="2"/>
      <c r="U150" s="2"/>
    </row>
    <row r="151" spans="1:21" s="19" customFormat="1" x14ac:dyDescent="0.2">
      <c r="A151" s="2"/>
      <c r="B151" s="2"/>
      <c r="C151" s="2"/>
      <c r="D151" s="54"/>
      <c r="E151" s="55"/>
      <c r="F151" s="2"/>
      <c r="G151" s="65"/>
      <c r="I151" s="2"/>
      <c r="J151" s="73"/>
      <c r="K151" s="73"/>
      <c r="L151" s="73"/>
      <c r="M151" s="73"/>
      <c r="N151" s="73"/>
      <c r="O151" s="2"/>
      <c r="P151" s="2"/>
      <c r="Q151" s="2"/>
      <c r="R151" s="2"/>
      <c r="S151" s="2"/>
      <c r="T151" s="2"/>
      <c r="U151" s="2"/>
    </row>
    <row r="152" spans="1:21" s="19" customFormat="1" x14ac:dyDescent="0.2">
      <c r="A152" s="2"/>
      <c r="B152" s="2"/>
      <c r="C152" s="2"/>
      <c r="D152" s="54"/>
      <c r="E152" s="55"/>
      <c r="F152" s="2"/>
      <c r="G152" s="65"/>
      <c r="I152" s="2"/>
      <c r="J152" s="73"/>
      <c r="K152" s="73"/>
      <c r="L152" s="73"/>
      <c r="M152" s="73"/>
      <c r="N152" s="73"/>
      <c r="O152" s="2"/>
      <c r="P152" s="2"/>
      <c r="Q152" s="2"/>
      <c r="R152" s="2"/>
      <c r="S152" s="2"/>
      <c r="T152" s="2"/>
      <c r="U152" s="2"/>
    </row>
    <row r="153" spans="1:21" s="19" customFormat="1" x14ac:dyDescent="0.2">
      <c r="A153" s="2"/>
      <c r="B153" s="2"/>
      <c r="C153" s="2"/>
      <c r="D153" s="54"/>
      <c r="E153" s="55"/>
      <c r="F153" s="2"/>
      <c r="G153" s="65"/>
      <c r="I153" s="2"/>
      <c r="J153" s="73"/>
      <c r="K153" s="73"/>
      <c r="L153" s="73"/>
      <c r="M153" s="73"/>
      <c r="N153" s="73"/>
      <c r="O153" s="2"/>
      <c r="P153" s="2"/>
      <c r="Q153" s="2"/>
      <c r="R153" s="2"/>
      <c r="S153" s="2"/>
      <c r="T153" s="2"/>
      <c r="U153" s="2"/>
    </row>
    <row r="154" spans="1:21" s="19" customFormat="1" x14ac:dyDescent="0.2">
      <c r="A154" s="2"/>
      <c r="B154" s="2"/>
      <c r="C154" s="2"/>
      <c r="D154" s="54"/>
      <c r="E154" s="55"/>
      <c r="F154" s="2"/>
      <c r="G154" s="65"/>
      <c r="I154" s="2"/>
      <c r="J154" s="73"/>
      <c r="K154" s="73"/>
      <c r="L154" s="73"/>
      <c r="M154" s="73"/>
      <c r="N154" s="73"/>
      <c r="O154" s="2"/>
      <c r="P154" s="2"/>
      <c r="Q154" s="2"/>
      <c r="R154" s="2"/>
      <c r="S154" s="2"/>
      <c r="T154" s="2"/>
      <c r="U154" s="2"/>
    </row>
    <row r="155" spans="1:21" s="19" customFormat="1" x14ac:dyDescent="0.2">
      <c r="A155" s="2"/>
      <c r="B155" s="2"/>
      <c r="C155" s="2"/>
      <c r="D155" s="54"/>
      <c r="E155" s="55"/>
      <c r="F155" s="2"/>
      <c r="G155" s="65"/>
      <c r="I155" s="2"/>
      <c r="J155" s="73"/>
      <c r="K155" s="73"/>
      <c r="L155" s="73"/>
      <c r="M155" s="73"/>
      <c r="N155" s="73"/>
      <c r="O155" s="2"/>
      <c r="P155" s="2"/>
      <c r="Q155" s="2"/>
      <c r="R155" s="2"/>
      <c r="S155" s="2"/>
      <c r="T155" s="2"/>
      <c r="U155" s="2"/>
    </row>
    <row r="156" spans="1:21" s="19" customFormat="1" x14ac:dyDescent="0.2">
      <c r="A156" s="2"/>
      <c r="B156" s="2"/>
      <c r="C156" s="2"/>
      <c r="D156" s="54"/>
      <c r="E156" s="55"/>
      <c r="F156" s="2"/>
      <c r="G156" s="65"/>
      <c r="I156" s="2"/>
      <c r="J156" s="73"/>
      <c r="K156" s="73"/>
      <c r="L156" s="73"/>
      <c r="M156" s="73"/>
      <c r="N156" s="73"/>
      <c r="O156" s="2"/>
      <c r="P156" s="2"/>
      <c r="Q156" s="2"/>
      <c r="R156" s="2"/>
      <c r="S156" s="2"/>
      <c r="T156" s="2"/>
      <c r="U156" s="2"/>
    </row>
    <row r="157" spans="1:21" s="19" customFormat="1" x14ac:dyDescent="0.2">
      <c r="A157" s="2"/>
      <c r="B157" s="2"/>
      <c r="C157" s="2"/>
      <c r="D157" s="54"/>
      <c r="E157" s="55"/>
      <c r="F157" s="2"/>
      <c r="G157" s="65"/>
      <c r="I157" s="2"/>
      <c r="J157" s="73"/>
      <c r="K157" s="73"/>
      <c r="L157" s="73"/>
      <c r="M157" s="73"/>
      <c r="N157" s="73"/>
      <c r="O157" s="2"/>
      <c r="P157" s="2"/>
      <c r="Q157" s="2"/>
      <c r="R157" s="2"/>
      <c r="S157" s="2"/>
      <c r="T157" s="2"/>
      <c r="U157" s="2"/>
    </row>
    <row r="158" spans="1:21" s="19" customFormat="1" x14ac:dyDescent="0.2">
      <c r="A158" s="2"/>
      <c r="B158" s="2"/>
      <c r="C158" s="2"/>
      <c r="D158" s="54"/>
      <c r="E158" s="55"/>
      <c r="F158" s="2"/>
      <c r="G158" s="65"/>
      <c r="I158" s="2"/>
      <c r="J158" s="73"/>
      <c r="K158" s="73"/>
      <c r="L158" s="73"/>
      <c r="M158" s="73"/>
      <c r="N158" s="73"/>
      <c r="O158" s="2"/>
      <c r="P158" s="2"/>
      <c r="Q158" s="2"/>
      <c r="R158" s="2"/>
      <c r="S158" s="2"/>
      <c r="T158" s="2"/>
      <c r="U158" s="2"/>
    </row>
    <row r="159" spans="1:21" s="19" customFormat="1" x14ac:dyDescent="0.2">
      <c r="A159" s="2"/>
      <c r="B159" s="2"/>
      <c r="C159" s="2"/>
      <c r="D159" s="54"/>
      <c r="E159" s="55"/>
      <c r="F159" s="2"/>
      <c r="G159" s="65"/>
      <c r="I159" s="2"/>
      <c r="J159" s="73"/>
      <c r="K159" s="73"/>
      <c r="L159" s="73"/>
      <c r="M159" s="73"/>
      <c r="N159" s="73"/>
      <c r="O159" s="2"/>
      <c r="P159" s="2"/>
      <c r="Q159" s="2"/>
      <c r="R159" s="2"/>
      <c r="S159" s="2"/>
      <c r="T159" s="2"/>
      <c r="U159" s="2"/>
    </row>
    <row r="160" spans="1:21" s="19" customFormat="1" x14ac:dyDescent="0.2">
      <c r="A160" s="2"/>
      <c r="B160" s="2"/>
      <c r="C160" s="2"/>
      <c r="D160" s="54"/>
      <c r="E160" s="55"/>
      <c r="F160" s="2"/>
      <c r="G160" s="65"/>
      <c r="I160" s="2"/>
      <c r="J160" s="73"/>
      <c r="K160" s="73"/>
      <c r="L160" s="73"/>
      <c r="M160" s="73"/>
      <c r="N160" s="73"/>
      <c r="O160" s="2"/>
      <c r="P160" s="2"/>
      <c r="Q160" s="2"/>
      <c r="R160" s="2"/>
      <c r="S160" s="2"/>
      <c r="T160" s="2"/>
      <c r="U160" s="2"/>
    </row>
    <row r="161" spans="1:21" s="19" customFormat="1" x14ac:dyDescent="0.2">
      <c r="A161" s="2"/>
      <c r="B161" s="2"/>
      <c r="C161" s="2"/>
      <c r="D161" s="54"/>
      <c r="E161" s="55"/>
      <c r="F161" s="2"/>
      <c r="G161" s="65"/>
      <c r="I161" s="2"/>
      <c r="J161" s="73"/>
      <c r="K161" s="73"/>
      <c r="L161" s="73"/>
      <c r="M161" s="73"/>
      <c r="N161" s="73"/>
      <c r="O161" s="2"/>
      <c r="P161" s="2"/>
      <c r="Q161" s="2"/>
      <c r="R161" s="2"/>
      <c r="S161" s="2"/>
      <c r="T161" s="2"/>
      <c r="U161" s="2"/>
    </row>
    <row r="162" spans="1:21" s="19" customFormat="1" x14ac:dyDescent="0.2">
      <c r="A162" s="2"/>
      <c r="B162" s="2"/>
      <c r="C162" s="2"/>
      <c r="D162" s="54"/>
      <c r="E162" s="55"/>
      <c r="F162" s="2"/>
      <c r="G162" s="65"/>
      <c r="I162" s="2"/>
      <c r="J162" s="73"/>
      <c r="K162" s="73"/>
      <c r="L162" s="73"/>
      <c r="M162" s="73"/>
      <c r="N162" s="73"/>
      <c r="O162" s="2"/>
      <c r="P162" s="2"/>
      <c r="Q162" s="2"/>
      <c r="R162" s="2"/>
      <c r="S162" s="2"/>
      <c r="T162" s="2"/>
      <c r="U162" s="2"/>
    </row>
    <row r="163" spans="1:21" s="18" customFormat="1" x14ac:dyDescent="0.2">
      <c r="A163" s="2"/>
      <c r="B163" s="2"/>
      <c r="C163" s="2"/>
      <c r="D163" s="54"/>
      <c r="E163" s="55"/>
      <c r="F163" s="2"/>
      <c r="G163" s="65"/>
      <c r="H163" s="19"/>
      <c r="I163" s="2"/>
      <c r="J163" s="73"/>
      <c r="K163" s="73"/>
      <c r="L163" s="73"/>
      <c r="M163" s="73"/>
      <c r="N163" s="73"/>
      <c r="O163" s="2"/>
      <c r="P163" s="2"/>
      <c r="Q163" s="2"/>
      <c r="R163" s="2"/>
      <c r="S163" s="2"/>
      <c r="T163" s="2"/>
      <c r="U163" s="2"/>
    </row>
    <row r="164" spans="1:21" s="18" customFormat="1" x14ac:dyDescent="0.2">
      <c r="A164" s="2"/>
      <c r="B164" s="2"/>
      <c r="C164" s="2"/>
      <c r="D164" s="54"/>
      <c r="E164" s="55"/>
      <c r="F164" s="2"/>
      <c r="G164" s="65"/>
      <c r="H164" s="19"/>
      <c r="I164" s="2"/>
      <c r="J164" s="73"/>
      <c r="K164" s="73"/>
      <c r="L164" s="73"/>
      <c r="M164" s="73"/>
      <c r="N164" s="73"/>
      <c r="O164" s="2"/>
      <c r="P164" s="2"/>
      <c r="Q164" s="2"/>
      <c r="R164" s="2"/>
      <c r="S164" s="2"/>
      <c r="T164" s="2"/>
      <c r="U164" s="2"/>
    </row>
    <row r="165" spans="1:21" s="18" customFormat="1" x14ac:dyDescent="0.2">
      <c r="A165" s="2"/>
      <c r="B165" s="2"/>
      <c r="C165" s="2"/>
      <c r="D165" s="54"/>
      <c r="E165" s="55"/>
      <c r="F165" s="2"/>
      <c r="G165" s="65"/>
      <c r="H165" s="19"/>
      <c r="I165" s="2"/>
      <c r="J165" s="73"/>
      <c r="K165" s="73"/>
      <c r="L165" s="73"/>
      <c r="M165" s="73"/>
      <c r="N165" s="73"/>
      <c r="O165" s="2"/>
      <c r="P165" s="2"/>
      <c r="Q165" s="2"/>
      <c r="R165" s="2"/>
      <c r="S165" s="2"/>
      <c r="T165" s="2"/>
      <c r="U165" s="2"/>
    </row>
    <row r="166" spans="1:21" s="18" customFormat="1" x14ac:dyDescent="0.2">
      <c r="A166" s="2"/>
      <c r="B166" s="2"/>
      <c r="C166" s="2"/>
      <c r="D166" s="54"/>
      <c r="E166" s="55"/>
      <c r="F166" s="2"/>
      <c r="G166" s="65"/>
      <c r="H166" s="19"/>
      <c r="I166" s="2"/>
      <c r="J166" s="73"/>
      <c r="K166" s="73"/>
      <c r="L166" s="73"/>
      <c r="M166" s="73"/>
      <c r="N166" s="73"/>
      <c r="O166" s="2"/>
      <c r="P166" s="2"/>
      <c r="Q166" s="2"/>
      <c r="R166" s="2"/>
      <c r="S166" s="2"/>
      <c r="T166" s="2"/>
      <c r="U166" s="2"/>
    </row>
    <row r="167" spans="1:21" s="18" customFormat="1" x14ac:dyDescent="0.2">
      <c r="A167" s="2"/>
      <c r="B167" s="2"/>
      <c r="C167" s="2"/>
      <c r="D167" s="54"/>
      <c r="E167" s="55"/>
      <c r="F167" s="2"/>
      <c r="G167" s="65"/>
      <c r="H167" s="19"/>
      <c r="I167" s="2"/>
      <c r="J167" s="73"/>
      <c r="K167" s="73"/>
      <c r="L167" s="73"/>
      <c r="M167" s="73"/>
      <c r="N167" s="73"/>
      <c r="O167" s="2"/>
      <c r="P167" s="2"/>
      <c r="Q167" s="2"/>
      <c r="R167" s="2"/>
      <c r="S167" s="2"/>
      <c r="T167" s="2"/>
      <c r="U167" s="2"/>
    </row>
    <row r="168" spans="1:21" s="18" customFormat="1" x14ac:dyDescent="0.2">
      <c r="A168" s="2"/>
      <c r="B168" s="2"/>
      <c r="C168" s="2"/>
      <c r="D168" s="54"/>
      <c r="E168" s="55"/>
      <c r="F168" s="2"/>
      <c r="G168" s="65"/>
      <c r="H168" s="19"/>
      <c r="I168" s="2"/>
      <c r="J168" s="73"/>
      <c r="K168" s="73"/>
      <c r="L168" s="73"/>
      <c r="M168" s="73"/>
      <c r="N168" s="73"/>
      <c r="O168" s="2"/>
      <c r="P168" s="2"/>
      <c r="Q168" s="2"/>
      <c r="R168" s="2"/>
      <c r="S168" s="2"/>
      <c r="T168" s="2"/>
      <c r="U168" s="2"/>
    </row>
    <row r="169" spans="1:21" s="18" customFormat="1" x14ac:dyDescent="0.2">
      <c r="A169" s="2"/>
      <c r="B169" s="2"/>
      <c r="C169" s="2"/>
      <c r="D169" s="54"/>
      <c r="E169" s="55"/>
      <c r="F169" s="2"/>
      <c r="G169" s="65"/>
      <c r="H169" s="19"/>
      <c r="I169" s="2"/>
      <c r="J169" s="73"/>
      <c r="K169" s="73"/>
      <c r="L169" s="73"/>
      <c r="M169" s="73"/>
      <c r="N169" s="73"/>
      <c r="O169" s="2"/>
      <c r="P169" s="2"/>
      <c r="Q169" s="2"/>
      <c r="R169" s="2"/>
      <c r="S169" s="2"/>
      <c r="T169" s="2"/>
      <c r="U169" s="2"/>
    </row>
    <row r="170" spans="1:21" s="18" customFormat="1" x14ac:dyDescent="0.2">
      <c r="A170" s="2"/>
      <c r="B170" s="2"/>
      <c r="C170" s="2"/>
      <c r="D170" s="54"/>
      <c r="E170" s="55"/>
      <c r="F170" s="2"/>
      <c r="G170" s="65"/>
      <c r="H170" s="19"/>
      <c r="I170" s="2"/>
      <c r="J170" s="73"/>
      <c r="K170" s="73"/>
      <c r="L170" s="73"/>
      <c r="M170" s="73"/>
      <c r="N170" s="73"/>
      <c r="O170" s="2"/>
      <c r="P170" s="2"/>
      <c r="Q170" s="2"/>
      <c r="R170" s="2"/>
      <c r="S170" s="2"/>
      <c r="T170" s="2"/>
      <c r="U170" s="2"/>
    </row>
    <row r="171" spans="1:21" s="18" customFormat="1" x14ac:dyDescent="0.2">
      <c r="A171" s="2"/>
      <c r="B171" s="2"/>
      <c r="C171" s="2"/>
      <c r="D171" s="54"/>
      <c r="E171" s="55"/>
      <c r="F171" s="2"/>
      <c r="G171" s="65"/>
      <c r="H171" s="19"/>
      <c r="I171" s="2"/>
      <c r="J171" s="73"/>
      <c r="K171" s="73"/>
      <c r="L171" s="73"/>
      <c r="M171" s="73"/>
      <c r="N171" s="73"/>
      <c r="O171" s="2"/>
      <c r="P171" s="2"/>
      <c r="Q171" s="2"/>
      <c r="R171" s="2"/>
      <c r="S171" s="2"/>
      <c r="T171" s="2"/>
      <c r="U171" s="2"/>
    </row>
    <row r="172" spans="1:21" s="18" customFormat="1" x14ac:dyDescent="0.2">
      <c r="A172" s="2"/>
      <c r="B172" s="2"/>
      <c r="C172" s="2"/>
      <c r="D172" s="54"/>
      <c r="E172" s="55"/>
      <c r="F172" s="2"/>
      <c r="G172" s="65"/>
      <c r="H172" s="19"/>
      <c r="I172" s="2"/>
      <c r="J172" s="73"/>
      <c r="K172" s="73"/>
      <c r="L172" s="73"/>
      <c r="M172" s="73"/>
      <c r="N172" s="73"/>
      <c r="O172" s="2"/>
      <c r="P172" s="2"/>
      <c r="Q172" s="2"/>
      <c r="R172" s="2"/>
      <c r="S172" s="2"/>
      <c r="T172" s="2"/>
      <c r="U172" s="2"/>
    </row>
    <row r="173" spans="1:21" s="18" customFormat="1" x14ac:dyDescent="0.2">
      <c r="A173" s="2"/>
      <c r="B173" s="2"/>
      <c r="C173" s="2"/>
      <c r="D173" s="54"/>
      <c r="E173" s="55"/>
      <c r="F173" s="2"/>
      <c r="G173" s="65"/>
      <c r="H173" s="19"/>
      <c r="I173" s="2"/>
      <c r="J173" s="73"/>
      <c r="K173" s="73"/>
      <c r="L173" s="73"/>
      <c r="M173" s="73"/>
      <c r="N173" s="73"/>
      <c r="O173" s="2"/>
      <c r="P173" s="2"/>
      <c r="Q173" s="2"/>
      <c r="R173" s="2"/>
      <c r="S173" s="2"/>
      <c r="T173" s="2"/>
      <c r="U173" s="2"/>
    </row>
    <row r="174" spans="1:21" s="18" customFormat="1" x14ac:dyDescent="0.2">
      <c r="A174" s="2"/>
      <c r="B174" s="2"/>
      <c r="C174" s="2"/>
      <c r="D174" s="54"/>
      <c r="E174" s="55"/>
      <c r="F174" s="2"/>
      <c r="G174" s="65"/>
      <c r="H174" s="19"/>
      <c r="I174" s="2"/>
      <c r="J174" s="73"/>
      <c r="K174" s="73"/>
      <c r="L174" s="73"/>
      <c r="M174" s="73"/>
      <c r="N174" s="73"/>
      <c r="O174" s="2"/>
      <c r="P174" s="2"/>
      <c r="Q174" s="2"/>
      <c r="R174" s="2"/>
      <c r="S174" s="2"/>
      <c r="T174" s="2"/>
      <c r="U174" s="2"/>
    </row>
    <row r="175" spans="1:21" s="18" customFormat="1" x14ac:dyDescent="0.2">
      <c r="A175" s="2"/>
      <c r="B175" s="2"/>
      <c r="C175" s="2"/>
      <c r="D175" s="54"/>
      <c r="E175" s="55"/>
      <c r="F175" s="2"/>
      <c r="G175" s="65"/>
      <c r="H175" s="19"/>
      <c r="I175" s="2"/>
      <c r="J175" s="73"/>
      <c r="K175" s="73"/>
      <c r="L175" s="73"/>
      <c r="M175" s="73"/>
      <c r="N175" s="73"/>
      <c r="O175" s="2"/>
      <c r="P175" s="2"/>
      <c r="Q175" s="2"/>
      <c r="R175" s="2"/>
      <c r="S175" s="2"/>
      <c r="T175" s="2"/>
      <c r="U175" s="2"/>
    </row>
    <row r="176" spans="1:21" s="18" customFormat="1" x14ac:dyDescent="0.2">
      <c r="A176" s="2"/>
      <c r="B176" s="2"/>
      <c r="C176" s="2"/>
      <c r="D176" s="54"/>
      <c r="E176" s="55"/>
      <c r="F176" s="2"/>
      <c r="G176" s="65"/>
      <c r="H176" s="19"/>
      <c r="I176" s="2"/>
      <c r="J176" s="73"/>
      <c r="K176" s="73"/>
      <c r="L176" s="73"/>
      <c r="M176" s="73"/>
      <c r="N176" s="73"/>
      <c r="O176" s="2"/>
      <c r="P176" s="2"/>
      <c r="Q176" s="2"/>
      <c r="R176" s="2"/>
      <c r="S176" s="2"/>
      <c r="T176" s="2"/>
      <c r="U176" s="2"/>
    </row>
    <row r="177" spans="1:21" s="18" customFormat="1" x14ac:dyDescent="0.2">
      <c r="A177" s="2"/>
      <c r="B177" s="2"/>
      <c r="C177" s="2"/>
      <c r="D177" s="54"/>
      <c r="E177" s="55"/>
      <c r="F177" s="2"/>
      <c r="G177" s="65"/>
      <c r="H177" s="19"/>
      <c r="I177" s="2"/>
      <c r="J177" s="73"/>
      <c r="K177" s="73"/>
      <c r="L177" s="73"/>
      <c r="M177" s="73"/>
      <c r="N177" s="73"/>
      <c r="O177" s="2"/>
      <c r="P177" s="2"/>
      <c r="Q177" s="2"/>
      <c r="R177" s="2"/>
      <c r="S177" s="2"/>
      <c r="T177" s="2"/>
      <c r="U177" s="2"/>
    </row>
    <row r="178" spans="1:21" s="18" customFormat="1" x14ac:dyDescent="0.2">
      <c r="A178" s="2"/>
      <c r="B178" s="2"/>
      <c r="C178" s="2"/>
      <c r="D178" s="54"/>
      <c r="E178" s="55"/>
      <c r="F178" s="2"/>
      <c r="G178" s="65"/>
      <c r="H178" s="19"/>
      <c r="I178" s="2"/>
      <c r="J178" s="73"/>
      <c r="K178" s="73"/>
      <c r="L178" s="73"/>
      <c r="M178" s="73"/>
      <c r="N178" s="73"/>
      <c r="O178" s="2"/>
      <c r="P178" s="2"/>
      <c r="Q178" s="2"/>
      <c r="R178" s="2"/>
      <c r="S178" s="2"/>
      <c r="T178" s="2"/>
      <c r="U178" s="2"/>
    </row>
    <row r="179" spans="1:21" s="18" customFormat="1" x14ac:dyDescent="0.2">
      <c r="A179" s="2"/>
      <c r="B179" s="2"/>
      <c r="C179" s="2"/>
      <c r="D179" s="54"/>
      <c r="E179" s="55"/>
      <c r="F179" s="2"/>
      <c r="G179" s="65"/>
      <c r="H179" s="19"/>
      <c r="I179" s="2"/>
      <c r="J179" s="73"/>
      <c r="K179" s="73"/>
      <c r="L179" s="73"/>
      <c r="M179" s="73"/>
      <c r="N179" s="73"/>
      <c r="O179" s="2"/>
      <c r="P179" s="2"/>
      <c r="Q179" s="2"/>
      <c r="R179" s="2"/>
      <c r="S179" s="2"/>
      <c r="T179" s="2"/>
      <c r="U179" s="2"/>
    </row>
    <row r="180" spans="1:21" s="18" customFormat="1" x14ac:dyDescent="0.2">
      <c r="A180" s="2"/>
      <c r="B180" s="2"/>
      <c r="C180" s="2"/>
      <c r="D180" s="54"/>
      <c r="E180" s="55"/>
      <c r="F180" s="2"/>
      <c r="G180" s="65"/>
      <c r="H180" s="19"/>
      <c r="I180" s="2"/>
      <c r="J180" s="73"/>
      <c r="K180" s="73"/>
      <c r="L180" s="73"/>
      <c r="M180" s="73"/>
      <c r="N180" s="73"/>
      <c r="O180" s="2"/>
      <c r="P180" s="2"/>
      <c r="Q180" s="2"/>
      <c r="R180" s="2"/>
      <c r="S180" s="2"/>
      <c r="T180" s="2"/>
      <c r="U180" s="2"/>
    </row>
    <row r="181" spans="1:21" s="18" customFormat="1" x14ac:dyDescent="0.2">
      <c r="A181" s="2"/>
      <c r="B181" s="2"/>
      <c r="C181" s="2"/>
      <c r="D181" s="54"/>
      <c r="E181" s="55"/>
      <c r="F181" s="2"/>
      <c r="G181" s="65"/>
      <c r="H181" s="19"/>
      <c r="I181" s="2"/>
      <c r="J181" s="73"/>
      <c r="K181" s="73"/>
      <c r="L181" s="73"/>
      <c r="M181" s="73"/>
      <c r="N181" s="73"/>
      <c r="O181" s="2"/>
      <c r="P181" s="2"/>
      <c r="Q181" s="2"/>
      <c r="R181" s="2"/>
      <c r="S181" s="2"/>
      <c r="T181" s="2"/>
      <c r="U181" s="2"/>
    </row>
    <row r="182" spans="1:21" s="18" customFormat="1" x14ac:dyDescent="0.2">
      <c r="A182" s="2"/>
      <c r="B182" s="2"/>
      <c r="C182" s="2"/>
      <c r="D182" s="54"/>
      <c r="E182" s="55"/>
      <c r="F182" s="2"/>
      <c r="G182" s="65"/>
      <c r="H182" s="19"/>
      <c r="I182" s="2"/>
      <c r="J182" s="73"/>
      <c r="K182" s="73"/>
      <c r="L182" s="73"/>
      <c r="M182" s="73"/>
      <c r="N182" s="73"/>
      <c r="O182" s="2"/>
      <c r="P182" s="2"/>
      <c r="Q182" s="2"/>
      <c r="R182" s="2"/>
      <c r="S182" s="2"/>
      <c r="T182" s="2"/>
      <c r="U182" s="2"/>
    </row>
    <row r="183" spans="1:21" s="18" customFormat="1" x14ac:dyDescent="0.2">
      <c r="A183" s="2"/>
      <c r="B183" s="2"/>
      <c r="C183" s="2"/>
      <c r="D183" s="54"/>
      <c r="E183" s="55"/>
      <c r="F183" s="2"/>
      <c r="G183" s="65"/>
      <c r="H183" s="19"/>
      <c r="I183" s="2"/>
      <c r="J183" s="73"/>
      <c r="K183" s="73"/>
      <c r="L183" s="73"/>
      <c r="M183" s="73"/>
      <c r="N183" s="73"/>
      <c r="O183" s="2"/>
      <c r="P183" s="2"/>
      <c r="Q183" s="2"/>
      <c r="R183" s="2"/>
      <c r="S183" s="2"/>
      <c r="T183" s="2"/>
      <c r="U183" s="2"/>
    </row>
    <row r="184" spans="1:21" s="18" customFormat="1" x14ac:dyDescent="0.2">
      <c r="A184" s="2"/>
      <c r="B184" s="2"/>
      <c r="C184" s="2"/>
      <c r="D184" s="54"/>
      <c r="E184" s="55"/>
      <c r="F184" s="2"/>
      <c r="G184" s="65"/>
      <c r="H184" s="19"/>
      <c r="I184" s="2"/>
      <c r="J184" s="73"/>
      <c r="K184" s="73"/>
      <c r="L184" s="73"/>
      <c r="M184" s="73"/>
      <c r="N184" s="73"/>
      <c r="O184" s="2"/>
      <c r="P184" s="2"/>
      <c r="Q184" s="2"/>
      <c r="R184" s="2"/>
      <c r="S184" s="2"/>
      <c r="T184" s="2"/>
      <c r="U184" s="2"/>
    </row>
    <row r="185" spans="1:21" s="18" customFormat="1" x14ac:dyDescent="0.2">
      <c r="A185" s="2"/>
      <c r="B185" s="2"/>
      <c r="C185" s="2"/>
      <c r="D185" s="54"/>
      <c r="E185" s="55"/>
      <c r="F185" s="2"/>
      <c r="G185" s="65"/>
      <c r="H185" s="19"/>
      <c r="I185" s="2"/>
      <c r="J185" s="73"/>
      <c r="K185" s="73"/>
      <c r="L185" s="73"/>
      <c r="M185" s="73"/>
      <c r="N185" s="73"/>
      <c r="O185" s="2"/>
      <c r="P185" s="2"/>
      <c r="Q185" s="2"/>
      <c r="R185" s="2"/>
      <c r="S185" s="2"/>
      <c r="T185" s="2"/>
      <c r="U185" s="2"/>
    </row>
    <row r="186" spans="1:21" s="18" customFormat="1" x14ac:dyDescent="0.2">
      <c r="A186" s="2"/>
      <c r="B186" s="2"/>
      <c r="C186" s="2"/>
      <c r="D186" s="54"/>
      <c r="E186" s="55"/>
      <c r="F186" s="2"/>
      <c r="G186" s="65"/>
      <c r="H186" s="19"/>
      <c r="I186" s="2"/>
      <c r="J186" s="73"/>
      <c r="K186" s="73"/>
      <c r="L186" s="73"/>
      <c r="M186" s="73"/>
      <c r="N186" s="73"/>
      <c r="O186" s="2"/>
      <c r="P186" s="2"/>
      <c r="Q186" s="2"/>
      <c r="R186" s="2"/>
      <c r="S186" s="2"/>
      <c r="T186" s="2"/>
      <c r="U186" s="2"/>
    </row>
    <row r="187" spans="1:21" s="18" customFormat="1" x14ac:dyDescent="0.2">
      <c r="A187" s="2"/>
      <c r="B187" s="2"/>
      <c r="C187" s="2"/>
      <c r="D187" s="54"/>
      <c r="E187" s="55"/>
      <c r="F187" s="2"/>
      <c r="G187" s="65"/>
      <c r="H187" s="19"/>
      <c r="I187" s="2"/>
      <c r="J187" s="73"/>
      <c r="K187" s="73"/>
      <c r="L187" s="73"/>
      <c r="M187" s="73"/>
      <c r="N187" s="73"/>
      <c r="O187" s="2"/>
      <c r="P187" s="2"/>
      <c r="Q187" s="2"/>
      <c r="R187" s="2"/>
      <c r="S187" s="2"/>
      <c r="T187" s="2"/>
      <c r="U187" s="2"/>
    </row>
    <row r="188" spans="1:21" s="18" customFormat="1" x14ac:dyDescent="0.2">
      <c r="A188" s="2"/>
      <c r="B188" s="2"/>
      <c r="C188" s="2"/>
      <c r="D188" s="54"/>
      <c r="E188" s="55"/>
      <c r="F188" s="2"/>
      <c r="G188" s="65"/>
      <c r="H188" s="19"/>
      <c r="I188" s="2"/>
      <c r="J188" s="73"/>
      <c r="K188" s="73"/>
      <c r="L188" s="73"/>
      <c r="M188" s="73"/>
      <c r="N188" s="73"/>
      <c r="O188" s="2"/>
      <c r="P188" s="2"/>
      <c r="Q188" s="2"/>
      <c r="R188" s="2"/>
      <c r="S188" s="2"/>
      <c r="T188" s="2"/>
      <c r="U188" s="2"/>
    </row>
    <row r="189" spans="1:21" s="18" customFormat="1" x14ac:dyDescent="0.2">
      <c r="A189" s="2"/>
      <c r="B189" s="2"/>
      <c r="C189" s="2"/>
      <c r="D189" s="54"/>
      <c r="E189" s="55"/>
      <c r="F189" s="2"/>
      <c r="G189" s="65"/>
      <c r="H189" s="19"/>
      <c r="I189" s="2"/>
      <c r="J189" s="73"/>
      <c r="K189" s="73"/>
      <c r="L189" s="73"/>
      <c r="M189" s="73"/>
      <c r="N189" s="73"/>
      <c r="O189" s="2"/>
      <c r="P189" s="2"/>
      <c r="Q189" s="2"/>
      <c r="R189" s="2"/>
      <c r="S189" s="2"/>
      <c r="T189" s="2"/>
      <c r="U189" s="2"/>
    </row>
    <row r="190" spans="1:21" s="18" customFormat="1" x14ac:dyDescent="0.2">
      <c r="A190" s="2"/>
      <c r="B190" s="2"/>
      <c r="C190" s="2"/>
      <c r="D190" s="54"/>
      <c r="E190" s="55"/>
      <c r="F190" s="2"/>
      <c r="G190" s="65"/>
      <c r="H190" s="19"/>
      <c r="I190" s="2"/>
      <c r="J190" s="73"/>
      <c r="K190" s="73"/>
      <c r="L190" s="73"/>
      <c r="M190" s="73"/>
      <c r="N190" s="73"/>
      <c r="O190" s="2"/>
      <c r="P190" s="2"/>
      <c r="Q190" s="2"/>
      <c r="R190" s="2"/>
      <c r="S190" s="2"/>
      <c r="T190" s="2"/>
      <c r="U190" s="2"/>
    </row>
    <row r="191" spans="1:21" s="18" customFormat="1" x14ac:dyDescent="0.2">
      <c r="A191" s="2"/>
      <c r="B191" s="2"/>
      <c r="C191" s="2"/>
      <c r="D191" s="54"/>
      <c r="E191" s="55"/>
      <c r="F191" s="2"/>
      <c r="G191" s="65"/>
      <c r="H191" s="19"/>
      <c r="I191" s="2"/>
      <c r="J191" s="73"/>
      <c r="K191" s="73"/>
      <c r="L191" s="73"/>
      <c r="M191" s="73"/>
      <c r="N191" s="73"/>
      <c r="O191" s="2"/>
      <c r="P191" s="2"/>
      <c r="Q191" s="2"/>
      <c r="R191" s="2"/>
      <c r="S191" s="2"/>
      <c r="T191" s="2"/>
      <c r="U191" s="2"/>
    </row>
    <row r="192" spans="1:21" s="18" customFormat="1" x14ac:dyDescent="0.2">
      <c r="A192" s="2"/>
      <c r="B192" s="2"/>
      <c r="C192" s="2"/>
      <c r="D192" s="54"/>
      <c r="E192" s="55"/>
      <c r="F192" s="2"/>
      <c r="G192" s="65"/>
      <c r="H192" s="19"/>
      <c r="I192" s="2"/>
      <c r="J192" s="73"/>
      <c r="K192" s="73"/>
      <c r="L192" s="73"/>
      <c r="M192" s="73"/>
      <c r="N192" s="73"/>
      <c r="O192" s="2"/>
      <c r="P192" s="2"/>
      <c r="Q192" s="2"/>
      <c r="R192" s="2"/>
      <c r="S192" s="2"/>
      <c r="T192" s="2"/>
      <c r="U192" s="2"/>
    </row>
    <row r="193" spans="1:21" s="18" customFormat="1" x14ac:dyDescent="0.2">
      <c r="A193" s="2"/>
      <c r="B193" s="2"/>
      <c r="C193" s="2"/>
      <c r="D193" s="54"/>
      <c r="E193" s="55"/>
      <c r="F193" s="2"/>
      <c r="G193" s="65"/>
      <c r="H193" s="19"/>
      <c r="I193" s="2"/>
      <c r="J193" s="73"/>
      <c r="K193" s="73"/>
      <c r="L193" s="73"/>
      <c r="M193" s="73"/>
      <c r="N193" s="73"/>
      <c r="O193" s="2"/>
      <c r="P193" s="2"/>
      <c r="Q193" s="2"/>
      <c r="R193" s="2"/>
      <c r="S193" s="2"/>
      <c r="T193" s="2"/>
      <c r="U193" s="2"/>
    </row>
    <row r="194" spans="1:21" s="18" customFormat="1" x14ac:dyDescent="0.2">
      <c r="A194" s="2"/>
      <c r="B194" s="2"/>
      <c r="C194" s="2"/>
      <c r="D194" s="54"/>
      <c r="E194" s="55"/>
      <c r="F194" s="2"/>
      <c r="G194" s="65"/>
      <c r="H194" s="19"/>
      <c r="I194" s="2"/>
      <c r="J194" s="73"/>
      <c r="K194" s="73"/>
      <c r="L194" s="73"/>
      <c r="M194" s="73"/>
      <c r="N194" s="73"/>
      <c r="O194" s="2"/>
      <c r="P194" s="2"/>
      <c r="Q194" s="2"/>
      <c r="R194" s="2"/>
      <c r="S194" s="2"/>
      <c r="T194" s="2"/>
      <c r="U194" s="2"/>
    </row>
    <row r="195" spans="1:21" s="18" customFormat="1" x14ac:dyDescent="0.2">
      <c r="A195" s="2"/>
      <c r="B195" s="2"/>
      <c r="C195" s="2"/>
      <c r="D195" s="54"/>
      <c r="E195" s="55"/>
      <c r="F195" s="2"/>
      <c r="G195" s="65"/>
      <c r="H195" s="19"/>
      <c r="I195" s="2"/>
      <c r="J195" s="73"/>
      <c r="K195" s="73"/>
      <c r="L195" s="73"/>
      <c r="M195" s="73"/>
      <c r="N195" s="73"/>
      <c r="O195" s="2"/>
      <c r="P195" s="2"/>
      <c r="Q195" s="2"/>
      <c r="R195" s="2"/>
      <c r="S195" s="2"/>
      <c r="T195" s="2"/>
      <c r="U195" s="2"/>
    </row>
    <row r="196" spans="1:21" s="18" customFormat="1" x14ac:dyDescent="0.2">
      <c r="A196" s="2"/>
      <c r="B196" s="2"/>
      <c r="C196" s="2"/>
      <c r="D196" s="54"/>
      <c r="E196" s="55"/>
      <c r="F196" s="2"/>
      <c r="G196" s="65"/>
      <c r="H196" s="19"/>
      <c r="I196" s="2"/>
      <c r="J196" s="73"/>
      <c r="K196" s="73"/>
      <c r="L196" s="73"/>
      <c r="M196" s="73"/>
      <c r="N196" s="73"/>
      <c r="O196" s="2"/>
      <c r="P196" s="2"/>
      <c r="Q196" s="2"/>
      <c r="R196" s="2"/>
      <c r="S196" s="2"/>
      <c r="T196" s="2"/>
      <c r="U196" s="2"/>
    </row>
    <row r="197" spans="1:21" s="18" customFormat="1" x14ac:dyDescent="0.2">
      <c r="A197" s="2"/>
      <c r="B197" s="2"/>
      <c r="C197" s="2"/>
      <c r="D197" s="54"/>
      <c r="E197" s="55"/>
      <c r="F197" s="2"/>
      <c r="G197" s="65"/>
      <c r="H197" s="19"/>
      <c r="I197" s="2"/>
      <c r="J197" s="73"/>
      <c r="K197" s="73"/>
      <c r="L197" s="73"/>
      <c r="M197" s="73"/>
      <c r="N197" s="73"/>
      <c r="O197" s="2"/>
      <c r="P197" s="2"/>
      <c r="Q197" s="2"/>
      <c r="R197" s="2"/>
      <c r="S197" s="2"/>
      <c r="T197" s="2"/>
      <c r="U197" s="2"/>
    </row>
    <row r="198" spans="1:21" s="18" customFormat="1" x14ac:dyDescent="0.2">
      <c r="A198" s="2"/>
      <c r="B198" s="2"/>
      <c r="C198" s="2"/>
      <c r="D198" s="54"/>
      <c r="E198" s="55"/>
      <c r="F198" s="2"/>
      <c r="G198" s="65"/>
      <c r="H198" s="19"/>
      <c r="I198" s="2"/>
      <c r="J198" s="73"/>
      <c r="K198" s="73"/>
      <c r="L198" s="73"/>
      <c r="M198" s="73"/>
      <c r="N198" s="73"/>
      <c r="O198" s="2"/>
      <c r="P198" s="2"/>
      <c r="Q198" s="2"/>
      <c r="R198" s="2"/>
      <c r="S198" s="2"/>
      <c r="T198" s="2"/>
      <c r="U198" s="2"/>
    </row>
    <row r="199" spans="1:21" s="18" customFormat="1" x14ac:dyDescent="0.2">
      <c r="A199" s="2"/>
      <c r="B199" s="2"/>
      <c r="C199" s="2"/>
      <c r="D199" s="54"/>
      <c r="E199" s="55"/>
      <c r="F199" s="2"/>
      <c r="G199" s="65"/>
      <c r="H199" s="19"/>
      <c r="I199" s="2"/>
      <c r="J199" s="73"/>
      <c r="K199" s="73"/>
      <c r="L199" s="73"/>
      <c r="M199" s="73"/>
      <c r="N199" s="73"/>
      <c r="O199" s="2"/>
      <c r="P199" s="2"/>
      <c r="Q199" s="2"/>
      <c r="R199" s="2"/>
      <c r="S199" s="2"/>
      <c r="T199" s="2"/>
      <c r="U199" s="2"/>
    </row>
    <row r="200" spans="1:21" s="18" customFormat="1" x14ac:dyDescent="0.2">
      <c r="A200" s="2"/>
      <c r="B200" s="2"/>
      <c r="C200" s="2"/>
      <c r="D200" s="54"/>
      <c r="E200" s="55"/>
      <c r="F200" s="2"/>
      <c r="G200" s="65"/>
      <c r="H200" s="19"/>
      <c r="I200" s="2"/>
      <c r="J200" s="73"/>
      <c r="K200" s="73"/>
      <c r="L200" s="73"/>
      <c r="M200" s="73"/>
      <c r="N200" s="73"/>
      <c r="O200" s="2"/>
      <c r="P200" s="2"/>
      <c r="Q200" s="2"/>
      <c r="R200" s="2"/>
      <c r="S200" s="2"/>
      <c r="T200" s="2"/>
      <c r="U200" s="2"/>
    </row>
    <row r="201" spans="1:21" s="18" customFormat="1" x14ac:dyDescent="0.2">
      <c r="A201" s="2"/>
      <c r="B201" s="2"/>
      <c r="C201" s="2"/>
      <c r="D201" s="54"/>
      <c r="E201" s="55"/>
      <c r="F201" s="2"/>
      <c r="G201" s="65"/>
      <c r="H201" s="19"/>
      <c r="I201" s="2"/>
      <c r="J201" s="73"/>
      <c r="K201" s="73"/>
      <c r="L201" s="73"/>
      <c r="M201" s="73"/>
      <c r="N201" s="73"/>
      <c r="O201" s="2"/>
      <c r="P201" s="2"/>
      <c r="Q201" s="2"/>
      <c r="R201" s="2"/>
      <c r="S201" s="2"/>
      <c r="T201" s="2"/>
      <c r="U201" s="2"/>
    </row>
    <row r="202" spans="1:21" s="18" customFormat="1" x14ac:dyDescent="0.2">
      <c r="A202" s="2"/>
      <c r="B202" s="2"/>
      <c r="C202" s="2"/>
      <c r="D202" s="54"/>
      <c r="E202" s="55"/>
      <c r="F202" s="2"/>
      <c r="G202" s="65"/>
      <c r="H202" s="19"/>
      <c r="I202" s="2"/>
      <c r="J202" s="73"/>
      <c r="K202" s="73"/>
      <c r="L202" s="73"/>
      <c r="M202" s="73"/>
      <c r="N202" s="73"/>
      <c r="O202" s="2"/>
      <c r="P202" s="2"/>
      <c r="Q202" s="2"/>
      <c r="R202" s="2"/>
      <c r="S202" s="2"/>
      <c r="T202" s="2"/>
      <c r="U202" s="2"/>
    </row>
    <row r="203" spans="1:21" s="18" customFormat="1" x14ac:dyDescent="0.2">
      <c r="A203" s="2"/>
      <c r="B203" s="2"/>
      <c r="C203" s="2"/>
      <c r="D203" s="54"/>
      <c r="E203" s="55"/>
      <c r="F203" s="2"/>
      <c r="G203" s="65"/>
      <c r="H203" s="19"/>
      <c r="I203" s="2"/>
      <c r="J203" s="73"/>
      <c r="K203" s="73"/>
      <c r="L203" s="73"/>
      <c r="M203" s="73"/>
      <c r="N203" s="73"/>
      <c r="O203" s="2"/>
      <c r="P203" s="2"/>
      <c r="Q203" s="2"/>
      <c r="R203" s="2"/>
      <c r="S203" s="2"/>
      <c r="T203" s="2"/>
      <c r="U203" s="2"/>
    </row>
    <row r="204" spans="1:21" s="18" customFormat="1" x14ac:dyDescent="0.2">
      <c r="A204" s="2"/>
      <c r="B204" s="2"/>
      <c r="C204" s="2"/>
      <c r="D204" s="54"/>
      <c r="E204" s="55"/>
      <c r="F204" s="2"/>
      <c r="G204" s="65"/>
      <c r="H204" s="19"/>
      <c r="I204" s="2"/>
      <c r="J204" s="73"/>
      <c r="K204" s="73"/>
      <c r="L204" s="73"/>
      <c r="M204" s="73"/>
      <c r="N204" s="73"/>
      <c r="O204" s="2"/>
      <c r="P204" s="2"/>
      <c r="Q204" s="2"/>
      <c r="R204" s="2"/>
      <c r="S204" s="2"/>
      <c r="T204" s="2"/>
      <c r="U204" s="2"/>
    </row>
    <row r="205" spans="1:21" s="18" customFormat="1" x14ac:dyDescent="0.2">
      <c r="A205" s="2"/>
      <c r="B205" s="2"/>
      <c r="C205" s="2"/>
      <c r="D205" s="54"/>
      <c r="E205" s="55"/>
      <c r="F205" s="2"/>
      <c r="G205" s="65"/>
      <c r="H205" s="19"/>
      <c r="I205" s="2"/>
      <c r="J205" s="73"/>
      <c r="K205" s="73"/>
      <c r="L205" s="73"/>
      <c r="M205" s="73"/>
      <c r="N205" s="73"/>
      <c r="O205" s="2"/>
      <c r="P205" s="2"/>
      <c r="Q205" s="2"/>
      <c r="R205" s="2"/>
      <c r="S205" s="2"/>
      <c r="T205" s="2"/>
      <c r="U205" s="2"/>
    </row>
    <row r="206" spans="1:21" s="18" customFormat="1" x14ac:dyDescent="0.2">
      <c r="A206" s="2"/>
      <c r="B206" s="2"/>
      <c r="C206" s="2"/>
      <c r="D206" s="54"/>
      <c r="E206" s="55"/>
      <c r="F206" s="2"/>
      <c r="G206" s="65"/>
      <c r="H206" s="19"/>
      <c r="I206" s="2"/>
      <c r="J206" s="73"/>
      <c r="K206" s="73"/>
      <c r="L206" s="73"/>
      <c r="M206" s="73"/>
      <c r="N206" s="73"/>
      <c r="O206" s="2"/>
      <c r="P206" s="2"/>
      <c r="Q206" s="2"/>
      <c r="R206" s="2"/>
      <c r="S206" s="2"/>
      <c r="T206" s="2"/>
      <c r="U206" s="2"/>
    </row>
    <row r="207" spans="1:21" s="18" customFormat="1" x14ac:dyDescent="0.2">
      <c r="A207" s="2"/>
      <c r="B207" s="2"/>
      <c r="C207" s="2"/>
      <c r="D207" s="54"/>
      <c r="E207" s="55"/>
      <c r="F207" s="2"/>
      <c r="G207" s="65"/>
      <c r="H207" s="19"/>
      <c r="I207" s="2"/>
      <c r="J207" s="73"/>
      <c r="K207" s="73"/>
      <c r="L207" s="73"/>
      <c r="M207" s="73"/>
      <c r="N207" s="73"/>
      <c r="O207" s="2"/>
      <c r="P207" s="2"/>
      <c r="Q207" s="2"/>
      <c r="R207" s="2"/>
      <c r="S207" s="2"/>
      <c r="T207" s="2"/>
      <c r="U207" s="2"/>
    </row>
    <row r="208" spans="1:21" s="18" customFormat="1" x14ac:dyDescent="0.2">
      <c r="A208" s="2"/>
      <c r="B208" s="2"/>
      <c r="C208" s="2"/>
      <c r="D208" s="54"/>
      <c r="E208" s="55"/>
      <c r="F208" s="2"/>
      <c r="G208" s="65"/>
      <c r="H208" s="19"/>
      <c r="I208" s="2"/>
      <c r="J208" s="73"/>
      <c r="K208" s="73"/>
      <c r="L208" s="73"/>
      <c r="M208" s="73"/>
      <c r="N208" s="73"/>
      <c r="O208" s="2"/>
      <c r="P208" s="2"/>
      <c r="Q208" s="2"/>
      <c r="R208" s="2"/>
      <c r="S208" s="2"/>
      <c r="T208" s="2"/>
      <c r="U208" s="2"/>
    </row>
    <row r="209" spans="1:21" s="18" customFormat="1" x14ac:dyDescent="0.2">
      <c r="A209" s="2"/>
      <c r="B209" s="2"/>
      <c r="C209" s="2"/>
      <c r="D209" s="54"/>
      <c r="E209" s="55"/>
      <c r="F209" s="2"/>
      <c r="G209" s="65"/>
      <c r="H209" s="19"/>
      <c r="I209" s="2"/>
      <c r="J209" s="73"/>
      <c r="K209" s="73"/>
      <c r="L209" s="73"/>
      <c r="M209" s="73"/>
      <c r="N209" s="73"/>
      <c r="O209" s="2"/>
      <c r="P209" s="2"/>
      <c r="Q209" s="2"/>
      <c r="R209" s="2"/>
      <c r="S209" s="2"/>
      <c r="T209" s="2"/>
      <c r="U209" s="2"/>
    </row>
  </sheetData>
  <mergeCells count="5">
    <mergeCell ref="A3:B3"/>
    <mergeCell ref="A6:B6"/>
    <mergeCell ref="E83:F83"/>
    <mergeCell ref="A84:F84"/>
    <mergeCell ref="A85:F85"/>
  </mergeCells>
  <printOptions horizontalCentered="1"/>
  <pageMargins left="0.5" right="0.5" top="0.5" bottom="0.3" header="0.25" footer="0.15"/>
  <pageSetup scale="83" orientation="portrait" r:id="rId1"/>
  <headerFooter differentOddEven="1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ENGINEERS ESTIMATE SUMMARY</vt:lpstr>
      <vt:lpstr>421EE</vt:lpstr>
      <vt:lpstr>431EE</vt:lpstr>
      <vt:lpstr>'421EE'!Print_Area</vt:lpstr>
      <vt:lpstr>'431EE'!Print_Area</vt:lpstr>
      <vt:lpstr>'ENGINEERS ESTIMATE SUMMARY'!Print_Area</vt:lpstr>
      <vt:lpstr>'421EE'!Print_Titles</vt:lpstr>
      <vt:lpstr>'431EE'!Print_Titles</vt:lpstr>
      <vt:lpstr>'ENGINEERS ESTIMATE SUMMARY'!Print_Titles</vt:lpstr>
    </vt:vector>
  </TitlesOfParts>
  <Company>HDR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Shinmei, Robert</dc:creator>
  <cp:lastModifiedBy>Shinmei, Robert</cp:lastModifiedBy>
  <cp:lastPrinted>2015-10-21T17:34:31Z</cp:lastPrinted>
  <dcterms:created xsi:type="dcterms:W3CDTF">2015-07-09T20:57:21Z</dcterms:created>
  <dcterms:modified xsi:type="dcterms:W3CDTF">2015-10-21T17:34:33Z</dcterms:modified>
</cp:coreProperties>
</file>