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94k\Dropbox\Ridesharing\NewGurobi\"/>
    </mc:Choice>
  </mc:AlternateContent>
  <xr:revisionPtr revIDLastSave="0" documentId="13_ncr:1_{FDB04AAC-024A-4CCB-BB90-864DAB7F6907}" xr6:coauthVersionLast="33" xr6:coauthVersionMax="33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31" i="1"/>
  <c r="K2" i="1" l="1"/>
  <c r="K3" i="1"/>
  <c r="K4" i="1"/>
  <c r="K5" i="1"/>
  <c r="M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<sst xmlns="http://schemas.openxmlformats.org/spreadsheetml/2006/main" count="22" uniqueCount="11">
  <si>
    <t>Column1</t>
  </si>
  <si>
    <t>Column8</t>
  </si>
  <si>
    <t>D</t>
  </si>
  <si>
    <t>R</t>
  </si>
  <si>
    <t>M</t>
  </si>
  <si>
    <t>CAP</t>
  </si>
  <si>
    <t>Soln1</t>
  </si>
  <si>
    <t>Soln2</t>
  </si>
  <si>
    <t>MILP</t>
  </si>
  <si>
    <t>Soln3</t>
  </si>
  <si>
    <t>RTV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</si>
</sst>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MILP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Sheet1!$B$2:$B$31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3.7183999999999999</c:v>
                </c:pt>
                <c:pt idx="1">
                  <c:v>3.13828</c:v>
                </c:pt>
                <c:pt idx="2">
                  <c:v>5.7023239999999999</c:v>
                </c:pt>
                <c:pt idx="3">
                  <c:v>3.4501580000000001</c:v>
                </c:pt>
                <c:pt idx="4">
                  <c:v>55.178767999999998</c:v>
                </c:pt>
                <c:pt idx="5">
                  <c:v>35.165666000000002</c:v>
                </c:pt>
                <c:pt idx="6">
                  <c:v>35.530101999999999</c:v>
                </c:pt>
                <c:pt idx="7">
                  <c:v>954.43945199999996</c:v>
                </c:pt>
                <c:pt idx="8">
                  <c:v>337.20428500000003</c:v>
                </c:pt>
                <c:pt idx="9">
                  <c:v>680.34477000000004</c:v>
                </c:pt>
                <c:pt idx="10">
                  <c:v>12.103577</c:v>
                </c:pt>
                <c:pt idx="11">
                  <c:v>75.183892999999998</c:v>
                </c:pt>
                <c:pt idx="12">
                  <c:v>1165.44607</c:v>
                </c:pt>
                <c:pt idx="13">
                  <c:v>4.046799</c:v>
                </c:pt>
                <c:pt idx="14">
                  <c:v>8.0688779999999998</c:v>
                </c:pt>
                <c:pt idx="15">
                  <c:v>1.5796269999999999</c:v>
                </c:pt>
                <c:pt idx="16">
                  <c:v>8.2252949999999991</c:v>
                </c:pt>
                <c:pt idx="17">
                  <c:v>8.2207899999999992</c:v>
                </c:pt>
                <c:pt idx="18">
                  <c:v>280.304034</c:v>
                </c:pt>
                <c:pt idx="19">
                  <c:v>6.4717729999999998</c:v>
                </c:pt>
                <c:pt idx="20">
                  <c:v>48.889890000000001</c:v>
                </c:pt>
                <c:pt idx="21">
                  <c:v>6.9063129999999999</c:v>
                </c:pt>
                <c:pt idx="22">
                  <c:v>29.803688999999999</c:v>
                </c:pt>
                <c:pt idx="23">
                  <c:v>474.20125200000001</c:v>
                </c:pt>
                <c:pt idx="24">
                  <c:v>118.435051</c:v>
                </c:pt>
                <c:pt idx="25">
                  <c:v>1438.5296269999999</c:v>
                </c:pt>
                <c:pt idx="26">
                  <c:v>1342.0726320000001</c:v>
                </c:pt>
                <c:pt idx="27">
                  <c:v>701.89359000000002</c:v>
                </c:pt>
                <c:pt idx="28">
                  <c:v>9100.1855589999996</c:v>
                </c:pt>
                <c:pt idx="29">
                  <c:v>6727.2546510000002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1A2-B7B2-0980903EB0D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RTV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Sheet1!$B$2:$B$31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0.73314400000000002</c:v>
                </c:pt>
                <c:pt idx="1">
                  <c:v>0.93699200000000005</c:v>
                </c:pt>
                <c:pt idx="2">
                  <c:v>5.3821380000000003</c:v>
                </c:pt>
                <c:pt idx="3">
                  <c:v>1.1448590000000001</c:v>
                </c:pt>
                <c:pt idx="4">
                  <c:v>9.6794689999999992</c:v>
                </c:pt>
                <c:pt idx="5">
                  <c:v>22.169266</c:v>
                </c:pt>
                <c:pt idx="6">
                  <c:v>13.937937</c:v>
                </c:pt>
                <c:pt idx="7">
                  <c:v>106.372912</c:v>
                </c:pt>
                <c:pt idx="8">
                  <c:v>87.19341</c:v>
                </c:pt>
                <c:pt idx="9">
                  <c:v>43.320900999999999</c:v>
                </c:pt>
                <c:pt idx="10">
                  <c:v>7.6675789999999999</c:v>
                </c:pt>
                <c:pt idx="11">
                  <c:v>72.545545000000004</c:v>
                </c:pt>
                <c:pt idx="12">
                  <c:v>120.835442</c:v>
                </c:pt>
                <c:pt idx="13">
                  <c:v>5.5731710000000003</c:v>
                </c:pt>
                <c:pt idx="14">
                  <c:v>11.163772</c:v>
                </c:pt>
                <c:pt idx="15">
                  <c:v>0.78063099999999996</c:v>
                </c:pt>
                <c:pt idx="16">
                  <c:v>8.3413039999999992</c:v>
                </c:pt>
                <c:pt idx="17">
                  <c:v>3.3554360000000001</c:v>
                </c:pt>
                <c:pt idx="18">
                  <c:v>59.229225999999997</c:v>
                </c:pt>
                <c:pt idx="19">
                  <c:v>45.723044000000002</c:v>
                </c:pt>
                <c:pt idx="20">
                  <c:v>6.6478510000000002</c:v>
                </c:pt>
                <c:pt idx="21">
                  <c:v>5.1137269999999999</c:v>
                </c:pt>
                <c:pt idx="22">
                  <c:v>36.549616999999998</c:v>
                </c:pt>
                <c:pt idx="23">
                  <c:v>26.968585000000001</c:v>
                </c:pt>
                <c:pt idx="24">
                  <c:v>12.506722999999999</c:v>
                </c:pt>
                <c:pt idx="25">
                  <c:v>33.001700999999997</c:v>
                </c:pt>
                <c:pt idx="26">
                  <c:v>14.827215000000001</c:v>
                </c:pt>
                <c:pt idx="27">
                  <c:v>52.272508999999999</c:v>
                </c:pt>
                <c:pt idx="28">
                  <c:v>124.899067</c:v>
                </c:pt>
                <c:pt idx="29">
                  <c:v>184.45441600000001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6-41A2-B7B2-0980903E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585256"/>
        <c:axId val="406112200"/>
      </c:barChart>
      <c:catAx>
        <c:axId val="4095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2200"/>
        <c:crosses val="autoZero"/>
        <c:auto val="1"/>
        <c:lblAlgn val="ctr"/>
        <c:lblOffset val="100"/>
        <c:noMultiLvlLbl val="0"/>
      </c:catAx>
      <c:valAx>
        <c:axId val="40611220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Comparison on Along the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MILP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0">
                  <c:v>225.312996</c:v>
                </c:pt>
                <c:pt idx="1">
                  <c:v>208.55130600000001</c:v>
                </c:pt>
                <c:pt idx="2">
                  <c:v>75.520713000000001</c:v>
                </c:pt>
                <c:pt idx="3">
                  <c:v>162.303595</c:v>
                </c:pt>
                <c:pt idx="4">
                  <c:v>38.591138999999998</c:v>
                </c:pt>
                <c:pt idx="5">
                  <c:v>175.73695599999999</c:v>
                </c:pt>
                <c:pt idx="6">
                  <c:v>504.83819099999999</c:v>
                </c:pt>
                <c:pt idx="7">
                  <c:v>505.97754099999997</c:v>
                </c:pt>
                <c:pt idx="8">
                  <c:v>95.738371000000001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C3E-8EF5-44C417FADEE6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RTV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</c:numCache>
            </c:numRef>
          </c:cat>
          <c:val>
            <c:numRef>
              <c:f>Sheet2!$I$2:$I$10</c:f>
              <c:numCache>
                <c:formatCode>General</c:formatCode>
                <c:ptCount val="9"/>
                <c:pt idx="0">
                  <c:v>509.19175799999999</c:v>
                </c:pt>
                <c:pt idx="1">
                  <c:v>99.43289</c:v>
                </c:pt>
                <c:pt idx="2">
                  <c:v>512.45709999999997</c:v>
                </c:pt>
                <c:pt idx="3">
                  <c:v>398.56590699999998</c:v>
                </c:pt>
                <c:pt idx="4">
                  <c:v>78.945530000000005</c:v>
                </c:pt>
                <c:pt idx="5">
                  <c:v>57.824646000000001</c:v>
                </c:pt>
                <c:pt idx="6">
                  <c:v>123.929547</c:v>
                </c:pt>
                <c:pt idx="7">
                  <c:v>272.33502099999998</c:v>
                </c:pt>
                <c:pt idx="8">
                  <c:v>90.820306000000002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4C3E-8EF5-44C417FA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8880"/>
        <c:axId val="569328552"/>
      </c:barChart>
      <c:catAx>
        <c:axId val="5693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552"/>
        <c:crosses val="autoZero"/>
        <c:auto val="1"/>
        <c:lblAlgn val="ctr"/>
        <c:lblOffset val="100"/>
        <c:noMultiLvlLbl val="0"/>
      </c:catAx>
      <c:valAx>
        <c:axId val="569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65087</xdr:colOff>
      <xdr:row>2</xdr:row>
      <xdr:rowOff>133350</xdr:rowOff>
    </xdr:from>
    <xdr:to>
      <xdr:col>20</xdr:col>
      <xdr:colOff>136525</xdr:colOff>
      <xdr:row>21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036F-AB2E-49E2-BB7E-6DF6D1E8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12</xdr:row>
      <xdr:rowOff>180975</xdr:rowOff>
    </xdr:from>
    <xdr:to>
      <xdr:col>20</xdr:col>
      <xdr:colOff>76200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1" totalsRowShown="0">
  <autoFilter ref="A1:K31" xr:uid="{00000000-0009-0000-0100-000001000000}"/>
  <tableColumns count="11">
    <tableColumn id="1" xr3:uid="{00000000-0010-0000-0000-000001000000}" name="D"/>
    <tableColumn id="2" xr3:uid="{00000000-0010-0000-0000-000002000000}" name="R"/>
    <tableColumn id="3" xr3:uid="{00000000-0010-0000-0000-000003000000}" name="M"/>
    <tableColumn id="4" xr3:uid="{00000000-0010-0000-0000-000004000000}" name="CAP"/>
    <tableColumn id="5" xr3:uid="{00000000-0010-0000-0000-000005000000}" name="MILP"/>
    <tableColumn id="6" xr3:uid="{00000000-0010-0000-0000-000006000000}" name="Soln1"/>
    <tableColumn id="7" xr3:uid="{00000000-0010-0000-0000-000007000000}" name="Column1"/>
    <tableColumn id="8" xr3:uid="{00000000-0010-0000-0000-000008000000}" name="Column8"/>
    <tableColumn id="9" xr3:uid="{00000000-0010-0000-0000-000009000000}" name="RTV"/>
    <tableColumn id="10" xr3:uid="{00000000-0010-0000-0000-00000A000000}" name="Soln2"/>
    <tableColumn id="11" xr3:uid="{00000000-0010-0000-0000-00000B000000}" name="Soln3" dataDxfId="1">
      <calculatedColumnFormula>Table1[[#This Row],[RTV]]/Table1[[#This Row],[MILP]]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14" totalsRowShown="0">
  <autoFilter ref="A1:K14" xr:uid="{00000000-0009-0000-0100-000002000000}"/>
  <tableColumns count="11">
    <tableColumn id="1" xr3:uid="{00000000-0010-0000-0100-000001000000}" name="D"/>
    <tableColumn id="2" xr3:uid="{00000000-0010-0000-0100-000002000000}" name="R"/>
    <tableColumn id="3" xr3:uid="{00000000-0010-0000-0100-000003000000}" name="M"/>
    <tableColumn id="4" xr3:uid="{00000000-0010-0000-0100-000004000000}" name="CAP"/>
    <tableColumn id="5" xr3:uid="{00000000-0010-0000-0100-000005000000}" name="MILP"/>
    <tableColumn id="6" xr3:uid="{00000000-0010-0000-0100-000006000000}" name="Soln1"/>
    <tableColumn id="7" xr3:uid="{00000000-0010-0000-0100-000007000000}" name="Column1"/>
    <tableColumn id="8" xr3:uid="{00000000-0010-0000-0100-000008000000}" name="Column8"/>
    <tableColumn id="9" xr3:uid="{00000000-0010-0000-0100-000009000000}" name="RTV"/>
    <tableColumn id="10" xr3:uid="{00000000-0010-0000-0100-00000A000000}" name="Soln2"/>
    <tableColumn id="11" xr3:uid="{00000000-0010-0000-0100-00000B000000}" name="Soln3" dataDxfId="0">
      <calculatedColumnFormula>Table2[[#This Row],[RTV]]/Table2[[#This Row],[MILP]]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G1" workbookViewId="0">
      <selection activeCell="I12" sqref="I12"/>
    </sheetView>
  </sheetViews>
  <sheetFormatPr defaultRowHeight="14.75" x14ac:dyDescent="0.75"/>
  <cols>
    <col min="1" max="9" width="11" customWidth="1"/>
    <col min="10" max="10" width="12" customWidth="1"/>
  </cols>
  <sheetData>
    <row r="1" spans="1:13" x14ac:dyDescent="0.75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G1" t="s">
        <v>0</v>
      </c>
      <c r="H1" t="s">
        <v>1</v>
      </c>
      <c r="I1" t="s">
        <v>10</v>
      </c>
      <c r="J1" t="s">
        <v>7</v>
      </c>
      <c r="K1" t="s">
        <v>9</v>
      </c>
    </row>
    <row r="2" spans="1:13" x14ac:dyDescent="0.75">
      <c r="A2">
        <v>3</v>
      </c>
      <c r="B2">
        <v>10</v>
      </c>
      <c r="C2">
        <v>30</v>
      </c>
      <c r="D2">
        <v>4</v>
      </c>
      <c r="E2">
        <v>3.7183999999999999</v>
      </c>
      <c r="F2">
        <v>222.8</v>
      </c>
      <c r="G2">
        <v>0</v>
      </c>
      <c r="H2">
        <v>0</v>
      </c>
      <c r="I2">
        <v>0.73314400000000002</v>
      </c>
      <c r="J2">
        <v>222.8</v>
      </c>
      <c r="K2">
        <f>Table1[[#This Row],[RTV]]/Table1[[#This Row],[MILP]]</f>
        <v>0.19716652323580036</v>
      </c>
      <c r="M2">
        <f>AVERAGE(Table1[Soln3])</f>
        <v>0.64912224435065657</v>
      </c>
    </row>
    <row r="3" spans="1:13" x14ac:dyDescent="0.75">
      <c r="A3">
        <v>3</v>
      </c>
      <c r="B3">
        <v>11</v>
      </c>
      <c r="C3">
        <v>30</v>
      </c>
      <c r="D3">
        <v>4</v>
      </c>
      <c r="E3">
        <v>3.13828</v>
      </c>
      <c r="F3">
        <v>316.60000000000002</v>
      </c>
      <c r="G3">
        <v>0</v>
      </c>
      <c r="H3">
        <v>0</v>
      </c>
      <c r="I3">
        <v>0.93699200000000005</v>
      </c>
      <c r="J3">
        <v>316.60000000000002</v>
      </c>
      <c r="K3">
        <f>Table1[[#This Row],[RTV]]/Table1[[#This Row],[MILP]]</f>
        <v>0.29856864269599909</v>
      </c>
    </row>
    <row r="4" spans="1:13" x14ac:dyDescent="0.75">
      <c r="A4">
        <v>3</v>
      </c>
      <c r="B4">
        <v>12</v>
      </c>
      <c r="C4">
        <v>30</v>
      </c>
      <c r="D4">
        <v>4</v>
      </c>
      <c r="E4">
        <v>5.7023239999999999</v>
      </c>
      <c r="F4">
        <v>305.39999999999998</v>
      </c>
      <c r="G4">
        <v>0</v>
      </c>
      <c r="H4">
        <v>0</v>
      </c>
      <c r="I4">
        <v>5.3821380000000003</v>
      </c>
      <c r="J4">
        <v>305.39999999999998</v>
      </c>
      <c r="K4">
        <f>Table1[[#This Row],[RTV]]/Table1[[#This Row],[MILP]]</f>
        <v>0.94384991101873561</v>
      </c>
    </row>
    <row r="5" spans="1:13" x14ac:dyDescent="0.75">
      <c r="A5">
        <v>3</v>
      </c>
      <c r="B5">
        <v>13</v>
      </c>
      <c r="C5">
        <v>30</v>
      </c>
      <c r="D5">
        <v>4</v>
      </c>
      <c r="E5">
        <v>3.4501580000000001</v>
      </c>
      <c r="F5">
        <v>416.4</v>
      </c>
      <c r="G5">
        <v>0</v>
      </c>
      <c r="H5">
        <v>0</v>
      </c>
      <c r="I5">
        <v>1.1448590000000001</v>
      </c>
      <c r="J5">
        <v>416.4</v>
      </c>
      <c r="K5">
        <f>Table1[[#This Row],[RTV]]/Table1[[#This Row],[MILP]]</f>
        <v>0.33182799164560001</v>
      </c>
    </row>
    <row r="6" spans="1:13" x14ac:dyDescent="0.75">
      <c r="A6">
        <v>3</v>
      </c>
      <c r="B6">
        <v>14</v>
      </c>
      <c r="C6">
        <v>30</v>
      </c>
      <c r="D6">
        <v>4</v>
      </c>
      <c r="E6">
        <v>55.178767999999998</v>
      </c>
      <c r="F6">
        <v>428.4</v>
      </c>
      <c r="G6">
        <v>0</v>
      </c>
      <c r="H6">
        <v>0</v>
      </c>
      <c r="I6">
        <v>9.6794689999999992</v>
      </c>
      <c r="J6">
        <v>428.4</v>
      </c>
      <c r="K6">
        <f>Table1[[#This Row],[RTV]]/Table1[[#This Row],[MILP]]</f>
        <v>0.17542017248373504</v>
      </c>
    </row>
    <row r="7" spans="1:13" x14ac:dyDescent="0.75">
      <c r="A7">
        <v>3</v>
      </c>
      <c r="B7">
        <v>15</v>
      </c>
      <c r="C7">
        <v>30</v>
      </c>
      <c r="D7">
        <v>4</v>
      </c>
      <c r="E7">
        <v>35.165666000000002</v>
      </c>
      <c r="F7">
        <v>811</v>
      </c>
      <c r="G7">
        <v>0</v>
      </c>
      <c r="H7">
        <v>0</v>
      </c>
      <c r="I7">
        <v>22.169266</v>
      </c>
      <c r="J7">
        <v>611</v>
      </c>
      <c r="K7">
        <f>Table1[[#This Row],[RTV]]/Table1[[#This Row],[MILP]]</f>
        <v>0.63042360693524191</v>
      </c>
    </row>
    <row r="8" spans="1:13" x14ac:dyDescent="0.75">
      <c r="A8">
        <v>3</v>
      </c>
      <c r="B8">
        <v>16</v>
      </c>
      <c r="C8">
        <v>30</v>
      </c>
      <c r="D8">
        <v>4</v>
      </c>
      <c r="E8">
        <v>35.530101999999999</v>
      </c>
      <c r="F8">
        <v>609.6</v>
      </c>
      <c r="G8">
        <v>0</v>
      </c>
      <c r="H8">
        <v>0</v>
      </c>
      <c r="I8">
        <v>13.937937</v>
      </c>
      <c r="J8">
        <v>609.6</v>
      </c>
      <c r="K8">
        <f>Table1[[#This Row],[RTV]]/Table1[[#This Row],[MILP]]</f>
        <v>0.39228530782151988</v>
      </c>
    </row>
    <row r="9" spans="1:13" x14ac:dyDescent="0.75">
      <c r="A9">
        <v>3</v>
      </c>
      <c r="B9">
        <v>17</v>
      </c>
      <c r="C9">
        <v>30</v>
      </c>
      <c r="D9">
        <v>4</v>
      </c>
      <c r="E9">
        <v>954.43945199999996</v>
      </c>
      <c r="F9">
        <v>622.20000000000005</v>
      </c>
      <c r="G9">
        <v>0</v>
      </c>
      <c r="H9">
        <v>0</v>
      </c>
      <c r="I9">
        <v>106.372912</v>
      </c>
      <c r="J9">
        <v>622.20000000000005</v>
      </c>
      <c r="K9">
        <f>Table1[[#This Row],[RTV]]/Table1[[#This Row],[MILP]]</f>
        <v>0.11145066539013938</v>
      </c>
    </row>
    <row r="10" spans="1:13" x14ac:dyDescent="0.75">
      <c r="A10">
        <v>3</v>
      </c>
      <c r="B10">
        <v>18</v>
      </c>
      <c r="C10">
        <v>30</v>
      </c>
      <c r="D10">
        <v>4</v>
      </c>
      <c r="E10">
        <v>337.20428500000003</v>
      </c>
      <c r="F10">
        <v>647.20000000000005</v>
      </c>
      <c r="G10">
        <v>0</v>
      </c>
      <c r="H10">
        <v>0</v>
      </c>
      <c r="I10">
        <v>87.19341</v>
      </c>
      <c r="J10">
        <v>647.20000000000005</v>
      </c>
      <c r="K10">
        <f>Table1[[#This Row],[RTV]]/Table1[[#This Row],[MILP]]</f>
        <v>0.25857740805399315</v>
      </c>
    </row>
    <row r="11" spans="1:13" x14ac:dyDescent="0.75">
      <c r="A11">
        <v>3</v>
      </c>
      <c r="B11">
        <v>19</v>
      </c>
      <c r="C11">
        <v>30</v>
      </c>
      <c r="D11">
        <v>4</v>
      </c>
      <c r="E11">
        <v>680.34477000000004</v>
      </c>
      <c r="F11">
        <v>919.4</v>
      </c>
      <c r="G11">
        <v>0</v>
      </c>
      <c r="H11">
        <v>0</v>
      </c>
      <c r="I11">
        <v>43.320900999999999</v>
      </c>
      <c r="J11">
        <v>919.4</v>
      </c>
      <c r="K11">
        <f>Table1[[#This Row],[RTV]]/Table1[[#This Row],[MILP]]</f>
        <v>6.367492323046739E-2</v>
      </c>
    </row>
    <row r="12" spans="1:13" x14ac:dyDescent="0.75">
      <c r="A12">
        <v>3</v>
      </c>
      <c r="B12">
        <v>20</v>
      </c>
      <c r="C12">
        <v>30</v>
      </c>
      <c r="D12">
        <v>4</v>
      </c>
      <c r="E12">
        <v>12.103577</v>
      </c>
      <c r="F12">
        <v>1012</v>
      </c>
      <c r="G12">
        <v>0</v>
      </c>
      <c r="H12">
        <v>0</v>
      </c>
      <c r="I12">
        <v>7.6675789999999999</v>
      </c>
      <c r="J12">
        <v>1012</v>
      </c>
      <c r="K12">
        <f>Table1[[#This Row],[RTV]]/Table1[[#This Row],[MILP]]</f>
        <v>0.63349694061515871</v>
      </c>
    </row>
    <row r="13" spans="1:13" x14ac:dyDescent="0.75">
      <c r="A13">
        <v>3</v>
      </c>
      <c r="B13">
        <v>21</v>
      </c>
      <c r="C13">
        <v>30</v>
      </c>
      <c r="D13">
        <v>4</v>
      </c>
      <c r="E13">
        <v>75.183892999999998</v>
      </c>
      <c r="F13">
        <v>1021.4</v>
      </c>
      <c r="G13">
        <v>0</v>
      </c>
      <c r="H13">
        <v>0</v>
      </c>
      <c r="I13">
        <v>72.545545000000004</v>
      </c>
      <c r="J13">
        <v>1021.4</v>
      </c>
      <c r="K13">
        <f>Table1[[#This Row],[RTV]]/Table1[[#This Row],[MILP]]</f>
        <v>0.96490806880670577</v>
      </c>
    </row>
    <row r="14" spans="1:13" x14ac:dyDescent="0.75">
      <c r="A14">
        <v>3</v>
      </c>
      <c r="B14">
        <v>22</v>
      </c>
      <c r="C14">
        <v>30</v>
      </c>
      <c r="D14">
        <v>4</v>
      </c>
      <c r="E14">
        <v>1165.44607</v>
      </c>
      <c r="F14">
        <v>1213.2</v>
      </c>
      <c r="G14">
        <v>0</v>
      </c>
      <c r="H14">
        <v>0</v>
      </c>
      <c r="I14">
        <v>120.835442</v>
      </c>
      <c r="J14">
        <v>1213.2</v>
      </c>
      <c r="K14">
        <f>Table1[[#This Row],[RTV]]/Table1[[#This Row],[MILP]]</f>
        <v>0.10368171047159651</v>
      </c>
    </row>
    <row r="15" spans="1:13" x14ac:dyDescent="0.75">
      <c r="A15">
        <v>3</v>
      </c>
      <c r="B15">
        <v>10</v>
      </c>
      <c r="C15">
        <v>30</v>
      </c>
      <c r="D15">
        <v>4</v>
      </c>
      <c r="E15">
        <v>4.046799</v>
      </c>
      <c r="F15">
        <v>205.8</v>
      </c>
      <c r="G15">
        <v>0</v>
      </c>
      <c r="H15">
        <v>0</v>
      </c>
      <c r="I15">
        <v>5.5731710000000003</v>
      </c>
      <c r="J15">
        <v>205.8</v>
      </c>
      <c r="K15">
        <f>Table1[[#This Row],[RTV]]/Table1[[#This Row],[MILP]]</f>
        <v>1.3771800872739171</v>
      </c>
    </row>
    <row r="16" spans="1:13" x14ac:dyDescent="0.75">
      <c r="A16">
        <v>3</v>
      </c>
      <c r="B16">
        <v>11</v>
      </c>
      <c r="C16">
        <v>30</v>
      </c>
      <c r="D16">
        <v>4</v>
      </c>
      <c r="E16">
        <v>8.0688779999999998</v>
      </c>
      <c r="F16">
        <v>230.4</v>
      </c>
      <c r="G16">
        <v>0</v>
      </c>
      <c r="H16">
        <v>0</v>
      </c>
      <c r="I16">
        <v>11.163772</v>
      </c>
      <c r="J16">
        <v>230.4</v>
      </c>
      <c r="K16">
        <f>Table1[[#This Row],[RTV]]/Table1[[#This Row],[MILP]]</f>
        <v>1.3835593994604951</v>
      </c>
    </row>
    <row r="17" spans="1:11" x14ac:dyDescent="0.75">
      <c r="A17">
        <v>3</v>
      </c>
      <c r="B17">
        <v>12</v>
      </c>
      <c r="C17">
        <v>30</v>
      </c>
      <c r="D17">
        <v>4</v>
      </c>
      <c r="E17">
        <v>1.5796269999999999</v>
      </c>
      <c r="F17">
        <v>512.4</v>
      </c>
      <c r="G17">
        <v>0</v>
      </c>
      <c r="H17">
        <v>0</v>
      </c>
      <c r="I17">
        <v>0.78063099999999996</v>
      </c>
      <c r="J17">
        <v>512.4</v>
      </c>
      <c r="K17">
        <f>Table1[[#This Row],[RTV]]/Table1[[#This Row],[MILP]]</f>
        <v>0.49418691881057997</v>
      </c>
    </row>
    <row r="18" spans="1:11" x14ac:dyDescent="0.75">
      <c r="A18">
        <v>3</v>
      </c>
      <c r="B18">
        <v>13</v>
      </c>
      <c r="C18">
        <v>30</v>
      </c>
      <c r="D18">
        <v>4</v>
      </c>
      <c r="E18">
        <v>8.2252949999999991</v>
      </c>
      <c r="F18">
        <v>430.2</v>
      </c>
      <c r="G18">
        <v>0</v>
      </c>
      <c r="H18">
        <v>0</v>
      </c>
      <c r="I18">
        <v>8.3413039999999992</v>
      </c>
      <c r="J18">
        <v>430.2</v>
      </c>
      <c r="K18">
        <f>Table1[[#This Row],[RTV]]/Table1[[#This Row],[MILP]]</f>
        <v>1.0141039318346636</v>
      </c>
    </row>
    <row r="19" spans="1:11" x14ac:dyDescent="0.75">
      <c r="A19">
        <v>3</v>
      </c>
      <c r="B19">
        <v>14</v>
      </c>
      <c r="C19">
        <v>30</v>
      </c>
      <c r="D19">
        <v>4</v>
      </c>
      <c r="E19">
        <v>8.2207899999999992</v>
      </c>
      <c r="F19">
        <v>511</v>
      </c>
      <c r="G19">
        <v>0</v>
      </c>
      <c r="H19">
        <v>0</v>
      </c>
      <c r="I19">
        <v>3.3554360000000001</v>
      </c>
      <c r="J19">
        <v>511</v>
      </c>
      <c r="K19">
        <f>Table1[[#This Row],[RTV]]/Table1[[#This Row],[MILP]]</f>
        <v>0.40816466543969626</v>
      </c>
    </row>
    <row r="20" spans="1:11" x14ac:dyDescent="0.75">
      <c r="A20">
        <v>3</v>
      </c>
      <c r="B20">
        <v>15</v>
      </c>
      <c r="C20">
        <v>30</v>
      </c>
      <c r="D20">
        <v>4</v>
      </c>
      <c r="E20">
        <v>280.304034</v>
      </c>
      <c r="F20">
        <v>424</v>
      </c>
      <c r="G20">
        <v>0</v>
      </c>
      <c r="H20">
        <v>0</v>
      </c>
      <c r="I20">
        <v>59.229225999999997</v>
      </c>
      <c r="J20">
        <v>424</v>
      </c>
      <c r="K20">
        <f>Table1[[#This Row],[RTV]]/Table1[[#This Row],[MILP]]</f>
        <v>0.21130350910326176</v>
      </c>
    </row>
    <row r="21" spans="1:11" x14ac:dyDescent="0.75">
      <c r="A21">
        <v>3</v>
      </c>
      <c r="B21">
        <v>16</v>
      </c>
      <c r="C21">
        <v>30</v>
      </c>
      <c r="D21">
        <v>4</v>
      </c>
      <c r="E21">
        <v>6.4717729999999998</v>
      </c>
      <c r="F21">
        <v>616</v>
      </c>
      <c r="G21">
        <v>0</v>
      </c>
      <c r="H21">
        <v>0</v>
      </c>
      <c r="I21">
        <v>45.723044000000002</v>
      </c>
      <c r="J21">
        <v>516</v>
      </c>
      <c r="K21">
        <f>Table1[[#This Row],[RTV]]/Table1[[#This Row],[MILP]]</f>
        <v>7.0649950175940974</v>
      </c>
    </row>
    <row r="22" spans="1:11" x14ac:dyDescent="0.75">
      <c r="A22">
        <v>3</v>
      </c>
      <c r="B22">
        <v>17</v>
      </c>
      <c r="C22">
        <v>30</v>
      </c>
      <c r="D22">
        <v>4</v>
      </c>
      <c r="E22">
        <v>48.889890000000001</v>
      </c>
      <c r="F22">
        <v>721.8</v>
      </c>
      <c r="G22">
        <v>0</v>
      </c>
      <c r="H22">
        <v>0</v>
      </c>
      <c r="I22">
        <v>6.6478510000000002</v>
      </c>
      <c r="J22">
        <v>721.8</v>
      </c>
      <c r="K22">
        <f>Table1[[#This Row],[RTV]]/Table1[[#This Row],[MILP]]</f>
        <v>0.13597598603719502</v>
      </c>
    </row>
    <row r="23" spans="1:11" x14ac:dyDescent="0.75">
      <c r="A23">
        <v>3</v>
      </c>
      <c r="B23">
        <v>18</v>
      </c>
      <c r="C23">
        <v>30</v>
      </c>
      <c r="D23">
        <v>4</v>
      </c>
      <c r="E23">
        <v>6.9063129999999999</v>
      </c>
      <c r="F23">
        <v>1009.2</v>
      </c>
      <c r="G23">
        <v>0</v>
      </c>
      <c r="H23">
        <v>0</v>
      </c>
      <c r="I23">
        <v>5.1137269999999999</v>
      </c>
      <c r="J23">
        <v>809.2</v>
      </c>
      <c r="K23">
        <f>Table1[[#This Row],[RTV]]/Table1[[#This Row],[MILP]]</f>
        <v>0.74044240392811622</v>
      </c>
    </row>
    <row r="24" spans="1:11" x14ac:dyDescent="0.75">
      <c r="A24">
        <v>3</v>
      </c>
      <c r="B24">
        <v>19</v>
      </c>
      <c r="C24">
        <v>30</v>
      </c>
      <c r="D24">
        <v>4</v>
      </c>
      <c r="E24">
        <v>29.803688999999999</v>
      </c>
      <c r="F24">
        <v>827.2</v>
      </c>
      <c r="G24">
        <v>0</v>
      </c>
      <c r="H24">
        <v>0</v>
      </c>
      <c r="I24">
        <v>36.549616999999998</v>
      </c>
      <c r="J24">
        <v>827.2</v>
      </c>
      <c r="K24">
        <f>Table1[[#This Row],[RTV]]/Table1[[#This Row],[MILP]]</f>
        <v>1.2263454030808065</v>
      </c>
    </row>
    <row r="25" spans="1:11" x14ac:dyDescent="0.75">
      <c r="A25">
        <v>3</v>
      </c>
      <c r="B25">
        <v>20</v>
      </c>
      <c r="C25">
        <v>30</v>
      </c>
      <c r="D25">
        <v>4</v>
      </c>
      <c r="E25">
        <v>474.20125200000001</v>
      </c>
      <c r="F25">
        <v>923.6</v>
      </c>
      <c r="G25">
        <v>0</v>
      </c>
      <c r="H25">
        <v>0</v>
      </c>
      <c r="I25">
        <v>26.968585000000001</v>
      </c>
      <c r="J25">
        <v>923.6</v>
      </c>
      <c r="K25">
        <f>Table1[[#This Row],[RTV]]/Table1[[#This Row],[MILP]]</f>
        <v>5.6871602270674733E-2</v>
      </c>
    </row>
    <row r="26" spans="1:11" x14ac:dyDescent="0.75">
      <c r="A26">
        <v>3</v>
      </c>
      <c r="B26">
        <v>21</v>
      </c>
      <c r="C26">
        <v>30</v>
      </c>
      <c r="D26">
        <v>4</v>
      </c>
      <c r="E26">
        <v>118.435051</v>
      </c>
      <c r="F26">
        <v>1026.8</v>
      </c>
      <c r="G26">
        <v>0</v>
      </c>
      <c r="H26">
        <v>0</v>
      </c>
      <c r="I26">
        <v>12.506722999999999</v>
      </c>
      <c r="J26">
        <v>1026.8</v>
      </c>
      <c r="K26">
        <f>Table1[[#This Row],[RTV]]/Table1[[#This Row],[MILP]]</f>
        <v>0.10559984476217264</v>
      </c>
    </row>
    <row r="27" spans="1:11" x14ac:dyDescent="0.75">
      <c r="A27">
        <v>3</v>
      </c>
      <c r="B27">
        <v>22</v>
      </c>
      <c r="C27">
        <v>30</v>
      </c>
      <c r="D27">
        <v>4</v>
      </c>
      <c r="E27">
        <v>1438.5296269999999</v>
      </c>
      <c r="F27">
        <v>1116.4000000000001</v>
      </c>
      <c r="G27">
        <v>0</v>
      </c>
      <c r="H27">
        <v>0</v>
      </c>
      <c r="I27">
        <v>33.001700999999997</v>
      </c>
      <c r="J27">
        <v>1116.4000000000001</v>
      </c>
      <c r="K27">
        <f>Table1[[#This Row],[RTV]]/Table1[[#This Row],[MILP]]</f>
        <v>2.2941273075358079E-2</v>
      </c>
    </row>
    <row r="28" spans="1:11" x14ac:dyDescent="0.75">
      <c r="A28">
        <v>3</v>
      </c>
      <c r="B28">
        <v>23</v>
      </c>
      <c r="C28">
        <v>30</v>
      </c>
      <c r="D28">
        <v>4</v>
      </c>
      <c r="E28">
        <v>1342.0726320000001</v>
      </c>
      <c r="F28">
        <v>1227.2</v>
      </c>
      <c r="G28">
        <v>0</v>
      </c>
      <c r="H28">
        <v>0</v>
      </c>
      <c r="I28">
        <v>14.827215000000001</v>
      </c>
      <c r="J28">
        <v>1227.2</v>
      </c>
      <c r="K28">
        <f>Table1[[#This Row],[RTV]]/Table1[[#This Row],[MILP]]</f>
        <v>1.1047997438040297E-2</v>
      </c>
    </row>
    <row r="29" spans="1:11" x14ac:dyDescent="0.75">
      <c r="A29">
        <v>3</v>
      </c>
      <c r="B29">
        <v>24</v>
      </c>
      <c r="C29">
        <v>30</v>
      </c>
      <c r="D29">
        <v>4</v>
      </c>
      <c r="E29">
        <v>701.89359000000002</v>
      </c>
      <c r="F29">
        <v>1330.4</v>
      </c>
      <c r="G29">
        <v>0</v>
      </c>
      <c r="H29">
        <v>0</v>
      </c>
      <c r="I29">
        <v>52.272508999999999</v>
      </c>
      <c r="J29">
        <v>1330.4</v>
      </c>
      <c r="K29">
        <f>Table1[[#This Row],[RTV]]/Table1[[#This Row],[MILP]]</f>
        <v>7.44735523229383E-2</v>
      </c>
    </row>
    <row r="30" spans="1:11" x14ac:dyDescent="0.75">
      <c r="A30">
        <v>3</v>
      </c>
      <c r="B30">
        <v>25</v>
      </c>
      <c r="C30">
        <v>30</v>
      </c>
      <c r="D30">
        <v>4</v>
      </c>
      <c r="E30">
        <v>9100.1855589999996</v>
      </c>
      <c r="F30">
        <v>1411</v>
      </c>
      <c r="G30">
        <v>0</v>
      </c>
      <c r="H30">
        <v>0</v>
      </c>
      <c r="I30">
        <v>124.899067</v>
      </c>
      <c r="J30">
        <v>1411</v>
      </c>
      <c r="K30">
        <f>Table1[[#This Row],[RTV]]/Table1[[#This Row],[MILP]]</f>
        <v>1.3724892332165247E-2</v>
      </c>
    </row>
    <row r="31" spans="1:11" x14ac:dyDescent="0.75">
      <c r="A31">
        <v>3</v>
      </c>
      <c r="B31">
        <v>26</v>
      </c>
      <c r="C31">
        <v>30</v>
      </c>
      <c r="D31">
        <v>4</v>
      </c>
      <c r="E31">
        <v>6727.2546510000002</v>
      </c>
      <c r="F31">
        <v>1505.8</v>
      </c>
      <c r="G31">
        <v>0</v>
      </c>
      <c r="H31">
        <v>0</v>
      </c>
      <c r="I31">
        <v>184.45441600000001</v>
      </c>
      <c r="J31">
        <v>1505.8</v>
      </c>
      <c r="K31" s="1">
        <f>Table1[[#This Row],[RTV]]/Table1[[#This Row],[MILP]]</f>
        <v>2.7418973350827595E-2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opLeftCell="G6" workbookViewId="0">
      <selection activeCell="V10" sqref="V10"/>
    </sheetView>
  </sheetViews>
  <sheetFormatPr defaultRowHeight="14.75" x14ac:dyDescent="0.75"/>
  <cols>
    <col min="1" max="9" width="11" customWidth="1"/>
    <col min="10" max="10" width="12" customWidth="1"/>
  </cols>
  <sheetData>
    <row r="1" spans="1:11" x14ac:dyDescent="0.75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G1" t="s">
        <v>0</v>
      </c>
      <c r="H1" t="s">
        <v>1</v>
      </c>
      <c r="I1" t="s">
        <v>10</v>
      </c>
      <c r="J1" t="s">
        <v>7</v>
      </c>
      <c r="K1" t="s">
        <v>9</v>
      </c>
    </row>
    <row r="2" spans="1:11" x14ac:dyDescent="0.75">
      <c r="A2">
        <v>3</v>
      </c>
      <c r="B2">
        <v>20</v>
      </c>
      <c r="C2">
        <v>30</v>
      </c>
      <c r="D2">
        <v>4</v>
      </c>
      <c r="E2">
        <v>225.312996</v>
      </c>
      <c r="F2">
        <v>661.6</v>
      </c>
      <c r="G2">
        <v>0</v>
      </c>
      <c r="H2">
        <v>0</v>
      </c>
      <c r="I2">
        <v>509.19175799999999</v>
      </c>
      <c r="J2">
        <v>0</v>
      </c>
      <c r="K2">
        <f>Table2[[#This Row],[RTV]]/Table2[[#This Row],[MILP]]</f>
        <v>2.2599307054618367</v>
      </c>
    </row>
    <row r="3" spans="1:11" x14ac:dyDescent="0.75">
      <c r="A3">
        <v>3</v>
      </c>
      <c r="B3">
        <v>21</v>
      </c>
      <c r="C3">
        <v>30</v>
      </c>
      <c r="D3">
        <v>4</v>
      </c>
      <c r="E3">
        <v>208.55130600000001</v>
      </c>
      <c r="F3">
        <v>751.6</v>
      </c>
      <c r="G3">
        <v>0</v>
      </c>
      <c r="H3">
        <v>0</v>
      </c>
      <c r="I3">
        <v>99.43289</v>
      </c>
      <c r="J3">
        <v>754.2</v>
      </c>
      <c r="K3">
        <f>Table2[[#This Row],[RTV]]/Table2[[#This Row],[MILP]]</f>
        <v>0.47677903297330582</v>
      </c>
    </row>
    <row r="4" spans="1:11" x14ac:dyDescent="0.75">
      <c r="A4">
        <v>3</v>
      </c>
      <c r="B4">
        <v>22</v>
      </c>
      <c r="C4">
        <v>30</v>
      </c>
      <c r="D4">
        <v>4</v>
      </c>
      <c r="E4">
        <v>75.520713000000001</v>
      </c>
      <c r="F4">
        <v>570.79999999999995</v>
      </c>
      <c r="G4">
        <v>0</v>
      </c>
      <c r="H4">
        <v>0</v>
      </c>
      <c r="I4">
        <v>512.45709999999997</v>
      </c>
      <c r="J4">
        <v>0</v>
      </c>
      <c r="K4">
        <f>Table2[[#This Row],[RTV]]/Table2[[#This Row],[MILP]]</f>
        <v>6.785649653493075</v>
      </c>
    </row>
    <row r="5" spans="1:11" x14ac:dyDescent="0.75">
      <c r="A5">
        <v>3</v>
      </c>
      <c r="B5">
        <v>23</v>
      </c>
      <c r="C5">
        <v>30</v>
      </c>
      <c r="D5">
        <v>4</v>
      </c>
      <c r="E5">
        <v>162.303595</v>
      </c>
      <c r="F5">
        <v>1058</v>
      </c>
      <c r="G5">
        <v>0</v>
      </c>
      <c r="H5">
        <v>0</v>
      </c>
      <c r="I5">
        <v>398.56590699999998</v>
      </c>
      <c r="J5">
        <v>1063.2</v>
      </c>
      <c r="K5">
        <f>Table2[[#This Row],[RTV]]/Table2[[#This Row],[MILP]]</f>
        <v>2.4556813236330348</v>
      </c>
    </row>
    <row r="6" spans="1:11" x14ac:dyDescent="0.75">
      <c r="A6">
        <v>3</v>
      </c>
      <c r="B6">
        <v>24</v>
      </c>
      <c r="C6">
        <v>30</v>
      </c>
      <c r="D6">
        <v>4</v>
      </c>
      <c r="E6">
        <v>38.591138999999998</v>
      </c>
      <c r="F6">
        <v>867.2</v>
      </c>
      <c r="G6">
        <v>0</v>
      </c>
      <c r="H6">
        <v>0</v>
      </c>
      <c r="I6">
        <v>78.945530000000005</v>
      </c>
      <c r="J6">
        <v>966.4</v>
      </c>
      <c r="K6" s="1">
        <f>Table2[[#This Row],[RTV]]/Table2[[#This Row],[MILP]]</f>
        <v>2.0456905923403816</v>
      </c>
    </row>
    <row r="7" spans="1:11" x14ac:dyDescent="0.75">
      <c r="A7">
        <v>3</v>
      </c>
      <c r="B7">
        <v>25</v>
      </c>
      <c r="C7">
        <v>30</v>
      </c>
      <c r="D7">
        <v>4</v>
      </c>
      <c r="E7">
        <v>175.73695599999999</v>
      </c>
      <c r="F7">
        <v>1074.2</v>
      </c>
      <c r="G7">
        <v>0</v>
      </c>
      <c r="H7">
        <v>0</v>
      </c>
      <c r="I7">
        <v>57.824646000000001</v>
      </c>
      <c r="J7">
        <v>1353</v>
      </c>
      <c r="K7" s="1">
        <f>Table2[[#This Row],[RTV]]/Table2[[#This Row],[MILP]]</f>
        <v>0.32904089905824935</v>
      </c>
    </row>
    <row r="8" spans="1:11" x14ac:dyDescent="0.75">
      <c r="A8">
        <v>3</v>
      </c>
      <c r="B8">
        <v>26</v>
      </c>
      <c r="C8">
        <v>30</v>
      </c>
      <c r="D8">
        <v>4</v>
      </c>
      <c r="E8">
        <v>504.83819099999999</v>
      </c>
      <c r="F8">
        <v>1158.2</v>
      </c>
      <c r="G8">
        <v>0</v>
      </c>
      <c r="H8">
        <v>0</v>
      </c>
      <c r="I8">
        <v>123.929547</v>
      </c>
      <c r="J8">
        <v>1267.2</v>
      </c>
      <c r="K8" s="1">
        <f>Table2[[#This Row],[RTV]]/Table2[[#This Row],[MILP]]</f>
        <v>0.24548369994456304</v>
      </c>
    </row>
    <row r="9" spans="1:11" x14ac:dyDescent="0.75">
      <c r="A9">
        <v>3</v>
      </c>
      <c r="B9">
        <v>27</v>
      </c>
      <c r="C9">
        <v>30</v>
      </c>
      <c r="D9">
        <v>4</v>
      </c>
      <c r="E9">
        <v>505.97754099999997</v>
      </c>
      <c r="F9">
        <v>1068.8</v>
      </c>
      <c r="G9">
        <v>0</v>
      </c>
      <c r="H9">
        <v>0</v>
      </c>
      <c r="I9">
        <v>272.33502099999998</v>
      </c>
      <c r="J9">
        <v>1163.8</v>
      </c>
      <c r="K9" s="1">
        <f>Table2[[#This Row],[RTV]]/Table2[[#This Row],[MILP]]</f>
        <v>0.53823539373262419</v>
      </c>
    </row>
    <row r="10" spans="1:11" x14ac:dyDescent="0.75">
      <c r="A10">
        <v>3</v>
      </c>
      <c r="B10">
        <v>28</v>
      </c>
      <c r="C10">
        <v>30</v>
      </c>
      <c r="D10">
        <v>4</v>
      </c>
      <c r="E10">
        <v>95.738371000000001</v>
      </c>
      <c r="F10">
        <v>1560.2</v>
      </c>
      <c r="G10">
        <v>0</v>
      </c>
      <c r="H10">
        <v>0</v>
      </c>
      <c r="I10">
        <v>90.820306000000002</v>
      </c>
      <c r="J10">
        <v>1560.2</v>
      </c>
      <c r="K10" s="1">
        <f>Table2[[#This Row],[RTV]]/Table2[[#This Row],[MILP]]</f>
        <v>0.94863015791233796</v>
      </c>
    </row>
    <row r="11" spans="1:11" x14ac:dyDescent="0.75">
      <c r="K11" s="1"/>
    </row>
    <row r="12" spans="1:11" x14ac:dyDescent="0.75">
      <c r="K12" s="1"/>
    </row>
    <row r="13" spans="1:11" x14ac:dyDescent="0.75">
      <c r="K13" s="1"/>
    </row>
    <row r="14" spans="1:11" x14ac:dyDescent="0.75">
      <c r="K14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Oh</dc:creator>
  <cp:lastModifiedBy>Hoon Oh</cp:lastModifiedBy>
  <dcterms:created xsi:type="dcterms:W3CDTF">2018-06-07T02:30:52Z</dcterms:created>
  <dcterms:modified xsi:type="dcterms:W3CDTF">2018-06-28T17:29:53Z</dcterms:modified>
</cp:coreProperties>
</file>