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0" i="1"/>
  <c r="E103" i="1"/>
  <c r="E96" i="1"/>
  <c r="E94" i="1"/>
  <c r="E91" i="1"/>
  <c r="E86" i="1"/>
  <c r="E87" i="1"/>
  <c r="E85" i="1"/>
  <c r="E80" i="1"/>
  <c r="E79" i="1"/>
  <c r="E78" i="1"/>
  <c r="E77" i="1"/>
  <c r="E54" i="1"/>
  <c r="E44" i="1"/>
  <c r="B29" i="1"/>
  <c r="J23" i="1"/>
  <c r="I9" i="1"/>
  <c r="I7" i="1"/>
  <c r="E11" i="1" l="1"/>
  <c r="K31" i="1" l="1"/>
  <c r="J35" i="1"/>
  <c r="J27" i="1"/>
  <c r="I27" i="1"/>
  <c r="H29" i="1"/>
  <c r="G33" i="1"/>
  <c r="D29" i="1"/>
  <c r="C31" i="1"/>
  <c r="B33" i="1"/>
  <c r="Q35" i="1"/>
  <c r="Q33" i="1"/>
  <c r="Q31" i="1"/>
  <c r="Q29" i="1"/>
  <c r="Q27" i="1"/>
  <c r="Q25" i="1"/>
  <c r="P35" i="1"/>
  <c r="P33" i="1"/>
  <c r="P31" i="1"/>
  <c r="P29" i="1"/>
  <c r="P27" i="1"/>
  <c r="P25" i="1"/>
  <c r="O35" i="1"/>
  <c r="O33" i="1"/>
  <c r="O31" i="1"/>
  <c r="O29" i="1"/>
  <c r="O27" i="1"/>
  <c r="O25" i="1"/>
  <c r="N35" i="1"/>
  <c r="N33" i="1"/>
  <c r="N31" i="1"/>
  <c r="N29" i="1"/>
  <c r="N27" i="1"/>
  <c r="N25" i="1"/>
  <c r="M35" i="1"/>
  <c r="M33" i="1"/>
  <c r="M31" i="1"/>
  <c r="M29" i="1"/>
  <c r="M27" i="1"/>
  <c r="M25" i="1"/>
  <c r="L35" i="1"/>
  <c r="L33" i="1"/>
  <c r="L31" i="1"/>
  <c r="L29" i="1"/>
  <c r="L27" i="1"/>
  <c r="L25" i="1"/>
  <c r="K35" i="1"/>
  <c r="K33" i="1"/>
  <c r="K29" i="1"/>
  <c r="K27" i="1"/>
  <c r="K25" i="1"/>
  <c r="J33" i="1"/>
  <c r="J31" i="1"/>
  <c r="J29" i="1"/>
  <c r="J25" i="1"/>
  <c r="I35" i="1"/>
  <c r="I33" i="1"/>
  <c r="I31" i="1"/>
  <c r="I29" i="1"/>
  <c r="I25" i="1"/>
  <c r="H35" i="1"/>
  <c r="H33" i="1"/>
  <c r="H31" i="1"/>
  <c r="H27" i="1"/>
  <c r="H25" i="1"/>
  <c r="G35" i="1"/>
  <c r="G31" i="1"/>
  <c r="G29" i="1"/>
  <c r="G27" i="1"/>
  <c r="G25" i="1"/>
  <c r="F35" i="1"/>
  <c r="F33" i="1"/>
  <c r="F31" i="1"/>
  <c r="F29" i="1"/>
  <c r="F27" i="1"/>
  <c r="F25" i="1"/>
  <c r="E35" i="1"/>
  <c r="E33" i="1"/>
  <c r="E31" i="1"/>
  <c r="E29" i="1"/>
  <c r="E27" i="1"/>
  <c r="E25" i="1"/>
  <c r="D35" i="1"/>
  <c r="D33" i="1"/>
  <c r="D31" i="1"/>
  <c r="D27" i="1"/>
  <c r="D25" i="1"/>
  <c r="C35" i="1"/>
  <c r="C33" i="1"/>
  <c r="C29" i="1"/>
  <c r="C27" i="1"/>
  <c r="C25" i="1"/>
  <c r="B35" i="1"/>
  <c r="B31" i="1"/>
  <c r="B25" i="1"/>
  <c r="B27" i="1"/>
  <c r="H21" i="1" l="1"/>
  <c r="P11" i="1"/>
  <c r="P9" i="1"/>
  <c r="P7" i="1"/>
  <c r="P5" i="1"/>
  <c r="O5" i="1"/>
  <c r="L5" i="1"/>
  <c r="G17" i="1"/>
  <c r="G15" i="1"/>
  <c r="G13" i="1"/>
  <c r="G11" i="1"/>
  <c r="F15" i="1"/>
  <c r="D23" i="1"/>
  <c r="D21" i="1"/>
  <c r="D19" i="1"/>
  <c r="D17" i="1"/>
  <c r="D15" i="1"/>
  <c r="D13" i="1"/>
  <c r="D11" i="1"/>
  <c r="D9" i="1"/>
  <c r="D7" i="1"/>
  <c r="D5" i="1"/>
  <c r="C23" i="1"/>
  <c r="C21" i="1"/>
  <c r="C19" i="1"/>
  <c r="C17" i="1"/>
  <c r="C15" i="1"/>
  <c r="C13" i="1"/>
  <c r="C11" i="1"/>
  <c r="C9" i="1"/>
  <c r="B23" i="1"/>
  <c r="B21" i="1"/>
  <c r="B19" i="1"/>
  <c r="B17" i="1"/>
  <c r="B15" i="1"/>
  <c r="B13" i="1"/>
  <c r="E7" i="1"/>
  <c r="E5" i="1"/>
  <c r="E9" i="1"/>
  <c r="Q23" i="1"/>
  <c r="Q21" i="1"/>
  <c r="Q19" i="1"/>
  <c r="Q17" i="1"/>
  <c r="Q15" i="1"/>
  <c r="Q11" i="1"/>
  <c r="Q9" i="1"/>
  <c r="Q7" i="1"/>
  <c r="Q5" i="1"/>
  <c r="P23" i="1"/>
  <c r="P21" i="1"/>
  <c r="P19" i="1"/>
  <c r="P17" i="1"/>
  <c r="P15" i="1"/>
  <c r="P13" i="1"/>
  <c r="O23" i="1"/>
  <c r="O21" i="1"/>
  <c r="O19" i="1"/>
  <c r="O17" i="1"/>
  <c r="O15" i="1"/>
  <c r="O13" i="1"/>
  <c r="O11" i="1"/>
  <c r="O9" i="1"/>
  <c r="O7" i="1"/>
  <c r="N23" i="1"/>
  <c r="N21" i="1"/>
  <c r="N19" i="1"/>
  <c r="N17" i="1"/>
  <c r="N15" i="1"/>
  <c r="N13" i="1"/>
  <c r="N11" i="1"/>
  <c r="N9" i="1"/>
  <c r="N7" i="1"/>
  <c r="N5" i="1"/>
  <c r="M23" i="1"/>
  <c r="M21" i="1"/>
  <c r="M19" i="1"/>
  <c r="M17" i="1"/>
  <c r="M15" i="1"/>
  <c r="M13" i="1"/>
  <c r="M11" i="1"/>
  <c r="M9" i="1"/>
  <c r="M7" i="1"/>
  <c r="L23" i="1" l="1"/>
  <c r="L21" i="1"/>
  <c r="L19" i="1"/>
  <c r="L17" i="1"/>
  <c r="L15" i="1"/>
  <c r="L13" i="1"/>
  <c r="L11" i="1"/>
  <c r="L9" i="1"/>
  <c r="L7" i="1"/>
  <c r="K23" i="1"/>
  <c r="K21" i="1"/>
  <c r="K19" i="1"/>
  <c r="K17" i="1"/>
  <c r="K15" i="1"/>
  <c r="K13" i="1"/>
  <c r="K11" i="1"/>
  <c r="K9" i="1"/>
  <c r="K7" i="1"/>
  <c r="K5" i="1"/>
  <c r="J21" i="1"/>
  <c r="J19" i="1"/>
  <c r="J17" i="1"/>
  <c r="J15" i="1"/>
  <c r="J13" i="1"/>
  <c r="J11" i="1"/>
  <c r="J9" i="1"/>
  <c r="J7" i="1"/>
  <c r="J5" i="1"/>
  <c r="I23" i="1"/>
  <c r="I21" i="1"/>
  <c r="I19" i="1"/>
  <c r="I17" i="1"/>
  <c r="I15" i="1"/>
  <c r="I13" i="1"/>
  <c r="I11" i="1"/>
  <c r="H23" i="1"/>
  <c r="H19" i="1"/>
  <c r="H17" i="1"/>
  <c r="H13" i="1"/>
  <c r="H11" i="1"/>
  <c r="H9" i="1"/>
  <c r="H7" i="1"/>
  <c r="H5" i="1"/>
  <c r="G23" i="1"/>
  <c r="G21" i="1"/>
  <c r="G19" i="1"/>
  <c r="G9" i="1"/>
  <c r="G7" i="1"/>
  <c r="G5" i="1"/>
  <c r="E23" i="1"/>
  <c r="E21" i="1"/>
  <c r="F23" i="1"/>
  <c r="F21" i="1"/>
  <c r="F19" i="1"/>
  <c r="F17" i="1"/>
  <c r="F13" i="1"/>
  <c r="F11" i="1"/>
  <c r="B11" i="1"/>
  <c r="B9" i="1"/>
  <c r="B7" i="1"/>
  <c r="F7" i="1" l="1"/>
  <c r="F9" i="1"/>
  <c r="E19" i="1"/>
  <c r="E13" i="1"/>
  <c r="E17" i="1"/>
  <c r="E15" i="1"/>
  <c r="C5" i="1"/>
  <c r="C7" i="1"/>
</calcChain>
</file>

<file path=xl/sharedStrings.xml><?xml version="1.0" encoding="utf-8"?>
<sst xmlns="http://schemas.openxmlformats.org/spreadsheetml/2006/main" count="134" uniqueCount="110">
  <si>
    <t>A</t>
  </si>
  <si>
    <t>B</t>
  </si>
  <si>
    <t>C</t>
  </si>
  <si>
    <t>D</t>
  </si>
  <si>
    <t>E</t>
  </si>
  <si>
    <t>F</t>
  </si>
  <si>
    <t>(</t>
  </si>
  <si>
    <t>n</t>
  </si>
  <si>
    <t>FF</t>
  </si>
  <si>
    <t>WIN</t>
  </si>
  <si>
    <t>ဍ</t>
  </si>
  <si>
    <t>ဓ</t>
  </si>
  <si>
    <t>ဋ</t>
  </si>
  <si>
    <t>%</t>
  </si>
  <si>
    <t>ရ</t>
  </si>
  <si>
    <t>)</t>
  </si>
  <si>
    <t>ဂ</t>
  </si>
  <si>
    <t>+</t>
  </si>
  <si>
    <t>ယ</t>
  </si>
  <si>
    <t>-</t>
  </si>
  <si>
    <t>။</t>
  </si>
  <si>
    <t>း</t>
  </si>
  <si>
    <t>=</t>
  </si>
  <si>
    <t>ု</t>
  </si>
  <si>
    <t>ဗ</t>
  </si>
  <si>
    <t>ဃ</t>
  </si>
  <si>
    <t>ဥ</t>
  </si>
  <si>
    <t>ဏ</t>
  </si>
  <si>
    <t>ဌ</t>
  </si>
  <si>
    <t>ဇ</t>
  </si>
  <si>
    <t>၏</t>
  </si>
  <si>
    <t>×</t>
  </si>
  <si>
    <t>ေ</t>
  </si>
  <si>
    <t>ဘ</t>
  </si>
  <si>
    <t>ခ</t>
  </si>
  <si>
    <t>န</t>
  </si>
  <si>
    <t>ါ</t>
  </si>
  <si>
    <t>င</t>
  </si>
  <si>
    <t>ာ</t>
  </si>
  <si>
    <t>ည</t>
  </si>
  <si>
    <t>သ</t>
  </si>
  <si>
    <t>စ</t>
  </si>
  <si>
    <t>ဆ</t>
  </si>
  <si>
    <t>မ</t>
  </si>
  <si>
    <t>အ</t>
  </si>
  <si>
    <t>က</t>
  </si>
  <si>
    <t>လ</t>
  </si>
  <si>
    <t>တ</t>
  </si>
  <si>
    <t>ထ</t>
  </si>
  <si>
    <t>ပ</t>
  </si>
  <si>
    <t>ဖ</t>
  </si>
  <si>
    <t>WIN LETTER TTA</t>
  </si>
  <si>
    <t>WIN LETTERDHA</t>
  </si>
  <si>
    <t>WIN LETTER DDA</t>
  </si>
  <si>
    <t>WIN LETTER KYAT</t>
  </si>
  <si>
    <t>WIN LETTER PERCENTAGE</t>
  </si>
  <si>
    <t>WIN LETTER YA</t>
  </si>
  <si>
    <t>WIN LETTER OPEN PARENTHES</t>
  </si>
  <si>
    <t>WIN LETTER CLOSE PARENTHES</t>
  </si>
  <si>
    <t>WIN LETTER GA</t>
  </si>
  <si>
    <t>WIN LETTER PLUS</t>
  </si>
  <si>
    <t>ER YYA</t>
  </si>
  <si>
    <t>WIN LETTER MINUS</t>
  </si>
  <si>
    <t>WIN SIGN DOT BELOW</t>
  </si>
  <si>
    <t>WIN SIGN LETTER SECTION</t>
  </si>
  <si>
    <t>WIN DIGIT ZERO</t>
  </si>
  <si>
    <t>WIN DIGIT ONE</t>
  </si>
  <si>
    <t>WIN DIGIT TWO</t>
  </si>
  <si>
    <t>WIN DIGIT THREE</t>
  </si>
  <si>
    <t>WIN DIGIT FOUR</t>
  </si>
  <si>
    <t>WIN DIGIT FIVE</t>
  </si>
  <si>
    <t>WIN DIGIT SIX</t>
  </si>
  <si>
    <t>WIN DIGIT SEVEN</t>
  </si>
  <si>
    <t>WIN DIGIT EIGHT</t>
  </si>
  <si>
    <t>WIN DIGIT NINE</t>
  </si>
  <si>
    <t xml:space="preserve"> </t>
  </si>
  <si>
    <t>WIN SIGN VISARGA</t>
  </si>
  <si>
    <t>WIN LETTER EQUAL</t>
  </si>
  <si>
    <t>WIN VOWEL SIGN U</t>
  </si>
  <si>
    <t>WIN LETTER BA</t>
  </si>
  <si>
    <t>WINLETTER GHA</t>
  </si>
  <si>
    <t>WIN VOWEL SIGN UU</t>
  </si>
  <si>
    <t>WIN LETTER U</t>
  </si>
  <si>
    <t>WIN LETTER NNA</t>
  </si>
  <si>
    <t>WIN LETTER LLA</t>
  </si>
  <si>
    <t>WIN LETTER TTHA</t>
  </si>
  <si>
    <t>WIN LETTER JA</t>
  </si>
  <si>
    <t>WIN LETTER HHA</t>
  </si>
  <si>
    <t>WIN LETTER E</t>
  </si>
  <si>
    <t>WIN VOWEL SIGN E</t>
  </si>
  <si>
    <t>WIN LETTER BHA</t>
  </si>
  <si>
    <t>WIN LETTER KHA</t>
  </si>
  <si>
    <t>WIN LETTER NA</t>
  </si>
  <si>
    <t>WIN VOWEL SIGN TALL AA</t>
  </si>
  <si>
    <t>WIN LETTER NGA</t>
  </si>
  <si>
    <t>WIN CONSONANT SIGN MEDIAL RA</t>
  </si>
  <si>
    <t>WIN LETTER NNYA</t>
  </si>
  <si>
    <t>WIN LETTER THA</t>
  </si>
  <si>
    <t>WIN LETTER CA</t>
  </si>
  <si>
    <t>WIN LETTER CHA</t>
  </si>
  <si>
    <t>WIN LETTER MA</t>
  </si>
  <si>
    <t>WIN CONSONANT SIGN TALL MEDIAL YA</t>
  </si>
  <si>
    <t>WIN LETTER AHA</t>
  </si>
  <si>
    <t>WIN LETTER KA</t>
  </si>
  <si>
    <t>WIN LETTER LA</t>
  </si>
  <si>
    <t>WIN LETTER TA</t>
  </si>
  <si>
    <t>WIN LETTER PA</t>
  </si>
  <si>
    <t>WIN LETTER MULTI</t>
  </si>
  <si>
    <t>WIN LETTER DIV</t>
  </si>
  <si>
    <t>Winfonts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</si>
</sst>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WinInnwa"/>
    </font>
    <font>
      <sz val="18"/>
      <color theme="1"/>
      <name val="Times New Roman"/>
      <family val="1"/>
    </font>
    <font>
      <i/>
      <sz val="18"/>
      <color theme="1"/>
      <name val="WinInnwa"/>
    </font>
    <font>
      <sz val="20"/>
      <color theme="1"/>
      <name val="Calibri"/>
      <family val="2"/>
      <scheme val="minor"/>
    </font>
    <font>
      <sz val="20"/>
      <color theme="1"/>
      <name val="WinInnwa"/>
    </font>
    <font>
      <sz val="20"/>
      <color theme="1"/>
      <name val="Times New Roman"/>
      <family val="1"/>
    </font>
    <font>
      <sz val="20"/>
      <color theme="1"/>
      <name val="WinAmaraPura"/>
    </font>
    <font>
      <sz val="20"/>
      <color theme="1"/>
      <name val="Calibri Light"/>
      <family val="2"/>
      <scheme val="major"/>
    </font>
    <font>
      <u/>
      <sz val="20"/>
      <color theme="1"/>
      <name val="WinAmaraPura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4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Fill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showGridLines="0" tabSelected="1" topLeftCell="A32" zoomScale="66" zoomScaleNormal="66" workbookViewId="0">
      <selection activeCell="N52" sqref="N52"/>
    </sheetView>
  </sheetViews>
  <sheetFormatPr defaultRowHeight="26.25" x14ac:dyDescent="0.4"/>
  <cols>
    <col min="1" max="1" width="11.7109375" style="35" customWidth="1"/>
    <col min="2" max="3" width="12.85546875" style="35" customWidth="1"/>
    <col min="4" max="4" width="12.42578125" style="35" customWidth="1"/>
    <col min="5" max="5" width="13.28515625" style="35" customWidth="1"/>
    <col min="6" max="6" width="12.5703125" style="35" customWidth="1"/>
    <col min="7" max="7" width="11.7109375" style="35" customWidth="1"/>
    <col min="8" max="8" width="13.28515625" style="35" customWidth="1"/>
    <col min="9" max="9" width="12.85546875" style="35" customWidth="1"/>
    <col min="10" max="11" width="12.5703125" style="35" customWidth="1"/>
    <col min="12" max="12" width="13" style="35" customWidth="1"/>
    <col min="13" max="13" width="13.28515625" style="35" customWidth="1"/>
    <col min="14" max="14" width="12.85546875" style="35" customWidth="1"/>
    <col min="15" max="16" width="13.42578125" style="35" customWidth="1"/>
    <col min="17" max="17" width="12.85546875" style="35" customWidth="1"/>
    <col min="18" max="16384" width="9.140625" style="35"/>
  </cols>
  <sheetData>
    <row r="1" spans="1:19" x14ac:dyDescent="0.4">
      <c r="E1" s="36"/>
    </row>
    <row r="2" spans="1:19" x14ac:dyDescent="0.4">
      <c r="E2" s="36"/>
    </row>
    <row r="3" spans="1:19" x14ac:dyDescent="0.4">
      <c r="A3" s="1"/>
      <c r="B3" s="1"/>
      <c r="C3" s="1">
        <v>0</v>
      </c>
      <c r="D3" s="1"/>
      <c r="E3" s="2"/>
      <c r="F3" s="1"/>
      <c r="G3" s="1"/>
      <c r="H3" s="1" t="s">
        <v>109</v>
      </c>
      <c r="I3" s="1"/>
      <c r="J3" s="1"/>
      <c r="K3" s="1"/>
      <c r="L3" s="1"/>
      <c r="M3" s="1"/>
      <c r="N3" s="1" t="s">
        <v>8</v>
      </c>
      <c r="O3" s="1"/>
      <c r="P3" s="1"/>
      <c r="Q3" s="1"/>
    </row>
    <row r="4" spans="1:19" ht="18.95" customHeight="1" x14ac:dyDescent="0.5">
      <c r="A4" s="3"/>
      <c r="B4" s="4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 t="s">
        <v>0</v>
      </c>
      <c r="M4" s="5" t="s">
        <v>1</v>
      </c>
      <c r="N4" s="5" t="s">
        <v>2</v>
      </c>
      <c r="O4" s="5" t="s">
        <v>3</v>
      </c>
      <c r="P4" s="5" t="s">
        <v>4</v>
      </c>
      <c r="Q4" s="5" t="s">
        <v>5</v>
      </c>
      <c r="R4" s="37"/>
    </row>
    <row r="5" spans="1:19" ht="18.95" customHeight="1" x14ac:dyDescent="0.5">
      <c r="A5" s="6">
        <v>0</v>
      </c>
      <c r="B5" s="7"/>
      <c r="C5" s="8" t="str">
        <f>CHAR(10)</f>
        <v xml:space="preserve">
</v>
      </c>
      <c r="D5" s="9" t="str">
        <f>CHAR(20)</f>
        <v>_x0014_</v>
      </c>
      <c r="E5" s="10" t="str">
        <f>CHAR(30)</f>
        <v>_x001E_</v>
      </c>
      <c r="F5" s="11" t="s">
        <v>6</v>
      </c>
      <c r="G5" s="11" t="str">
        <f>CHAR(50)</f>
        <v>2</v>
      </c>
      <c r="H5" s="11" t="str">
        <f>CHAR(60)</f>
        <v>&lt;</v>
      </c>
      <c r="I5" s="8"/>
      <c r="J5" s="9" t="str">
        <f>CHAR(80)</f>
        <v>P</v>
      </c>
      <c r="K5" s="11" t="str">
        <f>CHAR(90)</f>
        <v>Z</v>
      </c>
      <c r="L5" s="10" t="str">
        <f>CHAR(100)</f>
        <v>d</v>
      </c>
      <c r="M5" s="11" t="s">
        <v>7</v>
      </c>
      <c r="N5" s="9" t="str">
        <f>CHAR(120)</f>
        <v>x</v>
      </c>
      <c r="O5" s="11" t="str">
        <f>CHAR(130)</f>
        <v>‚</v>
      </c>
      <c r="P5" s="11" t="str">
        <f>CHAR(140)</f>
        <v>Œ</v>
      </c>
      <c r="Q5" s="9" t="str">
        <f>CHAR(150)</f>
        <v>–</v>
      </c>
      <c r="R5" s="37"/>
    </row>
    <row r="6" spans="1:19" ht="20.25" customHeight="1" x14ac:dyDescent="0.4">
      <c r="A6" s="6"/>
      <c r="B6" s="12">
        <v>0</v>
      </c>
      <c r="C6" s="13">
        <v>10</v>
      </c>
      <c r="D6" s="14">
        <v>20</v>
      </c>
      <c r="E6" s="14">
        <v>30</v>
      </c>
      <c r="F6" s="13">
        <v>40</v>
      </c>
      <c r="G6" s="13">
        <v>50</v>
      </c>
      <c r="H6" s="13">
        <v>60</v>
      </c>
      <c r="I6" s="13">
        <v>70</v>
      </c>
      <c r="J6" s="14">
        <v>80</v>
      </c>
      <c r="K6" s="13">
        <v>90</v>
      </c>
      <c r="L6" s="14">
        <v>100</v>
      </c>
      <c r="M6" s="13">
        <v>110</v>
      </c>
      <c r="N6" s="14">
        <v>120</v>
      </c>
      <c r="O6" s="13">
        <v>130</v>
      </c>
      <c r="P6" s="13">
        <v>140</v>
      </c>
      <c r="Q6" s="14">
        <v>150</v>
      </c>
      <c r="R6" s="39"/>
    </row>
    <row r="7" spans="1:19" ht="18.95" customHeight="1" x14ac:dyDescent="0.5">
      <c r="A7" s="6">
        <v>1</v>
      </c>
      <c r="B7" s="15" t="str">
        <f>CHAR(1)</f>
        <v>_x0001_</v>
      </c>
      <c r="C7" s="11" t="str">
        <f>CHAR(11)</f>
        <v>_x000B_</v>
      </c>
      <c r="D7" s="9" t="str">
        <f>CHAR(21)</f>
        <v>_x0015_</v>
      </c>
      <c r="E7" s="10" t="str">
        <f>CHAR(31)</f>
        <v>_x001F_</v>
      </c>
      <c r="F7" s="11" t="str">
        <f>CHAR(41)</f>
        <v>)</v>
      </c>
      <c r="G7" s="11" t="str">
        <f>CHAR(51)</f>
        <v>3</v>
      </c>
      <c r="H7" s="11" t="str">
        <f>CHAR(61)</f>
        <v>=</v>
      </c>
      <c r="I7" s="8" t="str">
        <f>CHAR(71)</f>
        <v>G</v>
      </c>
      <c r="J7" s="9" t="str">
        <f>CHAR(81)</f>
        <v>Q</v>
      </c>
      <c r="K7" s="11" t="str">
        <f>CHAR(91)</f>
        <v>[</v>
      </c>
      <c r="L7" s="9" t="str">
        <f>CHAR(101)</f>
        <v>e</v>
      </c>
      <c r="M7" s="11" t="str">
        <f>CHAR(111)</f>
        <v>o</v>
      </c>
      <c r="N7" s="9" t="str">
        <f>CHAR(121)</f>
        <v>y</v>
      </c>
      <c r="O7" s="11" t="str">
        <f>CHAR(131)</f>
        <v>ƒ</v>
      </c>
      <c r="P7" s="8" t="str">
        <f>CHAR(141)</f>
        <v></v>
      </c>
      <c r="Q7" s="9" t="str">
        <f>CHAR(151)</f>
        <v>—</v>
      </c>
      <c r="R7" s="37"/>
    </row>
    <row r="8" spans="1:19" ht="18.95" customHeight="1" x14ac:dyDescent="0.5">
      <c r="A8" s="6"/>
      <c r="B8" s="12">
        <v>1</v>
      </c>
      <c r="C8" s="13">
        <v>11</v>
      </c>
      <c r="D8" s="14">
        <v>21</v>
      </c>
      <c r="E8" s="14">
        <v>31</v>
      </c>
      <c r="F8" s="13">
        <v>41</v>
      </c>
      <c r="G8" s="13">
        <v>51</v>
      </c>
      <c r="H8" s="13">
        <v>61</v>
      </c>
      <c r="I8" s="13">
        <v>71</v>
      </c>
      <c r="J8" s="14">
        <v>81</v>
      </c>
      <c r="K8" s="13">
        <v>91</v>
      </c>
      <c r="L8" s="14">
        <v>101</v>
      </c>
      <c r="M8" s="13">
        <v>111</v>
      </c>
      <c r="N8" s="14">
        <v>121</v>
      </c>
      <c r="O8" s="13">
        <v>131</v>
      </c>
      <c r="P8" s="13">
        <v>141</v>
      </c>
      <c r="Q8" s="14">
        <v>151</v>
      </c>
      <c r="R8" s="37"/>
    </row>
    <row r="9" spans="1:19" ht="18.95" customHeight="1" x14ac:dyDescent="0.5">
      <c r="A9" s="6">
        <v>2</v>
      </c>
      <c r="B9" s="16" t="str">
        <f>CHAR(2)</f>
        <v>_x0002_</v>
      </c>
      <c r="C9" s="11" t="str">
        <f>CHAR(12)</f>
        <v>_x000C_</v>
      </c>
      <c r="D9" s="9" t="str">
        <f>CHAR(22)</f>
        <v>_x0016_</v>
      </c>
      <c r="E9" s="10" t="str">
        <f>CHAR(32)</f>
        <v xml:space="preserve"> </v>
      </c>
      <c r="F9" s="11" t="str">
        <f>CHAR(42)</f>
        <v>*</v>
      </c>
      <c r="G9" s="11" t="str">
        <f>CHAR(52)</f>
        <v>4</v>
      </c>
      <c r="H9" s="11" t="str">
        <f>CHAR(62)</f>
        <v>&gt;</v>
      </c>
      <c r="I9" s="8" t="str">
        <f>CHAR(72)</f>
        <v>H</v>
      </c>
      <c r="J9" s="9" t="str">
        <f>CHAR(82)</f>
        <v>R</v>
      </c>
      <c r="K9" s="11" t="str">
        <f>CHAR(92)</f>
        <v>\</v>
      </c>
      <c r="L9" s="10" t="str">
        <f>CHAR(102)</f>
        <v>f</v>
      </c>
      <c r="M9" s="11" t="str">
        <f>CHAR(112)</f>
        <v>p</v>
      </c>
      <c r="N9" s="9" t="str">
        <f>CHAR(122)</f>
        <v>z</v>
      </c>
      <c r="O9" s="11" t="str">
        <f>CHAR(132)</f>
        <v>„</v>
      </c>
      <c r="P9" s="11" t="str">
        <f>CHAR(142)</f>
        <v>Ž</v>
      </c>
      <c r="Q9" s="9" t="str">
        <f>CHAR(152)</f>
        <v>˜</v>
      </c>
      <c r="R9" s="37"/>
    </row>
    <row r="10" spans="1:19" ht="18.95" customHeight="1" x14ac:dyDescent="0.5">
      <c r="A10" s="6"/>
      <c r="B10" s="12">
        <v>2</v>
      </c>
      <c r="C10" s="13">
        <v>12</v>
      </c>
      <c r="D10" s="14">
        <v>22</v>
      </c>
      <c r="E10" s="14">
        <v>32</v>
      </c>
      <c r="F10" s="13">
        <v>42</v>
      </c>
      <c r="G10" s="13">
        <v>52</v>
      </c>
      <c r="H10" s="13">
        <v>62</v>
      </c>
      <c r="I10" s="13">
        <v>72</v>
      </c>
      <c r="J10" s="14">
        <v>82</v>
      </c>
      <c r="K10" s="13">
        <v>92</v>
      </c>
      <c r="L10" s="14">
        <v>102</v>
      </c>
      <c r="M10" s="13">
        <v>112</v>
      </c>
      <c r="N10" s="14">
        <v>122</v>
      </c>
      <c r="O10" s="13">
        <v>132</v>
      </c>
      <c r="P10" s="13">
        <v>142</v>
      </c>
      <c r="Q10" s="14">
        <v>152</v>
      </c>
      <c r="R10" s="37"/>
    </row>
    <row r="11" spans="1:19" ht="18.95" customHeight="1" x14ac:dyDescent="0.5">
      <c r="A11" s="6">
        <v>3</v>
      </c>
      <c r="B11" s="17" t="str">
        <f>CHAR(3)</f>
        <v>_x0003_</v>
      </c>
      <c r="C11" s="18" t="str">
        <f>CHAR(13)</f>
        <v>_x000D_</v>
      </c>
      <c r="D11" s="19" t="str">
        <f>CHAR(23)</f>
        <v>_x0017_</v>
      </c>
      <c r="E11" s="19" t="str">
        <f>CHAR(33)</f>
        <v>!</v>
      </c>
      <c r="F11" s="18" t="str">
        <f>CHAR(43)</f>
        <v>+</v>
      </c>
      <c r="G11" s="18" t="str">
        <f>CHAR(53)</f>
        <v>5</v>
      </c>
      <c r="H11" s="18" t="str">
        <f>CHAR(63)</f>
        <v>?</v>
      </c>
      <c r="I11" s="20" t="str">
        <f>CHAR(73)</f>
        <v>I</v>
      </c>
      <c r="J11" s="21" t="str">
        <f>CHAR(83)</f>
        <v>S</v>
      </c>
      <c r="K11" s="18" t="str">
        <f>CHAR(93)</f>
        <v>]</v>
      </c>
      <c r="L11" s="19" t="str">
        <f>CHAR(103)</f>
        <v>g</v>
      </c>
      <c r="M11" s="18" t="str">
        <f>CHAR(113)</f>
        <v>q</v>
      </c>
      <c r="N11" s="19" t="str">
        <f>CHAR(123)</f>
        <v>{</v>
      </c>
      <c r="O11" s="18" t="str">
        <f>CHAR(133)</f>
        <v>…</v>
      </c>
      <c r="P11" s="20" t="str">
        <f>CHAR(143)</f>
        <v></v>
      </c>
      <c r="Q11" s="19" t="str">
        <f>CHAR(153)</f>
        <v>™</v>
      </c>
      <c r="R11" s="37"/>
      <c r="S11" s="40"/>
    </row>
    <row r="12" spans="1:19" ht="18.95" customHeight="1" x14ac:dyDescent="0.5">
      <c r="A12" s="6"/>
      <c r="B12" s="12">
        <v>3</v>
      </c>
      <c r="C12" s="13">
        <v>13</v>
      </c>
      <c r="D12" s="14">
        <v>23</v>
      </c>
      <c r="E12" s="14">
        <v>33</v>
      </c>
      <c r="F12" s="13">
        <v>43</v>
      </c>
      <c r="G12" s="13">
        <v>53</v>
      </c>
      <c r="H12" s="13">
        <v>63</v>
      </c>
      <c r="I12" s="13">
        <v>73</v>
      </c>
      <c r="J12" s="14">
        <v>83</v>
      </c>
      <c r="K12" s="13">
        <v>93</v>
      </c>
      <c r="L12" s="14">
        <v>103</v>
      </c>
      <c r="M12" s="13">
        <v>113</v>
      </c>
      <c r="N12" s="14">
        <v>123</v>
      </c>
      <c r="O12" s="13">
        <v>133</v>
      </c>
      <c r="P12" s="13">
        <v>143</v>
      </c>
      <c r="Q12" s="14">
        <v>153</v>
      </c>
      <c r="R12" s="37"/>
    </row>
    <row r="13" spans="1:19" ht="18.95" customHeight="1" x14ac:dyDescent="0.5">
      <c r="A13" s="6">
        <v>4</v>
      </c>
      <c r="B13" s="17" t="str">
        <f>CHAR(4)</f>
        <v>_x0004_</v>
      </c>
      <c r="C13" s="18" t="str">
        <f>CHAR(14)</f>
        <v>_x000E_</v>
      </c>
      <c r="D13" s="19" t="str">
        <f>CHAR(24)</f>
        <v>_x0018_</v>
      </c>
      <c r="E13" s="19" t="str">
        <f>CHAR(34)</f>
        <v>"</v>
      </c>
      <c r="F13" s="18" t="str">
        <f>CHAR(44)</f>
        <v>,</v>
      </c>
      <c r="G13" s="18" t="str">
        <f>CHAR(54)</f>
        <v>6</v>
      </c>
      <c r="H13" s="18" t="str">
        <f>CHAR(64)</f>
        <v>@</v>
      </c>
      <c r="I13" s="20" t="str">
        <f>CHAR(74)</f>
        <v>J</v>
      </c>
      <c r="J13" s="21" t="str">
        <f>CHAR(84)</f>
        <v>T</v>
      </c>
      <c r="K13" s="18" t="str">
        <f>CHAR(94)</f>
        <v>^</v>
      </c>
      <c r="L13" s="22" t="str">
        <f>CHAR(104)</f>
        <v>h</v>
      </c>
      <c r="M13" s="18" t="str">
        <f>CHAR(114)</f>
        <v>r</v>
      </c>
      <c r="N13" s="19" t="str">
        <f>CHAR(124)</f>
        <v>|</v>
      </c>
      <c r="O13" s="11" t="str">
        <f>CHAR(134)</f>
        <v>†</v>
      </c>
      <c r="P13" s="10" t="str">
        <f>CHAR(144)</f>
        <v></v>
      </c>
      <c r="Q13" s="21"/>
      <c r="R13" s="37"/>
    </row>
    <row r="14" spans="1:19" ht="18.95" customHeight="1" x14ac:dyDescent="0.5">
      <c r="A14" s="6"/>
      <c r="B14" s="12">
        <v>4</v>
      </c>
      <c r="C14" s="13">
        <v>14</v>
      </c>
      <c r="D14" s="14">
        <v>24</v>
      </c>
      <c r="E14" s="14">
        <v>34</v>
      </c>
      <c r="F14" s="13">
        <v>44</v>
      </c>
      <c r="G14" s="13">
        <v>55</v>
      </c>
      <c r="H14" s="13">
        <v>64</v>
      </c>
      <c r="I14" s="13">
        <v>74</v>
      </c>
      <c r="J14" s="14">
        <v>84</v>
      </c>
      <c r="K14" s="13">
        <v>94</v>
      </c>
      <c r="L14" s="14">
        <v>104</v>
      </c>
      <c r="M14" s="13">
        <v>114</v>
      </c>
      <c r="N14" s="13">
        <v>124</v>
      </c>
      <c r="O14" s="13">
        <v>134</v>
      </c>
      <c r="P14" s="14">
        <v>144</v>
      </c>
      <c r="Q14" s="14">
        <v>154</v>
      </c>
      <c r="R14" s="37"/>
    </row>
    <row r="15" spans="1:19" ht="18.95" customHeight="1" x14ac:dyDescent="0.5">
      <c r="A15" s="6">
        <v>5</v>
      </c>
      <c r="B15" s="17" t="str">
        <f>CHAR(5)</f>
        <v>_x0005_</v>
      </c>
      <c r="C15" s="18" t="str">
        <f>CHAR(15)</f>
        <v>_x000F_</v>
      </c>
      <c r="D15" s="19" t="str">
        <f>CHAR(25)</f>
        <v>_x0019_</v>
      </c>
      <c r="E15" s="19" t="str">
        <f>CHAR(35)</f>
        <v>#</v>
      </c>
      <c r="F15" s="18" t="str">
        <f>CHAR(45)</f>
        <v>-</v>
      </c>
      <c r="G15" s="18" t="str">
        <f>CHAR(55)</f>
        <v>7</v>
      </c>
      <c r="H15" s="18" t="s">
        <v>0</v>
      </c>
      <c r="I15" s="18" t="str">
        <f>CHAR(75)</f>
        <v>K</v>
      </c>
      <c r="J15" s="19" t="str">
        <f>CHAR(85)</f>
        <v>U</v>
      </c>
      <c r="K15" s="18" t="str">
        <f>CHAR(95)</f>
        <v>_</v>
      </c>
      <c r="L15" s="19" t="str">
        <f>CHAR(105)</f>
        <v>i</v>
      </c>
      <c r="M15" s="18" t="str">
        <f>CHAR(115)</f>
        <v>s</v>
      </c>
      <c r="N15" s="19" t="str">
        <f>CHAR(125)</f>
        <v>}</v>
      </c>
      <c r="O15" s="18" t="str">
        <f>CHAR(135)</f>
        <v>‡</v>
      </c>
      <c r="P15" s="20" t="str">
        <f>CHAR(145)</f>
        <v>‘</v>
      </c>
      <c r="Q15" s="19" t="str">
        <f>CHAR(155)</f>
        <v>›</v>
      </c>
      <c r="R15" s="37"/>
      <c r="S15" s="38"/>
    </row>
    <row r="16" spans="1:19" ht="18.95" customHeight="1" x14ac:dyDescent="0.5">
      <c r="A16" s="6"/>
      <c r="B16" s="12">
        <v>5</v>
      </c>
      <c r="C16" s="13">
        <v>15</v>
      </c>
      <c r="D16" s="14">
        <v>25</v>
      </c>
      <c r="E16" s="23">
        <v>35</v>
      </c>
      <c r="F16" s="13">
        <v>45</v>
      </c>
      <c r="G16" s="13">
        <v>55</v>
      </c>
      <c r="H16" s="13">
        <v>65</v>
      </c>
      <c r="I16" s="13">
        <v>75</v>
      </c>
      <c r="J16" s="14">
        <v>85</v>
      </c>
      <c r="K16" s="13">
        <v>95</v>
      </c>
      <c r="L16" s="14">
        <v>105</v>
      </c>
      <c r="M16" s="13">
        <v>115</v>
      </c>
      <c r="N16" s="14">
        <v>125</v>
      </c>
      <c r="O16" s="13">
        <v>135</v>
      </c>
      <c r="P16" s="13">
        <v>145</v>
      </c>
      <c r="Q16" s="14">
        <v>155</v>
      </c>
      <c r="R16" s="37"/>
    </row>
    <row r="17" spans="1:20" ht="18.95" customHeight="1" x14ac:dyDescent="0.5">
      <c r="A17" s="6">
        <v>6</v>
      </c>
      <c r="B17" s="17" t="str">
        <f>CHAR(6)</f>
        <v>_x0006_</v>
      </c>
      <c r="C17" s="18" t="str">
        <f>CHAR(16)</f>
        <v>_x0010_</v>
      </c>
      <c r="D17" s="19" t="str">
        <f>CHAR(26)</f>
        <v>_x001A_</v>
      </c>
      <c r="E17" s="24" t="str">
        <f>CHAR(36)</f>
        <v>$</v>
      </c>
      <c r="F17" s="18" t="str">
        <f>CHAR(46)</f>
        <v>.</v>
      </c>
      <c r="G17" s="18" t="str">
        <f>CHAR(56)</f>
        <v>8</v>
      </c>
      <c r="H17" s="18" t="str">
        <f>CHAR(66)</f>
        <v>B</v>
      </c>
      <c r="I17" s="18" t="str">
        <f>CHAR(76)</f>
        <v>L</v>
      </c>
      <c r="J17" s="19" t="str">
        <f>CHAR(86)</f>
        <v>V</v>
      </c>
      <c r="K17" s="18" t="str">
        <f>CHAR(96)</f>
        <v>`</v>
      </c>
      <c r="L17" s="19" t="str">
        <f>CHAR(106)</f>
        <v>j</v>
      </c>
      <c r="M17" s="18" t="str">
        <f>CHAR(116)</f>
        <v>t</v>
      </c>
      <c r="N17" s="19" t="str">
        <f>CHAR(126)</f>
        <v>~</v>
      </c>
      <c r="O17" s="18" t="str">
        <f>CHAR(136)</f>
        <v>ˆ</v>
      </c>
      <c r="P17" s="20" t="str">
        <f>CHAR(145)</f>
        <v>‘</v>
      </c>
      <c r="Q17" s="19" t="str">
        <f>CHAR(156)</f>
        <v>œ</v>
      </c>
      <c r="R17" s="37"/>
    </row>
    <row r="18" spans="1:20" ht="18.95" customHeight="1" x14ac:dyDescent="0.5">
      <c r="A18" s="6"/>
      <c r="B18" s="12">
        <v>6</v>
      </c>
      <c r="C18" s="13">
        <v>16</v>
      </c>
      <c r="D18" s="14">
        <v>26</v>
      </c>
      <c r="E18" s="14">
        <v>36</v>
      </c>
      <c r="F18" s="13">
        <v>46</v>
      </c>
      <c r="G18" s="13">
        <v>56</v>
      </c>
      <c r="H18" s="13">
        <v>66</v>
      </c>
      <c r="I18" s="13">
        <v>76</v>
      </c>
      <c r="J18" s="14">
        <v>86</v>
      </c>
      <c r="K18" s="13">
        <v>96</v>
      </c>
      <c r="L18" s="14">
        <v>106</v>
      </c>
      <c r="M18" s="13">
        <v>116</v>
      </c>
      <c r="N18" s="14">
        <v>126</v>
      </c>
      <c r="O18" s="13">
        <v>136</v>
      </c>
      <c r="P18" s="13">
        <v>146</v>
      </c>
      <c r="Q18" s="14">
        <v>156</v>
      </c>
      <c r="R18" s="37"/>
    </row>
    <row r="19" spans="1:20" ht="18.95" customHeight="1" x14ac:dyDescent="0.5">
      <c r="A19" s="6">
        <v>7</v>
      </c>
      <c r="B19" s="17" t="str">
        <f>CHAR(7)</f>
        <v>_x0007_</v>
      </c>
      <c r="C19" s="18" t="str">
        <f>CHAR(17)</f>
        <v>_x0011_</v>
      </c>
      <c r="D19" s="19" t="str">
        <f>CHAR(27)</f>
        <v>_x001B_</v>
      </c>
      <c r="E19" s="19" t="str">
        <f>CHAR(37)</f>
        <v>%</v>
      </c>
      <c r="F19" s="18" t="str">
        <f>CHAR(47)</f>
        <v>/</v>
      </c>
      <c r="G19" s="18" t="str">
        <f>CHAR(57)</f>
        <v>9</v>
      </c>
      <c r="H19" s="18" t="str">
        <f>CHAR(67)</f>
        <v>C</v>
      </c>
      <c r="I19" s="18" t="str">
        <f>CHAR(77)</f>
        <v>M</v>
      </c>
      <c r="J19" s="19" t="str">
        <f>CHAR(87)</f>
        <v>W</v>
      </c>
      <c r="K19" s="18" t="str">
        <f>CHAR(97)</f>
        <v>a</v>
      </c>
      <c r="L19" s="21" t="str">
        <f>CHAR(107)</f>
        <v>k</v>
      </c>
      <c r="M19" s="18" t="str">
        <f>CHAR(117)</f>
        <v>u</v>
      </c>
      <c r="N19" s="19" t="str">
        <f>CHAR(127)</f>
        <v></v>
      </c>
      <c r="O19" s="18" t="str">
        <f>CHAR(137)</f>
        <v>‰</v>
      </c>
      <c r="P19" s="20" t="str">
        <f>CHAR(146)</f>
        <v>’</v>
      </c>
      <c r="Q19" s="21" t="str">
        <f>CHAR(157)</f>
        <v></v>
      </c>
      <c r="R19" s="37"/>
    </row>
    <row r="20" spans="1:20" ht="18.95" customHeight="1" x14ac:dyDescent="0.5">
      <c r="A20" s="6"/>
      <c r="B20" s="12">
        <v>7</v>
      </c>
      <c r="C20" s="13">
        <v>17</v>
      </c>
      <c r="D20" s="14">
        <v>27</v>
      </c>
      <c r="E20" s="14">
        <v>37</v>
      </c>
      <c r="F20" s="13">
        <v>47</v>
      </c>
      <c r="G20" s="13">
        <v>57</v>
      </c>
      <c r="H20" s="13">
        <v>67</v>
      </c>
      <c r="I20" s="13">
        <v>77</v>
      </c>
      <c r="J20" s="14">
        <v>87</v>
      </c>
      <c r="K20" s="13">
        <v>97</v>
      </c>
      <c r="L20" s="14">
        <v>107</v>
      </c>
      <c r="M20" s="13">
        <v>117</v>
      </c>
      <c r="N20" s="14">
        <v>127</v>
      </c>
      <c r="O20" s="13">
        <v>137</v>
      </c>
      <c r="P20" s="13">
        <v>147</v>
      </c>
      <c r="Q20" s="14">
        <v>157</v>
      </c>
      <c r="R20" s="37"/>
    </row>
    <row r="21" spans="1:20" ht="18.95" customHeight="1" x14ac:dyDescent="0.5">
      <c r="A21" s="6">
        <v>8</v>
      </c>
      <c r="B21" s="17" t="str">
        <f>CHAR(8)</f>
        <v>_x0008_</v>
      </c>
      <c r="C21" s="18" t="str">
        <f>CHAR(18)</f>
        <v>_x0012_</v>
      </c>
      <c r="D21" s="21" t="str">
        <f>CHAR(28)</f>
        <v>_x001C_</v>
      </c>
      <c r="E21" s="19" t="str">
        <f>CHAR(37)</f>
        <v>%</v>
      </c>
      <c r="F21" s="18" t="str">
        <f>CHAR(48)</f>
        <v>0</v>
      </c>
      <c r="G21" s="18" t="str">
        <f>CHAR(58)</f>
        <v>:</v>
      </c>
      <c r="H21" s="20" t="str">
        <f>CHAR(68)</f>
        <v>D</v>
      </c>
      <c r="I21" s="18" t="str">
        <f>CHAR(78)</f>
        <v>N</v>
      </c>
      <c r="J21" s="19" t="str">
        <f>CHAR(88)</f>
        <v>X</v>
      </c>
      <c r="K21" s="18" t="str">
        <f>CHAR(98)</f>
        <v>b</v>
      </c>
      <c r="L21" s="21" t="str">
        <f>CHAR(108)</f>
        <v>l</v>
      </c>
      <c r="M21" s="18" t="str">
        <f>CHAR(118)</f>
        <v>v</v>
      </c>
      <c r="N21" s="19" t="str">
        <f>CHAR(128)</f>
        <v>€</v>
      </c>
      <c r="O21" s="18" t="str">
        <f>CHAR(138)</f>
        <v>Š</v>
      </c>
      <c r="P21" s="18" t="str">
        <f>CHAR(147)</f>
        <v>“</v>
      </c>
      <c r="Q21" s="19" t="str">
        <f>CHAR(158)</f>
        <v>ž</v>
      </c>
      <c r="R21" s="37"/>
    </row>
    <row r="22" spans="1:20" ht="18.95" customHeight="1" x14ac:dyDescent="0.5">
      <c r="A22" s="6"/>
      <c r="B22" s="12">
        <v>8</v>
      </c>
      <c r="C22" s="13">
        <v>18</v>
      </c>
      <c r="D22" s="14">
        <v>28</v>
      </c>
      <c r="E22" s="14">
        <v>38</v>
      </c>
      <c r="F22" s="13">
        <v>48</v>
      </c>
      <c r="G22" s="13">
        <v>58</v>
      </c>
      <c r="H22" s="13">
        <v>68</v>
      </c>
      <c r="I22" s="13">
        <v>78</v>
      </c>
      <c r="J22" s="14">
        <v>88</v>
      </c>
      <c r="K22" s="13">
        <v>98</v>
      </c>
      <c r="L22" s="14">
        <v>108</v>
      </c>
      <c r="M22" s="13">
        <v>118</v>
      </c>
      <c r="N22" s="14">
        <v>128</v>
      </c>
      <c r="O22" s="13">
        <v>138</v>
      </c>
      <c r="P22" s="13">
        <v>148</v>
      </c>
      <c r="Q22" s="14">
        <v>158</v>
      </c>
      <c r="R22" s="37"/>
    </row>
    <row r="23" spans="1:20" ht="18.95" customHeight="1" x14ac:dyDescent="0.5">
      <c r="A23" s="6">
        <v>9</v>
      </c>
      <c r="B23" s="25" t="str">
        <f>CHAR(9)</f>
        <v xml:space="preserve">	</v>
      </c>
      <c r="C23" s="18" t="str">
        <f>CHAR(19)</f>
        <v>_x0013_</v>
      </c>
      <c r="D23" s="21" t="str">
        <f>CHAR(29)</f>
        <v>_x001D_</v>
      </c>
      <c r="E23" s="19" t="str">
        <f>CHAR(38)</f>
        <v>&amp;</v>
      </c>
      <c r="F23" s="18" t="str">
        <f>CHAR(49)</f>
        <v>1</v>
      </c>
      <c r="G23" s="18" t="str">
        <f>CHAR(59)</f>
        <v>;</v>
      </c>
      <c r="H23" s="18" t="str">
        <f>CHAR(69)</f>
        <v>E</v>
      </c>
      <c r="I23" s="18" t="str">
        <f>CHAR(79)</f>
        <v>O</v>
      </c>
      <c r="J23" s="19" t="str">
        <f>CHAR(89)</f>
        <v>Y</v>
      </c>
      <c r="K23" s="18" t="str">
        <f>CHAR(99)</f>
        <v>c</v>
      </c>
      <c r="L23" s="19" t="str">
        <f>CHAR(109)</f>
        <v>m</v>
      </c>
      <c r="M23" s="18" t="str">
        <f>CHAR(119)</f>
        <v>w</v>
      </c>
      <c r="N23" s="21" t="str">
        <f>CHAR(129)</f>
        <v></v>
      </c>
      <c r="O23" s="18" t="str">
        <f>CHAR(139)</f>
        <v>‹</v>
      </c>
      <c r="P23" s="18" t="str">
        <f>CHAR(148)</f>
        <v>”</v>
      </c>
      <c r="Q23" s="19" t="str">
        <f>CHAR(159)</f>
        <v>Ÿ</v>
      </c>
      <c r="R23" s="37"/>
    </row>
    <row r="24" spans="1:20" ht="18.95" customHeight="1" x14ac:dyDescent="0.5">
      <c r="A24" s="6"/>
      <c r="B24" s="12">
        <v>9</v>
      </c>
      <c r="C24" s="13">
        <v>19</v>
      </c>
      <c r="D24" s="14">
        <v>29</v>
      </c>
      <c r="E24" s="14">
        <v>39</v>
      </c>
      <c r="F24" s="13">
        <v>49</v>
      </c>
      <c r="G24" s="13">
        <v>59</v>
      </c>
      <c r="H24" s="13">
        <v>69</v>
      </c>
      <c r="I24" s="13">
        <v>79</v>
      </c>
      <c r="J24" s="14">
        <v>89</v>
      </c>
      <c r="K24" s="13">
        <v>99</v>
      </c>
      <c r="L24" s="14">
        <v>109</v>
      </c>
      <c r="M24" s="13">
        <v>119</v>
      </c>
      <c r="N24" s="14">
        <v>129</v>
      </c>
      <c r="O24" s="13">
        <v>139</v>
      </c>
      <c r="P24" s="13">
        <v>149</v>
      </c>
      <c r="Q24" s="14">
        <v>159</v>
      </c>
      <c r="R24" s="37"/>
    </row>
    <row r="25" spans="1:20" ht="18.95" customHeight="1" x14ac:dyDescent="0.5">
      <c r="A25" s="26" t="s">
        <v>0</v>
      </c>
      <c r="B25" s="27" t="str">
        <f>CHAR(160)</f>
        <v> </v>
      </c>
      <c r="C25" s="18" t="str">
        <f>CHAR(166)</f>
        <v>¦</v>
      </c>
      <c r="D25" s="19" t="str">
        <f>CHAR(172)</f>
        <v>¬</v>
      </c>
      <c r="E25" s="19" t="str">
        <f>CHAR(178)</f>
        <v>²</v>
      </c>
      <c r="F25" s="18" t="str">
        <f>CHAR(184)</f>
        <v>¸</v>
      </c>
      <c r="G25" s="18" t="str">
        <f>CHAR(190)</f>
        <v>¾</v>
      </c>
      <c r="H25" s="18" t="str">
        <f>CHAR(196)</f>
        <v>Ä</v>
      </c>
      <c r="I25" s="18" t="str">
        <f>CHAR(202)</f>
        <v>Ê</v>
      </c>
      <c r="J25" s="19" t="str">
        <f>CHAR(208)</f>
        <v>Ð</v>
      </c>
      <c r="K25" s="18" t="str">
        <f>CHAR(214)</f>
        <v>Ö</v>
      </c>
      <c r="L25" s="19" t="str">
        <f>CHAR(220)</f>
        <v>Ü</v>
      </c>
      <c r="M25" s="18" t="str">
        <f>CHAR(226)</f>
        <v>â</v>
      </c>
      <c r="N25" s="19" t="str">
        <f>CHAR(232)</f>
        <v>è</v>
      </c>
      <c r="O25" s="18" t="str">
        <f>CHAR(238)</f>
        <v>î</v>
      </c>
      <c r="P25" s="18" t="str">
        <f>CHAR(244)</f>
        <v>ô</v>
      </c>
      <c r="Q25" s="19" t="str">
        <f>CHAR(250)</f>
        <v>ú</v>
      </c>
      <c r="R25" s="37"/>
    </row>
    <row r="26" spans="1:20" ht="18.95" customHeight="1" x14ac:dyDescent="0.5">
      <c r="A26" s="26"/>
      <c r="B26" s="28">
        <v>160</v>
      </c>
      <c r="C26" s="13">
        <v>166</v>
      </c>
      <c r="D26" s="14">
        <v>172</v>
      </c>
      <c r="E26" s="14">
        <v>178</v>
      </c>
      <c r="F26" s="13">
        <v>184</v>
      </c>
      <c r="G26" s="13">
        <v>190</v>
      </c>
      <c r="H26" s="13">
        <v>196</v>
      </c>
      <c r="I26" s="13">
        <v>202</v>
      </c>
      <c r="J26" s="14">
        <v>208</v>
      </c>
      <c r="K26" s="13">
        <v>214</v>
      </c>
      <c r="L26" s="14">
        <v>220</v>
      </c>
      <c r="M26" s="13">
        <v>226</v>
      </c>
      <c r="N26" s="14">
        <v>232</v>
      </c>
      <c r="O26" s="13">
        <v>238</v>
      </c>
      <c r="P26" s="13">
        <v>244</v>
      </c>
      <c r="Q26" s="14">
        <v>250</v>
      </c>
      <c r="R26" s="37"/>
    </row>
    <row r="27" spans="1:20" ht="18.95" customHeight="1" x14ac:dyDescent="0.5">
      <c r="A27" s="26" t="s">
        <v>1</v>
      </c>
      <c r="B27" s="29" t="str">
        <f>CHAR(161)</f>
        <v>¡</v>
      </c>
      <c r="C27" s="30" t="str">
        <f>CHAR(167)</f>
        <v>§</v>
      </c>
      <c r="D27" s="31" t="str">
        <f>CHAR(173)</f>
        <v>­</v>
      </c>
      <c r="E27" s="31" t="str">
        <f>CHAR(179)</f>
        <v>³</v>
      </c>
      <c r="F27" s="30" t="str">
        <f>CHAR(185)</f>
        <v>¹</v>
      </c>
      <c r="G27" s="30" t="str">
        <f>CHAR(191)</f>
        <v>¿</v>
      </c>
      <c r="H27" s="30" t="str">
        <f>CHAR(197)</f>
        <v>Å</v>
      </c>
      <c r="I27" s="30" t="str">
        <f>CHAR(203)</f>
        <v>Ë</v>
      </c>
      <c r="J27" s="31" t="str">
        <f>CHAR(209)</f>
        <v>Ñ</v>
      </c>
      <c r="K27" s="30" t="str">
        <f>CHAR(215)</f>
        <v>×</v>
      </c>
      <c r="L27" s="31" t="str">
        <f>CHAR(221)</f>
        <v>Ý</v>
      </c>
      <c r="M27" s="30" t="str">
        <f>CHAR(227)</f>
        <v>ã</v>
      </c>
      <c r="N27" s="31" t="str">
        <f>CHAR(233)</f>
        <v>é</v>
      </c>
      <c r="O27" s="30" t="str">
        <f>CHAR(239)</f>
        <v>ï</v>
      </c>
      <c r="P27" s="30" t="str">
        <f>CHAR(245)</f>
        <v>õ</v>
      </c>
      <c r="Q27" s="31" t="str">
        <f>CHAR(251)</f>
        <v>û</v>
      </c>
      <c r="R27" s="37"/>
    </row>
    <row r="28" spans="1:20" ht="18.95" customHeight="1" x14ac:dyDescent="0.5">
      <c r="A28" s="26"/>
      <c r="B28" s="28">
        <v>161</v>
      </c>
      <c r="C28" s="13">
        <v>167</v>
      </c>
      <c r="D28" s="14">
        <v>173</v>
      </c>
      <c r="E28" s="14">
        <v>179</v>
      </c>
      <c r="F28" s="13">
        <v>185</v>
      </c>
      <c r="G28" s="13">
        <v>191</v>
      </c>
      <c r="H28" s="13">
        <v>197</v>
      </c>
      <c r="I28" s="13">
        <v>203</v>
      </c>
      <c r="J28" s="14">
        <v>209</v>
      </c>
      <c r="K28" s="13">
        <v>215</v>
      </c>
      <c r="L28" s="14">
        <v>221</v>
      </c>
      <c r="M28" s="13">
        <v>227</v>
      </c>
      <c r="N28" s="14">
        <v>233</v>
      </c>
      <c r="O28" s="13">
        <v>239</v>
      </c>
      <c r="P28" s="13">
        <v>245</v>
      </c>
      <c r="Q28" s="14">
        <v>251</v>
      </c>
      <c r="R28" s="37"/>
      <c r="T28" s="41"/>
    </row>
    <row r="29" spans="1:20" ht="18.95" customHeight="1" x14ac:dyDescent="0.5">
      <c r="A29" s="26" t="s">
        <v>2</v>
      </c>
      <c r="B29" s="29" t="str">
        <f>CHAR(162)</f>
        <v>¢</v>
      </c>
      <c r="C29" s="30" t="str">
        <f>CHAR(168)</f>
        <v>¨</v>
      </c>
      <c r="D29" s="31" t="str">
        <f>CHAR(174)</f>
        <v>®</v>
      </c>
      <c r="E29" s="31" t="str">
        <f>CHAR(180)</f>
        <v>´</v>
      </c>
      <c r="F29" s="30" t="str">
        <f>CHAR(186)</f>
        <v>º</v>
      </c>
      <c r="G29" s="30" t="str">
        <f>CHAR(192)</f>
        <v>À</v>
      </c>
      <c r="H29" s="30" t="str">
        <f>CHAR(198)</f>
        <v>Æ</v>
      </c>
      <c r="I29" s="30" t="str">
        <f>CHAR(204)</f>
        <v>Ì</v>
      </c>
      <c r="J29" s="31" t="str">
        <f>CHAR(210)</f>
        <v>Ò</v>
      </c>
      <c r="K29" s="30" t="str">
        <f>CHAR(216)</f>
        <v>Ø</v>
      </c>
      <c r="L29" s="31" t="str">
        <f>CHAR(222)</f>
        <v>Þ</v>
      </c>
      <c r="M29" s="30" t="str">
        <f>CHAR(228)</f>
        <v>ä</v>
      </c>
      <c r="N29" s="31" t="str">
        <f>CHAR(234)</f>
        <v>ê</v>
      </c>
      <c r="O29" s="30" t="str">
        <f>CHAR(240)</f>
        <v>ð</v>
      </c>
      <c r="P29" s="30" t="str">
        <f>CHAR(246)</f>
        <v>ö</v>
      </c>
      <c r="Q29" s="31" t="str">
        <f>CHAR(252)</f>
        <v>ü</v>
      </c>
      <c r="R29" s="37"/>
    </row>
    <row r="30" spans="1:20" ht="18.95" customHeight="1" x14ac:dyDescent="0.5">
      <c r="A30" s="26"/>
      <c r="B30" s="29">
        <v>162</v>
      </c>
      <c r="C30" s="30">
        <v>168</v>
      </c>
      <c r="D30" s="31">
        <v>174</v>
      </c>
      <c r="E30" s="31">
        <v>180</v>
      </c>
      <c r="F30" s="30">
        <v>186</v>
      </c>
      <c r="G30" s="30">
        <v>192</v>
      </c>
      <c r="H30" s="30">
        <v>198</v>
      </c>
      <c r="I30" s="30">
        <v>204</v>
      </c>
      <c r="J30" s="31">
        <v>210</v>
      </c>
      <c r="K30" s="30">
        <v>216</v>
      </c>
      <c r="L30" s="31">
        <v>222</v>
      </c>
      <c r="M30" s="30">
        <v>228</v>
      </c>
      <c r="N30" s="31">
        <v>234</v>
      </c>
      <c r="O30" s="30">
        <v>240</v>
      </c>
      <c r="P30" s="30">
        <v>246</v>
      </c>
      <c r="Q30" s="31">
        <v>252</v>
      </c>
      <c r="R30" s="37"/>
    </row>
    <row r="31" spans="1:20" ht="18.95" customHeight="1" x14ac:dyDescent="0.5">
      <c r="A31" s="26" t="s">
        <v>3</v>
      </c>
      <c r="B31" s="32" t="str">
        <f>CHAR(163)</f>
        <v>£</v>
      </c>
      <c r="C31" s="33" t="str">
        <f>CHAR(169)</f>
        <v>©</v>
      </c>
      <c r="D31" s="34" t="str">
        <f>CHAR(175)</f>
        <v>¯</v>
      </c>
      <c r="E31" s="34" t="str">
        <f>CHAR(181)</f>
        <v>µ</v>
      </c>
      <c r="F31" s="33" t="str">
        <f>CHAR(187)</f>
        <v>»</v>
      </c>
      <c r="G31" s="33" t="str">
        <f>CHAR(193)</f>
        <v>Á</v>
      </c>
      <c r="H31" s="33" t="str">
        <f>CHAR(199)</f>
        <v>Ç</v>
      </c>
      <c r="I31" s="33" t="str">
        <f>CHAR(205)</f>
        <v>Í</v>
      </c>
      <c r="J31" s="34" t="str">
        <f>CHAR(211)</f>
        <v>Ó</v>
      </c>
      <c r="K31" s="33" t="str">
        <f>CHAR(217)</f>
        <v>Ù</v>
      </c>
      <c r="L31" s="34" t="str">
        <f>CHAR(223)</f>
        <v>ß</v>
      </c>
      <c r="M31" s="33" t="str">
        <f>CHAR(229)</f>
        <v>å</v>
      </c>
      <c r="N31" s="34" t="str">
        <f>CHAR(235)</f>
        <v>ë</v>
      </c>
      <c r="O31" s="33" t="str">
        <f>CHAR(241)</f>
        <v>ñ</v>
      </c>
      <c r="P31" s="33" t="str">
        <f>CHAR(247)</f>
        <v>÷</v>
      </c>
      <c r="Q31" s="33" t="str">
        <f>CHAR(253)</f>
        <v>ý</v>
      </c>
      <c r="R31" s="42"/>
    </row>
    <row r="32" spans="1:20" ht="18.95" customHeight="1" x14ac:dyDescent="0.5">
      <c r="A32" s="26"/>
      <c r="B32" s="28">
        <v>163</v>
      </c>
      <c r="C32" s="13">
        <v>169</v>
      </c>
      <c r="D32" s="14">
        <v>175</v>
      </c>
      <c r="E32" s="14">
        <v>181</v>
      </c>
      <c r="F32" s="13">
        <v>187</v>
      </c>
      <c r="G32" s="13">
        <v>193</v>
      </c>
      <c r="H32" s="13">
        <v>199</v>
      </c>
      <c r="I32" s="13">
        <v>205</v>
      </c>
      <c r="J32" s="14">
        <v>211</v>
      </c>
      <c r="K32" s="13">
        <v>217</v>
      </c>
      <c r="L32" s="14">
        <v>223</v>
      </c>
      <c r="M32" s="13">
        <v>229</v>
      </c>
      <c r="N32" s="14">
        <v>235</v>
      </c>
      <c r="O32" s="13">
        <v>241</v>
      </c>
      <c r="P32" s="13">
        <v>247</v>
      </c>
      <c r="Q32" s="13">
        <v>253</v>
      </c>
      <c r="R32" s="42"/>
    </row>
    <row r="33" spans="1:18" ht="18.95" customHeight="1" x14ac:dyDescent="0.5">
      <c r="A33" s="26" t="s">
        <v>4</v>
      </c>
      <c r="B33" s="29" t="str">
        <f>CHAR(164)</f>
        <v>¤</v>
      </c>
      <c r="C33" s="30" t="str">
        <f>CHAR(170)</f>
        <v>ª</v>
      </c>
      <c r="D33" s="31" t="str">
        <f>CHAR(176)</f>
        <v>°</v>
      </c>
      <c r="E33" s="31" t="str">
        <f>CHAR(182)</f>
        <v>¶</v>
      </c>
      <c r="F33" s="30" t="str">
        <f>CHAR(188)</f>
        <v>¼</v>
      </c>
      <c r="G33" s="30" t="str">
        <f>CHAR(184)</f>
        <v>¸</v>
      </c>
      <c r="H33" s="30" t="str">
        <f>CHAR(200)</f>
        <v>È</v>
      </c>
      <c r="I33" s="30" t="str">
        <f>CHAR(206)</f>
        <v>Î</v>
      </c>
      <c r="J33" s="31" t="str">
        <f>CHAR(212)</f>
        <v>Ô</v>
      </c>
      <c r="K33" s="30" t="str">
        <f>CHAR(218)</f>
        <v>Ú</v>
      </c>
      <c r="L33" s="31" t="str">
        <f>CHAR(224)</f>
        <v>à</v>
      </c>
      <c r="M33" s="30" t="str">
        <f>CHAR(230)</f>
        <v>æ</v>
      </c>
      <c r="N33" s="31" t="str">
        <f>CHAR(236)</f>
        <v>ì</v>
      </c>
      <c r="O33" s="30" t="str">
        <f>CHAR(242)</f>
        <v>ò</v>
      </c>
      <c r="P33" s="30" t="str">
        <f>CHAR(248)</f>
        <v>ø</v>
      </c>
      <c r="Q33" s="31" t="str">
        <f>CHAR(254)</f>
        <v>þ</v>
      </c>
      <c r="R33" s="37"/>
    </row>
    <row r="34" spans="1:18" ht="18.95" customHeight="1" x14ac:dyDescent="0.5">
      <c r="A34" s="26"/>
      <c r="B34" s="28">
        <v>164</v>
      </c>
      <c r="C34" s="13">
        <v>170</v>
      </c>
      <c r="D34" s="14">
        <v>176</v>
      </c>
      <c r="E34" s="14">
        <v>182</v>
      </c>
      <c r="F34" s="13">
        <v>188</v>
      </c>
      <c r="G34" s="13">
        <v>184</v>
      </c>
      <c r="H34" s="13">
        <v>200</v>
      </c>
      <c r="I34" s="13">
        <v>206</v>
      </c>
      <c r="J34" s="14">
        <v>212</v>
      </c>
      <c r="K34" s="13">
        <v>218</v>
      </c>
      <c r="L34" s="14">
        <v>224</v>
      </c>
      <c r="M34" s="13">
        <v>230</v>
      </c>
      <c r="N34" s="14">
        <v>236</v>
      </c>
      <c r="O34" s="13">
        <v>242</v>
      </c>
      <c r="P34" s="13">
        <v>248</v>
      </c>
      <c r="Q34" s="14">
        <v>254</v>
      </c>
      <c r="R34" s="37"/>
    </row>
    <row r="35" spans="1:18" ht="18.95" customHeight="1" x14ac:dyDescent="0.5">
      <c r="A35" s="26" t="s">
        <v>5</v>
      </c>
      <c r="B35" s="29" t="str">
        <f>CHAR(165)</f>
        <v>¥</v>
      </c>
      <c r="C35" s="30" t="str">
        <f>CHAR(171)</f>
        <v>«</v>
      </c>
      <c r="D35" s="31" t="str">
        <f>CHAR(177)</f>
        <v>±</v>
      </c>
      <c r="E35" s="31" t="str">
        <f>CHAR(183)</f>
        <v>·</v>
      </c>
      <c r="F35" s="30" t="str">
        <f>CHAR(189)</f>
        <v>½</v>
      </c>
      <c r="G35" s="30" t="str">
        <f>CHAR(195)</f>
        <v>Ã</v>
      </c>
      <c r="H35" s="30" t="str">
        <f>CHAR(201)</f>
        <v>É</v>
      </c>
      <c r="I35" s="30" t="str">
        <f>CHAR(207)</f>
        <v>Ï</v>
      </c>
      <c r="J35" s="31" t="str">
        <f>CHAR(213)</f>
        <v>Õ</v>
      </c>
      <c r="K35" s="30" t="str">
        <f>CHAR(219)</f>
        <v>Û</v>
      </c>
      <c r="L35" s="31" t="str">
        <f>CHAR(225)</f>
        <v>á</v>
      </c>
      <c r="M35" s="30" t="str">
        <f>CHAR(231)</f>
        <v>ç</v>
      </c>
      <c r="N35" s="31" t="str">
        <f>CHAR(237)</f>
        <v>í</v>
      </c>
      <c r="O35" s="30" t="str">
        <f>CHAR(243)</f>
        <v>ó</v>
      </c>
      <c r="P35" s="30" t="str">
        <f>CHAR(249)</f>
        <v>ù</v>
      </c>
      <c r="Q35" s="31" t="str">
        <f>CHAR(255)</f>
        <v>ÿ</v>
      </c>
      <c r="R35" s="37"/>
    </row>
    <row r="36" spans="1:18" ht="18.95" customHeight="1" x14ac:dyDescent="0.5">
      <c r="A36" s="26"/>
      <c r="B36" s="28">
        <v>165</v>
      </c>
      <c r="C36" s="13">
        <v>171</v>
      </c>
      <c r="D36" s="14">
        <v>177</v>
      </c>
      <c r="E36" s="14">
        <v>183</v>
      </c>
      <c r="F36" s="13">
        <v>189</v>
      </c>
      <c r="G36" s="13">
        <v>195</v>
      </c>
      <c r="H36" s="13">
        <v>201</v>
      </c>
      <c r="I36" s="13">
        <v>207</v>
      </c>
      <c r="J36" s="14">
        <v>213</v>
      </c>
      <c r="K36" s="13">
        <v>219</v>
      </c>
      <c r="L36" s="14">
        <v>225</v>
      </c>
      <c r="M36" s="13">
        <v>231</v>
      </c>
      <c r="N36" s="14">
        <v>237</v>
      </c>
      <c r="O36" s="13">
        <v>243</v>
      </c>
      <c r="P36" s="13">
        <v>249</v>
      </c>
      <c r="Q36" s="14">
        <v>255</v>
      </c>
      <c r="R36" s="37"/>
    </row>
    <row r="37" spans="1:18" ht="27.75" x14ac:dyDescent="0.5">
      <c r="A37" s="43"/>
      <c r="B37" s="44"/>
      <c r="C37" s="45"/>
      <c r="D37" s="44"/>
      <c r="E37" s="44"/>
      <c r="F37" s="44"/>
      <c r="G37" s="44"/>
      <c r="H37" s="44"/>
      <c r="I37" s="45"/>
      <c r="J37" s="45"/>
      <c r="K37" s="45"/>
      <c r="L37" s="44"/>
      <c r="M37" s="44"/>
      <c r="N37" s="45"/>
      <c r="O37" s="45"/>
      <c r="P37" s="45"/>
      <c r="Q37" s="45"/>
      <c r="R37" s="37"/>
    </row>
    <row r="38" spans="1:18" ht="27.75" x14ac:dyDescent="0.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6"/>
      <c r="L38" s="42"/>
      <c r="M38" s="42"/>
      <c r="N38" s="42"/>
      <c r="O38" s="46"/>
      <c r="P38" s="42"/>
      <c r="Q38" s="42"/>
      <c r="R38" s="37"/>
    </row>
    <row r="39" spans="1:18" ht="27.75" x14ac:dyDescent="0.5">
      <c r="A39" s="42"/>
      <c r="B39" s="47">
        <v>0</v>
      </c>
      <c r="C39" s="48"/>
      <c r="D39" s="48"/>
      <c r="E39" s="49" t="s">
        <v>9</v>
      </c>
      <c r="F39" s="48"/>
      <c r="G39" s="48"/>
      <c r="H39" s="49" t="s">
        <v>8</v>
      </c>
      <c r="I39" s="48"/>
      <c r="J39" s="42"/>
      <c r="K39" s="46"/>
      <c r="L39" s="42"/>
      <c r="M39" s="42"/>
      <c r="N39" s="42"/>
      <c r="O39" s="42"/>
      <c r="P39" s="42"/>
      <c r="Q39" s="42"/>
      <c r="R39" s="37"/>
    </row>
    <row r="40" spans="1:18" ht="27.75" x14ac:dyDescent="0.5">
      <c r="A40" s="42"/>
      <c r="B40" s="50"/>
      <c r="C40" s="42"/>
      <c r="D40" s="42"/>
      <c r="E40" s="46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37"/>
    </row>
    <row r="41" spans="1:18" x14ac:dyDescent="0.4">
      <c r="A41" s="48"/>
      <c r="B41" s="47">
        <v>33</v>
      </c>
      <c r="C41" s="48"/>
      <c r="D41" s="48"/>
      <c r="E41" s="49" t="s">
        <v>10</v>
      </c>
      <c r="F41" s="48"/>
      <c r="G41" s="48"/>
      <c r="H41" s="48" t="s">
        <v>53</v>
      </c>
      <c r="J41" s="48"/>
      <c r="K41" s="48"/>
      <c r="L41" s="48"/>
      <c r="M41" s="48"/>
      <c r="N41" s="48"/>
      <c r="O41" s="48"/>
      <c r="P41" s="48"/>
      <c r="Q41" s="48"/>
    </row>
    <row r="42" spans="1:18" x14ac:dyDescent="0.4">
      <c r="A42" s="48"/>
      <c r="B42" s="47">
        <v>34</v>
      </c>
      <c r="C42" s="48"/>
      <c r="D42" s="48"/>
      <c r="E42" s="49" t="s">
        <v>11</v>
      </c>
      <c r="F42" s="48"/>
      <c r="G42" s="48"/>
      <c r="H42" s="48" t="s">
        <v>52</v>
      </c>
      <c r="J42" s="39"/>
      <c r="K42" s="39"/>
      <c r="L42" s="48"/>
      <c r="M42" s="48"/>
      <c r="N42" s="48"/>
      <c r="O42" s="48"/>
      <c r="P42" s="48"/>
      <c r="Q42" s="48"/>
    </row>
    <row r="43" spans="1:18" x14ac:dyDescent="0.4">
      <c r="A43" s="48"/>
      <c r="B43" s="51">
        <v>35</v>
      </c>
      <c r="C43" s="48"/>
      <c r="D43" s="48"/>
      <c r="E43" s="52" t="s">
        <v>12</v>
      </c>
      <c r="F43" s="48"/>
      <c r="G43" s="48"/>
      <c r="H43" s="53" t="s">
        <v>51</v>
      </c>
      <c r="I43" s="39"/>
      <c r="J43" s="39"/>
      <c r="K43" s="39"/>
      <c r="L43" s="48"/>
      <c r="M43" s="39"/>
      <c r="N43" s="48"/>
      <c r="O43" s="48"/>
      <c r="P43" s="39"/>
      <c r="Q43" s="48"/>
    </row>
    <row r="44" spans="1:18" ht="27" x14ac:dyDescent="0.45">
      <c r="A44" s="48"/>
      <c r="B44" s="51">
        <v>36</v>
      </c>
      <c r="C44" s="48"/>
      <c r="D44" s="48"/>
      <c r="E44" s="54" t="str">
        <f>CHAR(36)</f>
        <v>$</v>
      </c>
      <c r="F44" s="48"/>
      <c r="G44" s="48"/>
      <c r="H44" s="53" t="s">
        <v>54</v>
      </c>
      <c r="I44" s="39"/>
      <c r="J44" s="39"/>
      <c r="K44" s="39"/>
      <c r="L44" s="48"/>
      <c r="M44" s="39"/>
      <c r="N44" s="48"/>
      <c r="O44" s="48"/>
      <c r="P44" s="39"/>
      <c r="Q44" s="48"/>
    </row>
    <row r="45" spans="1:18" x14ac:dyDescent="0.4">
      <c r="A45" s="48"/>
      <c r="B45" s="51">
        <v>37</v>
      </c>
      <c r="C45" s="48"/>
      <c r="D45" s="48"/>
      <c r="E45" s="52" t="s">
        <v>13</v>
      </c>
      <c r="F45" s="48"/>
      <c r="G45" s="48"/>
      <c r="H45" s="53" t="s">
        <v>55</v>
      </c>
      <c r="I45" s="39"/>
      <c r="J45" s="39"/>
      <c r="K45" s="39"/>
      <c r="L45" s="39"/>
      <c r="M45" s="39"/>
      <c r="N45" s="48"/>
      <c r="O45" s="48"/>
      <c r="P45" s="39"/>
      <c r="Q45" s="48"/>
    </row>
    <row r="46" spans="1:18" x14ac:dyDescent="0.4">
      <c r="A46" s="48"/>
      <c r="B46" s="51">
        <v>38</v>
      </c>
      <c r="C46" s="48"/>
      <c r="D46" s="48"/>
      <c r="E46" s="52" t="s">
        <v>13</v>
      </c>
      <c r="F46" s="48"/>
      <c r="G46" s="48"/>
      <c r="H46" s="53" t="s">
        <v>55</v>
      </c>
      <c r="I46" s="39"/>
      <c r="J46" s="39"/>
      <c r="K46" s="39"/>
      <c r="L46" s="39"/>
      <c r="M46" s="39"/>
      <c r="N46" s="48"/>
      <c r="O46" s="48"/>
      <c r="P46" s="39"/>
      <c r="Q46" s="48"/>
    </row>
    <row r="47" spans="1:18" x14ac:dyDescent="0.4">
      <c r="A47" s="48"/>
      <c r="B47" s="51">
        <v>39</v>
      </c>
      <c r="C47" s="48"/>
      <c r="D47" s="48"/>
      <c r="E47" s="52" t="s">
        <v>14</v>
      </c>
      <c r="F47" s="48"/>
      <c r="G47" s="48"/>
      <c r="H47" s="53" t="s">
        <v>56</v>
      </c>
      <c r="I47" s="39" t="s">
        <v>61</v>
      </c>
      <c r="J47" s="39"/>
      <c r="K47" s="39"/>
      <c r="L47" s="39"/>
      <c r="M47" s="39"/>
      <c r="N47" s="39"/>
      <c r="O47" s="39"/>
      <c r="P47" s="39"/>
      <c r="Q47" s="48"/>
    </row>
    <row r="48" spans="1:18" x14ac:dyDescent="0.4">
      <c r="A48" s="48"/>
      <c r="B48" s="51">
        <v>40</v>
      </c>
      <c r="C48" s="48"/>
      <c r="D48" s="48"/>
      <c r="E48" s="52" t="s">
        <v>6</v>
      </c>
      <c r="F48" s="48"/>
      <c r="G48" s="48"/>
      <c r="H48" s="53" t="s">
        <v>57</v>
      </c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4">
      <c r="A49" s="48"/>
      <c r="B49" s="55">
        <v>41</v>
      </c>
      <c r="C49" s="48"/>
      <c r="D49" s="48"/>
      <c r="E49" s="52" t="s">
        <v>15</v>
      </c>
      <c r="F49" s="39"/>
      <c r="G49" s="39"/>
      <c r="H49" s="53" t="s">
        <v>58</v>
      </c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4">
      <c r="A50" s="48"/>
      <c r="B50" s="51">
        <v>42</v>
      </c>
      <c r="C50" s="48"/>
      <c r="D50" s="48"/>
      <c r="E50" s="52" t="s">
        <v>16</v>
      </c>
      <c r="F50" s="39"/>
      <c r="G50" s="39"/>
      <c r="H50" s="53" t="s">
        <v>59</v>
      </c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4">
      <c r="A51" s="48"/>
      <c r="B51" s="56">
        <v>43</v>
      </c>
      <c r="C51" s="48"/>
      <c r="D51" s="48"/>
      <c r="E51" s="52" t="s">
        <v>17</v>
      </c>
      <c r="F51" s="39"/>
      <c r="G51" s="39"/>
      <c r="H51" s="53" t="s">
        <v>60</v>
      </c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4">
      <c r="A52" s="48"/>
      <c r="B52" s="51">
        <v>44</v>
      </c>
      <c r="C52" s="48"/>
      <c r="D52" s="48"/>
      <c r="E52" s="52" t="s">
        <v>18</v>
      </c>
      <c r="F52" s="39"/>
      <c r="G52" s="39"/>
      <c r="H52" s="53" t="s">
        <v>56</v>
      </c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4">
      <c r="A53" s="48"/>
      <c r="B53" s="51">
        <v>45</v>
      </c>
      <c r="C53" s="48"/>
      <c r="D53" s="48"/>
      <c r="E53" s="52" t="s">
        <v>19</v>
      </c>
      <c r="F53" s="39"/>
      <c r="G53" s="39"/>
      <c r="H53" s="53" t="s">
        <v>62</v>
      </c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27" x14ac:dyDescent="0.45">
      <c r="A54" s="48"/>
      <c r="B54" s="51">
        <v>46</v>
      </c>
      <c r="C54" s="48"/>
      <c r="D54" s="48"/>
      <c r="E54" s="57" t="str">
        <f>CHAR(46)</f>
        <v>.</v>
      </c>
      <c r="F54" s="39"/>
      <c r="G54" s="39"/>
      <c r="H54" s="53" t="s">
        <v>63</v>
      </c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4">
      <c r="A55" s="48"/>
      <c r="B55" s="51">
        <v>47</v>
      </c>
      <c r="C55" s="48"/>
      <c r="D55" s="48"/>
      <c r="E55" s="52" t="s">
        <v>20</v>
      </c>
      <c r="F55" s="39"/>
      <c r="G55" s="39"/>
      <c r="H55" s="53" t="s">
        <v>64</v>
      </c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4">
      <c r="A56" s="48"/>
      <c r="B56" s="51">
        <v>48</v>
      </c>
      <c r="C56" s="48"/>
      <c r="D56" s="48"/>
      <c r="E56" s="58">
        <v>0</v>
      </c>
      <c r="F56" s="39"/>
      <c r="G56" s="39"/>
      <c r="H56" s="53" t="s">
        <v>65</v>
      </c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4">
      <c r="A57" s="48"/>
      <c r="B57" s="51">
        <v>49</v>
      </c>
      <c r="C57" s="48"/>
      <c r="D57" s="48"/>
      <c r="E57" s="58">
        <v>1</v>
      </c>
      <c r="F57" s="39"/>
      <c r="G57" s="39"/>
      <c r="H57" s="53" t="s">
        <v>66</v>
      </c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4">
      <c r="A58" s="48"/>
      <c r="B58" s="47">
        <v>50</v>
      </c>
      <c r="C58" s="48"/>
      <c r="D58" s="48"/>
      <c r="E58" s="58">
        <v>2</v>
      </c>
      <c r="F58" s="39"/>
      <c r="G58" s="39"/>
      <c r="H58" s="53" t="s">
        <v>67</v>
      </c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4">
      <c r="A59" s="48"/>
      <c r="B59" s="51">
        <v>51</v>
      </c>
      <c r="C59" s="48"/>
      <c r="D59" s="48"/>
      <c r="E59" s="58">
        <v>3</v>
      </c>
      <c r="F59" s="39"/>
      <c r="G59" s="39"/>
      <c r="H59" s="53" t="s">
        <v>68</v>
      </c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4">
      <c r="A60" s="48"/>
      <c r="B60" s="51">
        <v>52</v>
      </c>
      <c r="C60" s="48"/>
      <c r="D60" s="48"/>
      <c r="E60" s="58">
        <v>4</v>
      </c>
      <c r="F60" s="39"/>
      <c r="G60" s="39"/>
      <c r="H60" s="53" t="s">
        <v>69</v>
      </c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4">
      <c r="A61" s="48"/>
      <c r="B61" s="51">
        <v>53</v>
      </c>
      <c r="C61" s="48"/>
      <c r="D61" s="48"/>
      <c r="E61" s="58">
        <v>5</v>
      </c>
      <c r="F61" s="39"/>
      <c r="G61" s="39"/>
      <c r="H61" s="53" t="s">
        <v>70</v>
      </c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4">
      <c r="A62" s="48"/>
      <c r="B62" s="51">
        <v>54</v>
      </c>
      <c r="C62" s="48"/>
      <c r="D62" s="48"/>
      <c r="E62" s="58">
        <v>6</v>
      </c>
      <c r="F62" s="39"/>
      <c r="G62" s="39"/>
      <c r="H62" s="53" t="s">
        <v>71</v>
      </c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4">
      <c r="A63" s="48"/>
      <c r="B63" s="51">
        <v>55</v>
      </c>
      <c r="C63" s="48"/>
      <c r="D63" s="48"/>
      <c r="E63" s="58">
        <v>7</v>
      </c>
      <c r="F63" s="39"/>
      <c r="G63" s="39"/>
      <c r="H63" s="53" t="s">
        <v>72</v>
      </c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4">
      <c r="A64" s="48"/>
      <c r="B64" s="51">
        <v>56</v>
      </c>
      <c r="C64" s="48"/>
      <c r="D64" s="48"/>
      <c r="E64" s="58">
        <v>8</v>
      </c>
      <c r="F64" s="39"/>
      <c r="G64" s="39"/>
      <c r="H64" s="53" t="s">
        <v>73</v>
      </c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4">
      <c r="A65" s="48"/>
      <c r="B65" s="51">
        <v>57</v>
      </c>
      <c r="C65" s="48"/>
      <c r="D65" s="48"/>
      <c r="E65" s="58">
        <v>9</v>
      </c>
      <c r="F65" s="39"/>
      <c r="G65" s="39"/>
      <c r="H65" s="53" t="s">
        <v>74</v>
      </c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27" x14ac:dyDescent="0.45">
      <c r="A66" s="48"/>
      <c r="B66" s="51"/>
      <c r="C66" s="48"/>
      <c r="D66" s="48"/>
      <c r="E66" s="57"/>
      <c r="F66" s="39"/>
      <c r="G66" s="39"/>
      <c r="H66" s="53"/>
      <c r="I66" s="39" t="s">
        <v>75</v>
      </c>
      <c r="J66" s="39"/>
      <c r="K66" s="39"/>
      <c r="L66" s="39"/>
      <c r="M66" s="39"/>
      <c r="N66" s="39"/>
      <c r="O66" s="39"/>
      <c r="P66" s="39"/>
      <c r="Q66" s="39"/>
    </row>
    <row r="67" spans="1:17" x14ac:dyDescent="0.4">
      <c r="A67" s="48"/>
      <c r="B67" s="51">
        <v>59</v>
      </c>
      <c r="C67" s="48"/>
      <c r="D67" s="48"/>
      <c r="E67" s="52" t="s">
        <v>21</v>
      </c>
      <c r="F67" s="39"/>
      <c r="G67" s="39"/>
      <c r="H67" s="53" t="s">
        <v>76</v>
      </c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27" x14ac:dyDescent="0.45">
      <c r="A68" s="48"/>
      <c r="B68" s="51"/>
      <c r="C68" s="48"/>
      <c r="D68" s="48"/>
      <c r="E68" s="57"/>
      <c r="F68" s="39"/>
      <c r="G68" s="39"/>
      <c r="H68" s="53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4">
      <c r="A69" s="48"/>
      <c r="B69" s="51">
        <v>61</v>
      </c>
      <c r="C69" s="48"/>
      <c r="D69" s="48"/>
      <c r="E69" s="59" t="s">
        <v>22</v>
      </c>
      <c r="F69" s="39"/>
      <c r="G69" s="39"/>
      <c r="H69" s="53" t="s">
        <v>77</v>
      </c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27" x14ac:dyDescent="0.45">
      <c r="A70" s="48"/>
      <c r="C70" s="48"/>
      <c r="D70" s="51"/>
      <c r="E70" s="57"/>
      <c r="F70" s="39"/>
      <c r="G70" s="39"/>
      <c r="H70" s="53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4">
      <c r="A71" s="48"/>
      <c r="B71" s="51">
        <v>63</v>
      </c>
      <c r="C71" s="48"/>
      <c r="D71" s="48"/>
      <c r="E71" s="52" t="s">
        <v>23</v>
      </c>
      <c r="F71" s="39"/>
      <c r="G71" s="39"/>
      <c r="H71" s="53" t="s">
        <v>78</v>
      </c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27" x14ac:dyDescent="0.45">
      <c r="A72" s="48"/>
      <c r="B72" s="51"/>
      <c r="C72" s="48"/>
      <c r="D72" s="48"/>
      <c r="E72" s="57"/>
      <c r="F72" s="39"/>
      <c r="G72" s="39"/>
      <c r="H72" s="53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27" x14ac:dyDescent="0.45">
      <c r="A73" s="48"/>
      <c r="B73" s="51">
        <v>65</v>
      </c>
      <c r="C73" s="48"/>
      <c r="D73" s="48"/>
      <c r="E73" s="57" t="s">
        <v>24</v>
      </c>
      <c r="F73" s="39"/>
      <c r="G73" s="39"/>
      <c r="H73" s="53" t="s">
        <v>79</v>
      </c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27" x14ac:dyDescent="0.45">
      <c r="A74" s="48"/>
      <c r="B74" s="47"/>
      <c r="C74" s="48"/>
      <c r="D74" s="48"/>
      <c r="E74" s="57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x14ac:dyDescent="0.4">
      <c r="A75" s="48"/>
      <c r="B75" s="51">
        <v>67</v>
      </c>
      <c r="C75" s="48"/>
      <c r="D75" s="48"/>
      <c r="E75" s="52" t="s">
        <v>25</v>
      </c>
      <c r="F75" s="39"/>
      <c r="G75" s="39"/>
      <c r="H75" s="39" t="s">
        <v>80</v>
      </c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27" x14ac:dyDescent="0.45">
      <c r="A76" s="48"/>
      <c r="B76" s="51"/>
      <c r="C76" s="48"/>
      <c r="D76" s="48"/>
      <c r="E76" s="5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27" x14ac:dyDescent="0.45">
      <c r="A77" s="48"/>
      <c r="B77" s="51">
        <v>75</v>
      </c>
      <c r="C77" s="48"/>
      <c r="D77" s="48"/>
      <c r="E77" s="57" t="str">
        <f>CHAR(75)</f>
        <v>K</v>
      </c>
      <c r="F77" s="39"/>
      <c r="G77" s="39"/>
      <c r="H77" s="39" t="s">
        <v>81</v>
      </c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27" x14ac:dyDescent="0.45">
      <c r="A78" s="48"/>
      <c r="B78" s="51">
        <v>76</v>
      </c>
      <c r="C78" s="48"/>
      <c r="D78" s="48"/>
      <c r="E78" s="57" t="str">
        <f>CHAR(76)</f>
        <v>L</v>
      </c>
      <c r="F78" s="39"/>
      <c r="G78" s="39"/>
      <c r="H78" s="39" t="s">
        <v>81</v>
      </c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27" x14ac:dyDescent="0.45">
      <c r="A79" s="48"/>
      <c r="B79" s="51">
        <v>77</v>
      </c>
      <c r="C79" s="48"/>
      <c r="D79" s="48"/>
      <c r="E79" s="57" t="str">
        <f>CHAR(77)</f>
        <v>M</v>
      </c>
      <c r="F79" s="39"/>
      <c r="G79" s="39"/>
      <c r="H79" s="39" t="s">
        <v>95</v>
      </c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27" x14ac:dyDescent="0.45">
      <c r="A80" s="48"/>
      <c r="B80" s="51">
        <v>78</v>
      </c>
      <c r="C80" s="48"/>
      <c r="D80" s="48"/>
      <c r="E80" s="57" t="str">
        <f>CHAR(78)</f>
        <v>N</v>
      </c>
      <c r="F80" s="39"/>
      <c r="G80" s="39"/>
      <c r="H80" s="39" t="s">
        <v>95</v>
      </c>
      <c r="I80" s="39"/>
      <c r="J80" s="39"/>
      <c r="K80" s="39"/>
      <c r="L80" s="39"/>
      <c r="M80" s="39"/>
      <c r="N80" s="39"/>
      <c r="O80" s="39"/>
      <c r="P80" s="39"/>
      <c r="Q80" s="39"/>
    </row>
    <row r="81" spans="1:17" x14ac:dyDescent="0.4">
      <c r="A81" s="48"/>
      <c r="B81" s="51">
        <v>79</v>
      </c>
      <c r="C81" s="48"/>
      <c r="D81" s="48"/>
      <c r="E81" s="52" t="s">
        <v>26</v>
      </c>
      <c r="F81" s="39"/>
      <c r="G81" s="39"/>
      <c r="H81" s="39" t="s">
        <v>82</v>
      </c>
      <c r="I81" s="39"/>
      <c r="J81" s="39"/>
      <c r="K81" s="39"/>
      <c r="L81" s="39"/>
      <c r="M81" s="39"/>
      <c r="N81" s="39"/>
      <c r="O81" s="39"/>
      <c r="P81" s="39"/>
      <c r="Q81" s="39"/>
    </row>
    <row r="82" spans="1:17" x14ac:dyDescent="0.4">
      <c r="A82" s="48"/>
      <c r="B82" s="51">
        <v>80</v>
      </c>
      <c r="C82" s="48"/>
      <c r="D82" s="48"/>
      <c r="E82" s="52" t="s">
        <v>27</v>
      </c>
      <c r="F82" s="39"/>
      <c r="G82" s="39"/>
      <c r="H82" s="39" t="s">
        <v>83</v>
      </c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27" x14ac:dyDescent="0.45">
      <c r="A83" s="48"/>
      <c r="B83" s="51"/>
      <c r="C83" s="48"/>
      <c r="D83" s="48"/>
      <c r="E83" s="57"/>
      <c r="F83" s="4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27" x14ac:dyDescent="0.45">
      <c r="A84" s="48"/>
      <c r="B84" s="51"/>
      <c r="C84" s="48"/>
      <c r="D84" s="48"/>
      <c r="E84" s="57"/>
      <c r="F84" s="4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27" x14ac:dyDescent="0.45">
      <c r="A85" s="48"/>
      <c r="B85" s="51">
        <v>85</v>
      </c>
      <c r="C85" s="48"/>
      <c r="D85" s="48"/>
      <c r="E85" s="57" t="str">
        <f>CHAR(85)</f>
        <v>U</v>
      </c>
      <c r="F85" s="48"/>
      <c r="G85" s="39"/>
      <c r="H85" s="39" t="s">
        <v>63</v>
      </c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27" x14ac:dyDescent="0.45">
      <c r="A86" s="48"/>
      <c r="B86" s="51">
        <v>86</v>
      </c>
      <c r="C86" s="48"/>
      <c r="D86" s="48"/>
      <c r="E86" s="57" t="str">
        <f>CHAR(86)</f>
        <v>V</v>
      </c>
      <c r="F86" s="48"/>
      <c r="G86" s="39"/>
      <c r="H86" s="39" t="s">
        <v>84</v>
      </c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27" x14ac:dyDescent="0.45">
      <c r="A87" s="48"/>
      <c r="B87" s="47">
        <v>87</v>
      </c>
      <c r="C87" s="48"/>
      <c r="D87" s="48"/>
      <c r="E87" s="57" t="str">
        <f>CHAR(87)</f>
        <v>W</v>
      </c>
      <c r="F87" s="4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x14ac:dyDescent="0.4">
      <c r="A88" s="48"/>
      <c r="B88" s="51">
        <v>88</v>
      </c>
      <c r="C88" s="48"/>
      <c r="D88" s="48"/>
      <c r="E88" s="59" t="s">
        <v>28</v>
      </c>
      <c r="F88" s="48"/>
      <c r="G88" s="39"/>
      <c r="H88" s="39" t="s">
        <v>85</v>
      </c>
      <c r="I88" s="39"/>
      <c r="J88" s="39"/>
      <c r="K88" s="39"/>
      <c r="L88" s="39"/>
      <c r="M88" s="39"/>
      <c r="N88" s="39"/>
      <c r="O88" s="39"/>
      <c r="P88" s="39"/>
      <c r="Q88" s="39"/>
    </row>
    <row r="89" spans="1:17" x14ac:dyDescent="0.4">
      <c r="A89" s="48"/>
      <c r="B89" s="51"/>
      <c r="C89" s="48"/>
      <c r="D89" s="48"/>
      <c r="E89" s="5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x14ac:dyDescent="0.4">
      <c r="A90" s="48"/>
      <c r="B90" s="51">
        <v>90</v>
      </c>
      <c r="C90" s="48"/>
      <c r="D90" s="48"/>
      <c r="E90" s="59" t="s">
        <v>29</v>
      </c>
      <c r="F90" s="39"/>
      <c r="G90" s="39"/>
      <c r="H90" s="39" t="s">
        <v>86</v>
      </c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27" x14ac:dyDescent="0.45">
      <c r="A91" s="48"/>
      <c r="B91" s="51">
        <v>91</v>
      </c>
      <c r="C91" s="48"/>
      <c r="D91" s="48"/>
      <c r="E91" s="57" t="str">
        <f>CHAR(91)</f>
        <v>[</v>
      </c>
      <c r="F91" s="39"/>
      <c r="G91" s="39"/>
      <c r="H91" s="39" t="s">
        <v>87</v>
      </c>
      <c r="I91" s="39"/>
      <c r="J91" s="39"/>
      <c r="K91" s="39"/>
      <c r="L91" s="39"/>
      <c r="M91" s="39"/>
      <c r="N91" s="39"/>
      <c r="O91" s="39"/>
      <c r="P91" s="39"/>
      <c r="Q91" s="39"/>
    </row>
    <row r="92" spans="1:17" x14ac:dyDescent="0.4">
      <c r="A92" s="48"/>
      <c r="B92" s="51">
        <v>92</v>
      </c>
      <c r="C92" s="48"/>
      <c r="D92" s="48"/>
      <c r="E92" s="59" t="s">
        <v>30</v>
      </c>
      <c r="F92" s="39"/>
      <c r="G92" s="39"/>
      <c r="H92" s="39" t="s">
        <v>88</v>
      </c>
      <c r="I92" s="39"/>
      <c r="J92" s="39"/>
      <c r="K92" s="39"/>
      <c r="L92" s="39"/>
      <c r="M92" s="39"/>
      <c r="N92" s="39"/>
      <c r="O92" s="39"/>
      <c r="P92" s="39"/>
      <c r="Q92" s="39"/>
    </row>
    <row r="93" spans="1:17" ht="27" x14ac:dyDescent="0.45">
      <c r="A93" s="48"/>
      <c r="B93" s="51"/>
      <c r="C93" s="48"/>
      <c r="D93" s="48"/>
      <c r="E93" s="57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</row>
    <row r="94" spans="1:17" ht="27" x14ac:dyDescent="0.45">
      <c r="A94" s="48"/>
      <c r="B94" s="51">
        <v>94</v>
      </c>
      <c r="C94" s="48"/>
      <c r="D94" s="48"/>
      <c r="E94" s="57" t="str">
        <f>CHAR(94)</f>
        <v>^</v>
      </c>
      <c r="F94" s="39"/>
      <c r="G94" s="39"/>
      <c r="H94" s="39" t="s">
        <v>108</v>
      </c>
      <c r="I94" s="39"/>
      <c r="J94" s="39"/>
      <c r="K94" s="39"/>
      <c r="L94" s="39"/>
      <c r="M94" s="39"/>
      <c r="N94" s="39"/>
      <c r="O94" s="39"/>
      <c r="P94" s="39"/>
      <c r="Q94" s="39"/>
    </row>
    <row r="95" spans="1:17" x14ac:dyDescent="0.4">
      <c r="A95" s="48"/>
      <c r="B95" s="51">
        <v>95</v>
      </c>
      <c r="C95" s="48"/>
      <c r="D95" s="48"/>
      <c r="E95" s="59" t="s">
        <v>31</v>
      </c>
      <c r="F95" s="39"/>
      <c r="G95" s="39"/>
      <c r="H95" s="39" t="s">
        <v>107</v>
      </c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27" x14ac:dyDescent="0.45">
      <c r="A96" s="48"/>
      <c r="B96" s="51">
        <v>96</v>
      </c>
      <c r="C96" s="48"/>
      <c r="D96" s="48"/>
      <c r="E96" s="57" t="str">
        <f>CHAR(96)</f>
        <v>`</v>
      </c>
      <c r="F96" s="39"/>
      <c r="G96" s="39"/>
      <c r="H96" s="39" t="s">
        <v>95</v>
      </c>
      <c r="I96" s="39"/>
      <c r="J96" s="39"/>
      <c r="K96" s="39"/>
      <c r="L96" s="39"/>
      <c r="M96" s="39"/>
      <c r="N96" s="39"/>
      <c r="O96" s="39"/>
      <c r="P96" s="39"/>
      <c r="Q96" s="39"/>
    </row>
    <row r="97" spans="1:17" x14ac:dyDescent="0.4">
      <c r="A97" s="48"/>
      <c r="B97" s="51">
        <v>97</v>
      </c>
      <c r="C97" s="48"/>
      <c r="D97" s="48"/>
      <c r="E97" s="59" t="s">
        <v>32</v>
      </c>
      <c r="F97" s="39"/>
      <c r="G97" s="39"/>
      <c r="H97" s="39" t="s">
        <v>89</v>
      </c>
      <c r="I97" s="39"/>
      <c r="J97" s="39"/>
      <c r="K97" s="39"/>
      <c r="L97" s="39"/>
      <c r="M97" s="39"/>
      <c r="N97" s="39"/>
      <c r="O97" s="39"/>
      <c r="P97" s="39"/>
      <c r="Q97" s="39"/>
    </row>
    <row r="98" spans="1:17" x14ac:dyDescent="0.4">
      <c r="A98" s="48"/>
      <c r="B98" s="47">
        <v>98</v>
      </c>
      <c r="C98" s="48"/>
      <c r="D98" s="48"/>
      <c r="E98" s="49" t="s">
        <v>33</v>
      </c>
      <c r="F98" s="39"/>
      <c r="G98" s="39"/>
      <c r="H98" s="39" t="s">
        <v>90</v>
      </c>
      <c r="I98" s="39"/>
      <c r="J98" s="39"/>
      <c r="K98" s="39"/>
      <c r="L98" s="39"/>
      <c r="M98" s="39"/>
      <c r="N98" s="39"/>
      <c r="O98" s="39"/>
      <c r="P98" s="39"/>
      <c r="Q98" s="39"/>
    </row>
    <row r="99" spans="1:17" x14ac:dyDescent="0.4">
      <c r="A99" s="48"/>
      <c r="B99" s="51">
        <v>99</v>
      </c>
      <c r="C99" s="48"/>
      <c r="D99" s="48"/>
      <c r="E99" s="49" t="s">
        <v>34</v>
      </c>
      <c r="F99" s="39"/>
      <c r="G99" s="39"/>
      <c r="H99" s="39" t="s">
        <v>91</v>
      </c>
      <c r="I99" s="39"/>
      <c r="J99" s="39"/>
      <c r="K99" s="39"/>
      <c r="L99" s="39"/>
      <c r="M99" s="39"/>
      <c r="N99" s="39"/>
      <c r="O99" s="39"/>
      <c r="P99" s="39"/>
      <c r="Q99" s="39"/>
    </row>
    <row r="100" spans="1:17" x14ac:dyDescent="0.4">
      <c r="A100" s="48"/>
      <c r="B100" s="51">
        <v>101</v>
      </c>
      <c r="C100" s="48"/>
      <c r="D100" s="48"/>
      <c r="E100" s="49" t="s">
        <v>35</v>
      </c>
      <c r="F100" s="39"/>
      <c r="G100" s="39"/>
      <c r="H100" s="39" t="s">
        <v>92</v>
      </c>
      <c r="I100" s="39"/>
      <c r="J100" s="39"/>
      <c r="K100" s="39"/>
      <c r="L100" s="39"/>
      <c r="M100" s="39"/>
      <c r="N100" s="39"/>
      <c r="O100" s="39"/>
      <c r="P100" s="39"/>
      <c r="Q100" s="39"/>
    </row>
    <row r="101" spans="1:17" x14ac:dyDescent="0.4">
      <c r="A101" s="48"/>
      <c r="B101" s="51">
        <v>103</v>
      </c>
      <c r="C101" s="48"/>
      <c r="D101" s="48"/>
      <c r="E101" s="49" t="s">
        <v>36</v>
      </c>
      <c r="F101" s="39"/>
      <c r="G101" s="39"/>
      <c r="H101" s="39" t="s">
        <v>93</v>
      </c>
      <c r="I101" s="39"/>
      <c r="J101" s="39"/>
      <c r="K101" s="39"/>
      <c r="L101" s="39"/>
      <c r="M101" s="39"/>
      <c r="N101" s="39"/>
      <c r="O101" s="39"/>
      <c r="P101" s="39"/>
      <c r="Q101" s="39"/>
    </row>
    <row r="102" spans="1:17" x14ac:dyDescent="0.4">
      <c r="A102" s="36"/>
      <c r="B102" s="51">
        <v>105</v>
      </c>
      <c r="C102" s="36"/>
      <c r="D102" s="36"/>
      <c r="E102" s="52" t="s">
        <v>37</v>
      </c>
      <c r="H102" s="39" t="s">
        <v>94</v>
      </c>
    </row>
    <row r="103" spans="1:17" ht="27" x14ac:dyDescent="0.45">
      <c r="A103" s="36"/>
      <c r="B103" s="51">
        <v>106</v>
      </c>
      <c r="C103" s="36"/>
      <c r="D103" s="36"/>
      <c r="E103" s="57" t="str">
        <f>CHAR(106)</f>
        <v>j</v>
      </c>
      <c r="H103" s="39" t="s">
        <v>95</v>
      </c>
    </row>
    <row r="104" spans="1:17" x14ac:dyDescent="0.4">
      <c r="A104" s="36"/>
      <c r="B104" s="51">
        <v>109</v>
      </c>
      <c r="C104" s="36"/>
      <c r="D104" s="36"/>
      <c r="E104" s="52" t="s">
        <v>38</v>
      </c>
      <c r="H104" s="39" t="s">
        <v>93</v>
      </c>
    </row>
    <row r="105" spans="1:17" x14ac:dyDescent="0.4">
      <c r="A105" s="36"/>
      <c r="B105" s="51">
        <v>110</v>
      </c>
      <c r="C105" s="36"/>
      <c r="D105" s="36"/>
      <c r="E105" s="52" t="s">
        <v>39</v>
      </c>
      <c r="H105" s="39" t="s">
        <v>96</v>
      </c>
    </row>
    <row r="106" spans="1:17" x14ac:dyDescent="0.4">
      <c r="A106" s="36"/>
      <c r="B106" s="51">
        <v>111</v>
      </c>
      <c r="C106" s="36"/>
      <c r="D106" s="36"/>
      <c r="E106" s="52" t="s">
        <v>40</v>
      </c>
      <c r="H106" s="39" t="s">
        <v>97</v>
      </c>
    </row>
    <row r="107" spans="1:17" x14ac:dyDescent="0.4">
      <c r="A107" s="36"/>
      <c r="B107" s="51">
        <v>112</v>
      </c>
      <c r="C107" s="36"/>
      <c r="D107" s="36"/>
      <c r="E107" s="52" t="s">
        <v>41</v>
      </c>
      <c r="H107" s="39" t="s">
        <v>98</v>
      </c>
    </row>
    <row r="108" spans="1:17" x14ac:dyDescent="0.4">
      <c r="A108" s="36"/>
      <c r="B108" s="51">
        <v>113</v>
      </c>
      <c r="C108" s="36"/>
      <c r="D108" s="36"/>
      <c r="E108" s="52" t="s">
        <v>42</v>
      </c>
      <c r="H108" s="39" t="s">
        <v>99</v>
      </c>
    </row>
    <row r="109" spans="1:17" x14ac:dyDescent="0.4">
      <c r="A109" s="36"/>
      <c r="B109" s="51">
        <v>114</v>
      </c>
      <c r="C109" s="36"/>
      <c r="D109" s="36"/>
      <c r="E109" s="52" t="s">
        <v>43</v>
      </c>
      <c r="H109" s="39" t="s">
        <v>100</v>
      </c>
    </row>
    <row r="110" spans="1:17" ht="27" x14ac:dyDescent="0.45">
      <c r="A110" s="36"/>
      <c r="B110" s="51">
        <v>115</v>
      </c>
      <c r="C110" s="36"/>
      <c r="D110" s="36"/>
      <c r="E110" s="57" t="str">
        <f>CHAR(115)</f>
        <v>s</v>
      </c>
      <c r="H110" s="39" t="s">
        <v>101</v>
      </c>
    </row>
    <row r="111" spans="1:17" x14ac:dyDescent="0.4">
      <c r="A111" s="36"/>
      <c r="B111" s="51">
        <v>116</v>
      </c>
      <c r="C111" s="36"/>
      <c r="D111" s="36"/>
      <c r="E111" s="52" t="s">
        <v>44</v>
      </c>
      <c r="H111" s="39" t="s">
        <v>102</v>
      </c>
    </row>
    <row r="112" spans="1:17" x14ac:dyDescent="0.4">
      <c r="A112" s="36"/>
      <c r="B112" s="51">
        <v>117</v>
      </c>
      <c r="C112" s="36"/>
      <c r="D112" s="36"/>
      <c r="E112" s="52" t="s">
        <v>45</v>
      </c>
      <c r="H112" s="39" t="s">
        <v>103</v>
      </c>
    </row>
    <row r="113" spans="1:8" x14ac:dyDescent="0.4">
      <c r="A113" s="36"/>
      <c r="B113" s="51">
        <v>118</v>
      </c>
      <c r="C113" s="36"/>
      <c r="D113" s="36"/>
      <c r="E113" s="52" t="s">
        <v>46</v>
      </c>
      <c r="H113" s="39" t="s">
        <v>104</v>
      </c>
    </row>
    <row r="114" spans="1:8" x14ac:dyDescent="0.4">
      <c r="A114" s="36"/>
      <c r="B114" s="51">
        <v>119</v>
      </c>
      <c r="C114" s="36"/>
      <c r="D114" s="36"/>
      <c r="E114" s="52" t="s">
        <v>47</v>
      </c>
      <c r="H114" s="39" t="s">
        <v>105</v>
      </c>
    </row>
    <row r="115" spans="1:8" x14ac:dyDescent="0.4">
      <c r="A115" s="36"/>
      <c r="B115" s="51">
        <v>120</v>
      </c>
      <c r="C115" s="36"/>
      <c r="D115" s="36"/>
      <c r="E115" s="52" t="s">
        <v>48</v>
      </c>
      <c r="H115" s="39" t="s">
        <v>97</v>
      </c>
    </row>
    <row r="116" spans="1:8" x14ac:dyDescent="0.4">
      <c r="A116" s="36"/>
      <c r="B116" s="51">
        <v>121</v>
      </c>
      <c r="C116" s="36"/>
      <c r="D116" s="36"/>
      <c r="E116" s="52" t="s">
        <v>49</v>
      </c>
      <c r="H116" s="39" t="s">
        <v>106</v>
      </c>
    </row>
    <row r="117" spans="1:8" x14ac:dyDescent="0.4">
      <c r="A117" s="36"/>
      <c r="B117" s="51">
        <v>122</v>
      </c>
      <c r="C117" s="36"/>
      <c r="D117" s="36"/>
      <c r="E117" s="52" t="s">
        <v>50</v>
      </c>
      <c r="H117" s="39" t="s">
        <v>79</v>
      </c>
    </row>
    <row r="118" spans="1:8" ht="27" x14ac:dyDescent="0.45">
      <c r="A118" s="36"/>
      <c r="B118" s="51">
        <v>123</v>
      </c>
      <c r="C118" s="36"/>
      <c r="D118" s="36"/>
      <c r="E118" s="57" t="str">
        <f>CHAR(123)</f>
        <v>{</v>
      </c>
      <c r="H118" s="39" t="s">
        <v>88</v>
      </c>
    </row>
    <row r="119" spans="1:8" ht="27" x14ac:dyDescent="0.45">
      <c r="A119" s="36"/>
      <c r="B119" s="51">
        <v>124</v>
      </c>
      <c r="C119" s="36"/>
      <c r="D119" s="36"/>
      <c r="E119" s="57" t="str">
        <f>CHAR(124)</f>
        <v>|</v>
      </c>
      <c r="H119" s="39" t="s">
        <v>53</v>
      </c>
    </row>
    <row r="120" spans="1:8" ht="27" x14ac:dyDescent="0.45">
      <c r="A120" s="36"/>
      <c r="B120" s="51">
        <v>125</v>
      </c>
      <c r="C120" s="36"/>
      <c r="D120" s="36"/>
      <c r="E120" s="57" t="str">
        <f>CHAR(125)</f>
        <v>}</v>
      </c>
      <c r="H120" s="39" t="s">
        <v>95</v>
      </c>
    </row>
    <row r="121" spans="1:8" ht="27" x14ac:dyDescent="0.45">
      <c r="A121" s="36"/>
      <c r="B121" s="51">
        <v>126</v>
      </c>
      <c r="C121" s="36"/>
      <c r="D121" s="36"/>
      <c r="E121" s="57" t="str">
        <f>CHAR(126)</f>
        <v>~</v>
      </c>
      <c r="H121" s="39" t="s">
        <v>95</v>
      </c>
    </row>
    <row r="122" spans="1:8" ht="27" x14ac:dyDescent="0.45">
      <c r="A122" s="36"/>
      <c r="B122" s="55"/>
      <c r="D122" s="36"/>
      <c r="E122" s="57"/>
    </row>
    <row r="123" spans="1:8" ht="27" x14ac:dyDescent="0.45">
      <c r="A123" s="36"/>
      <c r="B123" s="60"/>
      <c r="D123" s="36"/>
      <c r="E123" s="57"/>
    </row>
    <row r="124" spans="1:8" ht="27" x14ac:dyDescent="0.45">
      <c r="A124" s="36"/>
      <c r="B124" s="61"/>
      <c r="D124" s="36"/>
      <c r="E124" s="57"/>
    </row>
    <row r="125" spans="1:8" ht="27" x14ac:dyDescent="0.45">
      <c r="A125" s="36"/>
      <c r="B125" s="60"/>
      <c r="D125" s="36"/>
      <c r="E125" s="57"/>
    </row>
    <row r="126" spans="1:8" ht="27" x14ac:dyDescent="0.45">
      <c r="A126" s="36"/>
      <c r="B126" s="60"/>
      <c r="D126" s="36"/>
      <c r="E126" s="57"/>
    </row>
    <row r="127" spans="1:8" ht="27" x14ac:dyDescent="0.45">
      <c r="A127" s="36"/>
      <c r="B127" s="60"/>
      <c r="D127" s="36"/>
      <c r="E127" s="57"/>
    </row>
    <row r="128" spans="1:8" ht="27" x14ac:dyDescent="0.45">
      <c r="A128" s="36"/>
      <c r="B128" s="60"/>
      <c r="D128" s="36"/>
      <c r="E128" s="57"/>
    </row>
    <row r="129" spans="1:5" ht="27" x14ac:dyDescent="0.45">
      <c r="A129" s="36"/>
      <c r="B129" s="60"/>
      <c r="D129" s="36"/>
      <c r="E129" s="57"/>
    </row>
    <row r="130" spans="1:5" ht="27" x14ac:dyDescent="0.45">
      <c r="A130" s="36"/>
      <c r="B130" s="60"/>
      <c r="D130" s="36"/>
      <c r="E130" s="62"/>
    </row>
    <row r="131" spans="1:5" x14ac:dyDescent="0.4">
      <c r="A131" s="36"/>
      <c r="B131" s="36"/>
      <c r="D131" s="36"/>
      <c r="E131" s="36"/>
    </row>
    <row r="132" spans="1:5" x14ac:dyDescent="0.4">
      <c r="A132" s="36"/>
      <c r="B132" s="36"/>
      <c r="D132" s="36"/>
      <c r="E132" s="36"/>
    </row>
    <row r="133" spans="1:5" x14ac:dyDescent="0.4">
      <c r="A133" s="36"/>
      <c r="B133" s="36"/>
      <c r="D133" s="36"/>
      <c r="E133" s="36"/>
    </row>
    <row r="134" spans="1:5" x14ac:dyDescent="0.4">
      <c r="A134" s="36"/>
      <c r="B134" s="36"/>
      <c r="E134" s="36"/>
    </row>
    <row r="135" spans="1:5" x14ac:dyDescent="0.4">
      <c r="A135" s="36"/>
      <c r="B135" s="36"/>
      <c r="E135" s="36"/>
    </row>
    <row r="136" spans="1:5" x14ac:dyDescent="0.4">
      <c r="A136" s="36"/>
      <c r="B136" s="36"/>
    </row>
    <row r="137" spans="1:5" x14ac:dyDescent="0.4">
      <c r="A137" s="36"/>
      <c r="B137" s="36"/>
    </row>
    <row r="138" spans="1:5" x14ac:dyDescent="0.4">
      <c r="A138" s="36"/>
      <c r="B138" s="36"/>
    </row>
    <row r="139" spans="1:5" x14ac:dyDescent="0.4">
      <c r="A139" s="36"/>
      <c r="B139" s="36"/>
    </row>
    <row r="140" spans="1:5" x14ac:dyDescent="0.4">
      <c r="A140" s="36"/>
      <c r="B140" s="36"/>
    </row>
    <row r="141" spans="1:5" x14ac:dyDescent="0.4">
      <c r="A141" s="36"/>
      <c r="B141" s="36"/>
    </row>
    <row r="142" spans="1:5" x14ac:dyDescent="0.4">
      <c r="A142" s="36"/>
      <c r="B142" s="36"/>
    </row>
    <row r="143" spans="1:5" x14ac:dyDescent="0.4">
      <c r="A143" s="36"/>
      <c r="B143" s="36"/>
    </row>
    <row r="144" spans="1:5" x14ac:dyDescent="0.4">
      <c r="A144" s="36"/>
      <c r="B144" s="36"/>
    </row>
    <row r="145" spans="1:2" x14ac:dyDescent="0.4">
      <c r="A145" s="36"/>
      <c r="B145" s="36"/>
    </row>
    <row r="146" spans="1:2" x14ac:dyDescent="0.4">
      <c r="A146" s="36"/>
      <c r="B146" s="36"/>
    </row>
    <row r="147" spans="1:2" x14ac:dyDescent="0.4">
      <c r="A147" s="36"/>
      <c r="B147" s="36"/>
    </row>
    <row r="148" spans="1:2" x14ac:dyDescent="0.4">
      <c r="A148" s="36"/>
      <c r="B148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2018-07-16T07:35:54Z</dcterms:created>
  <dcterms:modified xsi:type="dcterms:W3CDTF">2018-08-31T06:23:55Z</dcterms:modified>
</cp:coreProperties>
</file>