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THER_PROJECTE\PROJECTE\doc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9" i="1"/>
  <c r="D13" i="1" l="1"/>
  <c r="E13" i="1" s="1"/>
  <c r="D14" i="1" l="1"/>
  <c r="E14" i="1" s="1"/>
  <c r="F13" i="1" l="1"/>
  <c r="C22" i="1" s="1"/>
  <c r="F14" i="1"/>
  <c r="D22" i="1" s="1"/>
  <c r="C18" i="1" l="1"/>
  <c r="C19" i="1"/>
  <c r="C20" i="1"/>
  <c r="D18" i="1"/>
  <c r="D21" i="1"/>
  <c r="D20" i="1"/>
  <c r="D19" i="1"/>
  <c r="C21" i="1"/>
  <c r="C23" i="1" l="1"/>
  <c r="D23" i="1"/>
</calcChain>
</file>

<file path=xl/comments1.xml><?xml version="1.0" encoding="utf-8"?>
<comments xmlns="http://schemas.openxmlformats.org/spreadsheetml/2006/main">
  <authors>
    <author>LE AN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Tính theo công thức 1/2 lương mặc định * 80%.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Số ngày làm việc trong tháng
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1 giờ làm việc trong ngày
</t>
        </r>
      </text>
    </comment>
  </commentList>
</comments>
</file>

<file path=xl/sharedStrings.xml><?xml version="1.0" encoding="utf-8"?>
<sst xmlns="http://schemas.openxmlformats.org/spreadsheetml/2006/main" count="24" uniqueCount="15">
  <si>
    <t>ANLT</t>
  </si>
  <si>
    <t>ANHDT</t>
  </si>
  <si>
    <t xml:space="preserve">Lương </t>
  </si>
  <si>
    <t xml:space="preserve">ACCOUNT </t>
  </si>
  <si>
    <t xml:space="preserve">Trên Tháng </t>
  </si>
  <si>
    <t xml:space="preserve">Trên Giờ </t>
  </si>
  <si>
    <t xml:space="preserve">Trên Ngày </t>
  </si>
  <si>
    <t>Giai đoạn</t>
  </si>
  <si>
    <t>Chia theo Tuần</t>
  </si>
  <si>
    <t>TUẦN 1</t>
  </si>
  <si>
    <t>TUẦN 2</t>
  </si>
  <si>
    <t>TUẦN 3</t>
  </si>
  <si>
    <t>TUẦN 4</t>
  </si>
  <si>
    <t>TUẦN 5</t>
  </si>
  <si>
    <t>Tuần làm việc từ 01/10 đến 31/10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</si>
</sst>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/>
    <xf numFmtId="1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top" wrapText="1"/>
    </xf>
    <xf numFmtId="3" fontId="0" fillId="0" borderId="0" xfId="0" applyNumberFormat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" formatCode="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12:F14" totalsRowShown="0">
  <autoFilter ref="B12:F14"/>
  <tableColumns count="5">
    <tableColumn id="1" name="ACCOUNT "/>
    <tableColumn id="2" name="Lương " dataDxfId="11"/>
    <tableColumn id="3" name="Trên Tháng " dataDxfId="10">
      <calculatedColumnFormula>(C13/2)*0.8</calculatedColumnFormula>
    </tableColumn>
    <tableColumn id="4" name="Trên Ngày " dataDxfId="3">
      <calculatedColumnFormula>D13/(31-4)</calculatedColumnFormula>
    </tableColumn>
    <tableColumn id="5" name="Trên Giờ " dataDxfId="9">
      <calculatedColumnFormula>E13/4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D9" totalsRowShown="0">
  <autoFilter ref="B3:D9"/>
  <tableColumns count="3">
    <tableColumn id="1" name="Chia theo Tuần"/>
    <tableColumn id="2" name="ANLT" dataDxfId="8"/>
    <tableColumn id="4" name="ANHDT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7:D23" totalsRowCount="1">
  <autoFilter ref="B17:D22"/>
  <tableColumns count="3">
    <tableColumn id="1" name="Giai đoạn" dataDxfId="6" totalsRowDxfId="2"/>
    <tableColumn id="2" name="ANLT" totalsRowFunction="custom" dataDxfId="5" totalsRowDxfId="1">
      <calculatedColumnFormula>IF(#REF!&gt;=28,(#REF!-4)*$F$13,IF(#REF!&lt;=24,#REF! *$F$13,24*$F$13 ))</calculatedColumnFormula>
      <totalsRowFormula>SUM(Table3[ANLT])</totalsRowFormula>
    </tableColumn>
    <tableColumn id="3" name="ANHDT" totalsRowFunction="custom" dataDxfId="4" totalsRowDxfId="0">
      <calculatedColumnFormula>IF(#REF!&gt;=28,(#REF!-4)*$F$14,IF(#REF!&lt;=24,#REF! *$F$14,24*$F$14 ))</calculatedColumnFormula>
      <totalsRowFormula>SUM(Table3[ANHDT])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8" sqref="J18"/>
    </sheetView>
  </sheetViews>
  <sheetFormatPr defaultRowHeight="15" x14ac:dyDescent="0.25"/>
  <cols>
    <col min="1" max="1" width="11.7109375" customWidth="1"/>
    <col min="2" max="2" width="17.42578125" customWidth="1"/>
    <col min="3" max="3" width="11.5703125" style="4" customWidth="1"/>
    <col min="4" max="4" width="13.28515625" customWidth="1"/>
    <col min="5" max="5" width="12.28515625" customWidth="1"/>
    <col min="6" max="6" width="11.140625" customWidth="1"/>
    <col min="7" max="7" width="9.42578125" customWidth="1"/>
    <col min="8" max="8" width="9.140625" customWidth="1"/>
    <col min="9" max="9" width="9.42578125" customWidth="1"/>
  </cols>
  <sheetData>
    <row r="1" spans="1:12" x14ac:dyDescent="0.25">
      <c r="A1" s="11" t="s">
        <v>14</v>
      </c>
      <c r="B1" s="11"/>
      <c r="C1" s="11"/>
      <c r="D1" s="11"/>
      <c r="E1" s="11"/>
    </row>
    <row r="2" spans="1:12" ht="15" customHeight="1" x14ac:dyDescent="0.25">
      <c r="G2" s="5"/>
      <c r="H2" s="12"/>
      <c r="I2" s="12"/>
      <c r="J2" s="5"/>
      <c r="K2" s="5"/>
      <c r="L2" s="5"/>
    </row>
    <row r="3" spans="1:12" s="1" customFormat="1" x14ac:dyDescent="0.25">
      <c r="B3" s="1" t="s">
        <v>8</v>
      </c>
      <c r="C3" s="7" t="s">
        <v>0</v>
      </c>
      <c r="D3" s="5" t="s">
        <v>1</v>
      </c>
      <c r="E3" s="5"/>
      <c r="F3" s="5"/>
      <c r="G3" s="5"/>
    </row>
    <row r="4" spans="1:12" x14ac:dyDescent="0.25">
      <c r="B4" t="s">
        <v>9</v>
      </c>
      <c r="C4" s="7">
        <v>22</v>
      </c>
      <c r="D4" s="7">
        <v>2</v>
      </c>
      <c r="E4" s="5"/>
      <c r="F4" s="5"/>
      <c r="G4" s="5"/>
      <c r="H4" s="5"/>
    </row>
    <row r="5" spans="1:12" x14ac:dyDescent="0.25">
      <c r="B5" t="s">
        <v>10</v>
      </c>
      <c r="C5" s="8">
        <v>26</v>
      </c>
      <c r="D5" s="8">
        <v>0</v>
      </c>
      <c r="E5" s="5"/>
      <c r="F5" s="5"/>
      <c r="G5" s="5"/>
    </row>
    <row r="6" spans="1:12" x14ac:dyDescent="0.25">
      <c r="B6" t="s">
        <v>11</v>
      </c>
      <c r="C6" s="8">
        <v>24</v>
      </c>
      <c r="D6" s="8">
        <v>0</v>
      </c>
      <c r="F6" s="5"/>
      <c r="G6" s="5"/>
      <c r="H6" s="5"/>
      <c r="I6" s="5"/>
      <c r="J6" s="5"/>
      <c r="K6" s="5"/>
    </row>
    <row r="7" spans="1:12" x14ac:dyDescent="0.25">
      <c r="B7" t="s">
        <v>12</v>
      </c>
      <c r="C7" s="8">
        <v>26</v>
      </c>
      <c r="D7" s="8">
        <v>8</v>
      </c>
      <c r="F7" s="5"/>
      <c r="G7" s="5"/>
      <c r="H7" s="5"/>
      <c r="I7" s="5"/>
      <c r="J7" s="5"/>
      <c r="K7" s="5"/>
    </row>
    <row r="8" spans="1:12" x14ac:dyDescent="0.25">
      <c r="B8" t="s">
        <v>13</v>
      </c>
      <c r="C8" s="8">
        <v>3</v>
      </c>
      <c r="D8" s="6">
        <v>0</v>
      </c>
      <c r="F8" s="10"/>
      <c r="G8" s="10"/>
      <c r="H8" s="10"/>
      <c r="I8" s="10"/>
      <c r="J8" s="10"/>
      <c r="K8" s="10"/>
    </row>
    <row r="9" spans="1:12" x14ac:dyDescent="0.25">
      <c r="C9" s="8">
        <f>SUM(C4:C8)</f>
        <v>101</v>
      </c>
      <c r="D9" s="6">
        <f>SUM(D4:D8)-F4-H4</f>
        <v>10</v>
      </c>
      <c r="F9" s="5"/>
      <c r="G9" s="5"/>
      <c r="H9" s="5"/>
      <c r="I9" s="5"/>
      <c r="J9" s="5"/>
      <c r="K9" s="5"/>
    </row>
    <row r="10" spans="1:12" x14ac:dyDescent="0.25">
      <c r="D10" s="3"/>
      <c r="E10" s="3"/>
    </row>
    <row r="12" spans="1:12" x14ac:dyDescent="0.25">
      <c r="B12" t="s">
        <v>3</v>
      </c>
      <c r="C12" s="4" t="s">
        <v>2</v>
      </c>
      <c r="D12" t="s">
        <v>4</v>
      </c>
      <c r="E12" t="s">
        <v>6</v>
      </c>
      <c r="F12" t="s">
        <v>5</v>
      </c>
    </row>
    <row r="13" spans="1:12" x14ac:dyDescent="0.25">
      <c r="B13" t="s">
        <v>0</v>
      </c>
      <c r="C13" s="4">
        <v>11000000</v>
      </c>
      <c r="D13" s="4">
        <f>(C13/2)*0.8</f>
        <v>4400000</v>
      </c>
      <c r="E13" s="4">
        <f t="shared" ref="E13:E14" si="0">D13/(31-4)</f>
        <v>162962.96296296295</v>
      </c>
      <c r="F13" s="4">
        <f t="shared" ref="F13" si="1">E13/4</f>
        <v>40740.740740740737</v>
      </c>
      <c r="H13" s="4"/>
    </row>
    <row r="14" spans="1:12" x14ac:dyDescent="0.25">
      <c r="B14" s="4" t="s">
        <v>1</v>
      </c>
      <c r="C14" s="4">
        <v>7000000</v>
      </c>
      <c r="D14" s="4">
        <f>(C14/2)*0.8</f>
        <v>2800000</v>
      </c>
      <c r="E14" s="4">
        <f t="shared" si="0"/>
        <v>103703.70370370371</v>
      </c>
      <c r="F14" s="4">
        <f>E14/4</f>
        <v>25925.925925925927</v>
      </c>
    </row>
    <row r="17" spans="2:4" x14ac:dyDescent="0.25">
      <c r="B17" t="s">
        <v>7</v>
      </c>
      <c r="C17" s="4" t="s">
        <v>0</v>
      </c>
      <c r="D17" t="s">
        <v>1</v>
      </c>
    </row>
    <row r="18" spans="2:4" x14ac:dyDescent="0.25">
      <c r="B18" s="2" t="s">
        <v>9</v>
      </c>
      <c r="C18" s="4">
        <f>IF(C4&gt;=28,(C4-4)*$F$13,IF(C4&lt;=24,C4 *$F$13,24*$F$13 ))</f>
        <v>896296.29629629618</v>
      </c>
      <c r="D18" s="4">
        <f>IF(D4&gt;=28,(D4-4)*$F$14,IF(D4&lt;=24,D4 *$F$14,24*$F$14 ))</f>
        <v>51851.851851851854</v>
      </c>
    </row>
    <row r="19" spans="2:4" x14ac:dyDescent="0.25">
      <c r="B19" s="2" t="s">
        <v>10</v>
      </c>
      <c r="C19" s="4">
        <f>IF(C5&gt;=28,(C5-4)*$F$13,IF(C5&lt;=24,C5 *$F$13,24*$F$13 ))</f>
        <v>977777.77777777775</v>
      </c>
      <c r="D19" s="4">
        <f>IF(D5&gt;=28,(D5-4)*$F$14,IF(D5&lt;=24,D5 *$F$14,24*$F$14 ))</f>
        <v>0</v>
      </c>
    </row>
    <row r="20" spans="2:4" x14ac:dyDescent="0.25">
      <c r="B20" s="2" t="s">
        <v>11</v>
      </c>
      <c r="C20" s="4">
        <f>IF(C6&gt;=28,(C6-4)*$F$13,IF(C6&lt;=24,C6 *$F$13,24*$F$13 ))</f>
        <v>977777.77777777775</v>
      </c>
      <c r="D20" s="4">
        <f>IF(D6&gt;=28,(D6-4)*$F$14,IF(D6&lt;=24,D6 *$F$14,24*$F$14 ))</f>
        <v>0</v>
      </c>
    </row>
    <row r="21" spans="2:4" x14ac:dyDescent="0.25">
      <c r="B21" s="9" t="s">
        <v>12</v>
      </c>
      <c r="C21" s="4">
        <f>IF(C7&gt;=28,(C7-4)*$F$13,IF(C7&lt;=24,C7 *$F$13,24*$F$13 ))</f>
        <v>977777.77777777775</v>
      </c>
      <c r="D21" s="4">
        <f>IF(D7&gt;=28,(D7-4)*$F$14,IF(D7&lt;=24,D7 *$F$14,24*$F$14 ))</f>
        <v>207407.40740740742</v>
      </c>
    </row>
    <row r="22" spans="2:4" x14ac:dyDescent="0.25">
      <c r="B22" s="9" t="s">
        <v>13</v>
      </c>
      <c r="C22" s="4">
        <f>IF(C8&gt;=28,(C8-4)*$F$13,IF(C8&lt;=24,C8 *$F$13,24*$F$13 ))</f>
        <v>122222.22222222222</v>
      </c>
      <c r="D22" s="4">
        <f>IF(D8&gt;=28,(D8-4)*$F$14,IF(D8&lt;=24,D8 *$F$14,24*$F$14 ))</f>
        <v>0</v>
      </c>
    </row>
    <row r="23" spans="2:4" x14ac:dyDescent="0.25">
      <c r="B23" s="9"/>
      <c r="C23" s="4">
        <f>SUM(Table3[ANLT])</f>
        <v>3951851.8518518517</v>
      </c>
      <c r="D23" s="4">
        <f>SUM(Table3[ANHDT])</f>
        <v>259259.25925925927</v>
      </c>
    </row>
    <row r="24" spans="2:4" x14ac:dyDescent="0.25">
      <c r="B24" s="4"/>
    </row>
  </sheetData>
  <mergeCells count="2">
    <mergeCell ref="A1:E1"/>
    <mergeCell ref="H2:I2"/>
  </mergeCells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ANLT</cp:lastModifiedBy>
  <dcterms:created xsi:type="dcterms:W3CDTF">2014-03-30T14:07:57Z</dcterms:created>
  <dcterms:modified xsi:type="dcterms:W3CDTF">2014-10-29T16:49:44Z</dcterms:modified>
</cp:coreProperties>
</file>