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THER_PROJECTE\PROJECTE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D9" i="1" l="1"/>
  <c r="C9" i="1"/>
  <c r="D13" i="1" l="1"/>
  <c r="D14" i="1" l="1"/>
  <c r="F13" i="1" l="1"/>
  <c r="C22" i="1" s="1"/>
  <c r="F14" i="1"/>
  <c r="D22" i="1" s="1"/>
  <c r="C18" i="1" l="1"/>
  <c r="C19" i="1"/>
  <c r="C20" i="1"/>
  <c r="D18" i="1"/>
  <c r="D21" i="1"/>
  <c r="D20" i="1"/>
  <c r="D19" i="1"/>
  <c r="C21" i="1"/>
  <c r="C23" i="1" l="1"/>
  <c r="D23" i="1"/>
</calcChain>
</file>

<file path=xl/comments1.xml><?xml version="1.0" encoding="utf-8"?>
<comments xmlns="http://schemas.openxmlformats.org/spreadsheetml/2006/main">
  <authors>
    <author>LE AN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<sst xmlns="http://schemas.openxmlformats.org/spreadsheetml/2006/main" count="25" uniqueCount="16">
  <si>
    <t>ANLT</t>
  </si>
  <si>
    <t>ANHDT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</si>
  <si>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</si>
  <si>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</si>
  <si>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</si>
  <si>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</si>
  <si>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</si>
  <si>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</si>
  <si>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</si>
  <si>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</si>
  <si>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</si>
  <si>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</si>
  <si>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</si>
  <si>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</si>
  <si>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Tuần làm việc từ 01/01/2015 đến 01/02/2015</t>
  </si>
  <si>
    <r>
      <rPr>
        <b/>
        <sz val="11"/>
        <color theme="1"/>
        <rFont val="Calibri"/>
        <family val="2"/>
        <scheme val="minor"/>
      </rPr>
      <t>NOTE :</t>
    </r>
    <r>
      <rPr>
        <sz val="11"/>
        <color theme="1"/>
        <rFont val="Calibri"/>
        <family val="2"/>
        <scheme val="minor"/>
      </rPr>
      <t xml:space="preserve"> Tuần 5 từ 26/01-01/02 có ngày CN là sang tháng 2 em sẽ tạm tính vào tháng 1 cho tròn tuần. Sang T2 sẽ trừ lũy kế tháng này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</si>
</sst>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4" fillId="0" borderId="1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12:F14" totalsRowShown="0">
  <autoFilter ref="B12:F14"/>
  <tableColumns count="5">
    <tableColumn id="1" name="ACCOUNT "/>
    <tableColumn id="2" name="Lương " dataDxfId="11"/>
    <tableColumn id="3" name="Trên Tháng " dataDxfId="10">
      <calculatedColumnFormula>(C13/2)*0.8</calculatedColumnFormula>
    </tableColumn>
    <tableColumn id="4" name="Trên Ngày " dataDxfId="9">
      <calculatedColumnFormula>D13/(30-5)</calculatedColumnFormula>
    </tableColumn>
    <tableColumn id="5" name="Trên Giờ " dataDxfId="8">
      <calculatedColumnFormula>E13/4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D9" totalsRowShown="0">
  <autoFilter ref="B3:D9"/>
  <tableColumns count="3">
    <tableColumn id="1" name="Chia theo Tuần"/>
    <tableColumn id="2" name="ANLT" dataDxfId="7"/>
    <tableColumn id="4" name="ANHD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7:D23" totalsRowCount="1">
  <autoFilter ref="B17:D22"/>
  <tableColumns count="3">
    <tableColumn id="1" name="Giai đoạn" dataDxfId="5" totalsRowDxfId="4"/>
    <tableColumn id="2" name="ANLT" totalsRowFunction="custom" dataDxfId="3" totalsRowDxfId="2">
      <calculatedColumnFormula>IF(#REF!&gt;=28,(#REF!-4)*$F$13,IF(#REF!&lt;=24,#REF! *$F$13,24*$F$13 ))</calculatedColumnFormula>
      <totalsRowFormula>SUM(Table3[ANLT])</totalsRowFormula>
    </tableColumn>
    <tableColumn id="3" name="ANHDT" totalsRowFunction="custom" dataDxfId="1" totalsRowDxfId="0">
      <calculatedColumnFormula>IF(#REF!&gt;=28,(#REF!-4)*$F$14,IF(#REF!&lt;=24,#REF! *$F$14,24*$F$14 ))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topLeftCell="A11" workbookViewId="0">
      <selection activeCell="H16" sqref="H16"/>
    </sheetView>
  </sheetViews>
  <sheetFormatPr defaultRowHeight="15" x14ac:dyDescent="0.25"/>
  <cols>
    <col min="1" max="1" width="11.7109375" customWidth="1"/>
    <col min="2" max="2" width="17.42578125" customWidth="1"/>
    <col min="3" max="3" width="11.5703125" style="4" customWidth="1"/>
    <col min="4" max="4" width="13.28515625" customWidth="1"/>
    <col min="5" max="5" width="12.28515625" customWidth="1"/>
    <col min="6" max="6" width="11.140625" customWidth="1"/>
    <col min="7" max="7" width="9.42578125" customWidth="1"/>
    <col min="8" max="8" width="9.140625" customWidth="1"/>
    <col min="9" max="9" width="9.42578125" customWidth="1"/>
  </cols>
  <sheetData>
    <row r="1" spans="1:12" x14ac:dyDescent="0.25">
      <c r="A1" s="12" t="s">
        <v>14</v>
      </c>
      <c r="B1" s="12"/>
      <c r="C1" s="12"/>
      <c r="D1" s="12"/>
      <c r="E1" s="12"/>
      <c r="G1" s="13" t="s">
        <v>15</v>
      </c>
      <c r="H1" s="13"/>
      <c r="I1" s="13"/>
      <c r="J1" s="13"/>
      <c r="K1" s="13"/>
    </row>
    <row r="2" spans="1:12" ht="15" customHeight="1" x14ac:dyDescent="0.25">
      <c r="G2" s="13"/>
      <c r="H2" s="13"/>
      <c r="I2" s="13"/>
      <c r="J2" s="13"/>
      <c r="K2" s="13"/>
      <c r="L2" s="11"/>
    </row>
    <row r="3" spans="1:12" s="1" customFormat="1" x14ac:dyDescent="0.25">
      <c r="B3" s="1" t="s">
        <v>8</v>
      </c>
      <c r="C3" s="7" t="s">
        <v>0</v>
      </c>
      <c r="D3" s="5" t="s">
        <v>1</v>
      </c>
      <c r="E3" s="5"/>
      <c r="F3" s="5"/>
      <c r="G3" s="13"/>
      <c r="H3" s="13"/>
      <c r="I3" s="13"/>
      <c r="J3" s="13"/>
      <c r="K3" s="13"/>
    </row>
    <row r="4" spans="1:12" x14ac:dyDescent="0.25">
      <c r="B4" t="s">
        <v>9</v>
      </c>
      <c r="C4" s="7">
        <v>0</v>
      </c>
      <c r="D4" s="7">
        <v>10</v>
      </c>
      <c r="E4" s="5"/>
      <c r="F4" s="5"/>
      <c r="G4" s="13"/>
      <c r="H4" s="13"/>
      <c r="I4" s="13"/>
      <c r="J4" s="13"/>
      <c r="K4" s="13"/>
    </row>
    <row r="5" spans="1:12" x14ac:dyDescent="0.25">
      <c r="B5" t="s">
        <v>10</v>
      </c>
      <c r="C5" s="8">
        <v>23</v>
      </c>
      <c r="D5" s="8">
        <v>0</v>
      </c>
      <c r="E5" s="5"/>
      <c r="F5" s="5"/>
      <c r="G5" s="13"/>
      <c r="H5" s="13"/>
      <c r="I5" s="13"/>
      <c r="J5" s="13"/>
      <c r="K5" s="13"/>
    </row>
    <row r="6" spans="1:12" x14ac:dyDescent="0.25">
      <c r="B6" t="s">
        <v>11</v>
      </c>
      <c r="C6" s="8">
        <v>39</v>
      </c>
      <c r="D6" s="8">
        <v>0</v>
      </c>
      <c r="F6" s="5"/>
      <c r="G6" s="13"/>
      <c r="H6" s="13"/>
      <c r="I6" s="13"/>
      <c r="J6" s="13"/>
      <c r="K6" s="13"/>
    </row>
    <row r="7" spans="1:12" x14ac:dyDescent="0.25">
      <c r="B7" t="s">
        <v>12</v>
      </c>
      <c r="C7" s="8">
        <v>22</v>
      </c>
      <c r="D7" s="8">
        <v>2</v>
      </c>
      <c r="F7" s="5"/>
      <c r="G7" s="13"/>
      <c r="H7" s="13"/>
      <c r="I7" s="13"/>
      <c r="J7" s="13"/>
      <c r="K7" s="13"/>
    </row>
    <row r="8" spans="1:12" x14ac:dyDescent="0.25">
      <c r="B8" t="s">
        <v>13</v>
      </c>
      <c r="C8" s="8">
        <v>51</v>
      </c>
      <c r="D8" s="6">
        <v>2</v>
      </c>
      <c r="F8" s="10"/>
      <c r="G8" s="13"/>
      <c r="H8" s="13"/>
      <c r="I8" s="13"/>
      <c r="J8" s="13"/>
      <c r="K8" s="13"/>
    </row>
    <row r="9" spans="1:12" x14ac:dyDescent="0.25">
      <c r="C9" s="8">
        <f>SUM(C4:C8)</f>
        <v>135</v>
      </c>
      <c r="D9" s="6">
        <f>SUM(D4:D8)-F4-H4</f>
        <v>14</v>
      </c>
      <c r="F9" s="5"/>
      <c r="G9" s="13"/>
      <c r="H9" s="13"/>
      <c r="I9" s="13"/>
      <c r="J9" s="13"/>
      <c r="K9" s="13"/>
    </row>
    <row r="10" spans="1:12" x14ac:dyDescent="0.25">
      <c r="D10" s="3"/>
      <c r="E10" s="3"/>
    </row>
    <row r="12" spans="1:12" x14ac:dyDescent="0.25">
      <c r="B12" t="s">
        <v>3</v>
      </c>
      <c r="C12" s="4" t="s">
        <v>2</v>
      </c>
      <c r="D12" t="s">
        <v>4</v>
      </c>
      <c r="E12" t="s">
        <v>6</v>
      </c>
      <c r="F12" t="s">
        <v>5</v>
      </c>
    </row>
    <row r="13" spans="1:12" x14ac:dyDescent="0.25">
      <c r="B13" t="s">
        <v>0</v>
      </c>
      <c r="C13" s="4">
        <v>11000000</v>
      </c>
      <c r="D13" s="4">
        <f>(C13/2)*0.8</f>
        <v>4400000</v>
      </c>
      <c r="E13" s="4">
        <f t="shared" ref="E13:E14" si="0">D13/(30-5)</f>
        <v>176000</v>
      </c>
      <c r="F13" s="4">
        <f t="shared" ref="F13" si="1">E13/4</f>
        <v>44000</v>
      </c>
      <c r="H13" s="4"/>
    </row>
    <row r="14" spans="1:12" x14ac:dyDescent="0.25">
      <c r="B14" s="4" t="s">
        <v>1</v>
      </c>
      <c r="C14" s="4">
        <v>7000000</v>
      </c>
      <c r="D14" s="4">
        <f>(C14/2)*0.8</f>
        <v>2800000</v>
      </c>
      <c r="E14" s="4">
        <f t="shared" si="0"/>
        <v>112000</v>
      </c>
      <c r="F14" s="4">
        <f>E14/4</f>
        <v>28000</v>
      </c>
    </row>
    <row r="17" spans="2:4" x14ac:dyDescent="0.25">
      <c r="B17" t="s">
        <v>7</v>
      </c>
      <c r="C17" s="4" t="s">
        <v>0</v>
      </c>
      <c r="D17" t="s">
        <v>1</v>
      </c>
    </row>
    <row r="18" spans="2:4" x14ac:dyDescent="0.25">
      <c r="B18" s="2" t="s">
        <v>9</v>
      </c>
      <c r="C18" s="4">
        <f>IF(C4&gt;=28,(C4-4)*$F$13,IF(C4&lt;=24,C4 *$F$13,24*$F$13 ))</f>
        <v>0</v>
      </c>
      <c r="D18" s="4">
        <f>IF(D4&gt;=28,(D4-4)*$F$14,IF(D4&lt;=24,D4 *$F$14,24*$F$14 ))</f>
        <v>280000</v>
      </c>
    </row>
    <row r="19" spans="2:4" x14ac:dyDescent="0.25">
      <c r="B19" s="2" t="s">
        <v>10</v>
      </c>
      <c r="C19" s="4">
        <f>IF(C5&gt;=28,(C5-4)*$F$13,IF(C5&lt;=24,C5 *$F$13,24*$F$13 ))</f>
        <v>1012000</v>
      </c>
      <c r="D19" s="4">
        <f>IF(D5&gt;=28,(D5-4)*$F$14,IF(D5&lt;=24,D5 *$F$14,24*$F$14 ))</f>
        <v>0</v>
      </c>
    </row>
    <row r="20" spans="2:4" x14ac:dyDescent="0.25">
      <c r="B20" s="2" t="s">
        <v>11</v>
      </c>
      <c r="C20" s="4">
        <f>IF(C6&gt;=28,(C6-4)*$F$13,IF(C6&lt;=24,C6 *$F$13,24*$F$13 ))</f>
        <v>1540000</v>
      </c>
      <c r="D20" s="4">
        <f>IF(D6&gt;=28,(D6-4)*$F$14,IF(D6&lt;=24,D6 *$F$14,24*$F$14 ))</f>
        <v>0</v>
      </c>
    </row>
    <row r="21" spans="2:4" x14ac:dyDescent="0.25">
      <c r="B21" s="9" t="s">
        <v>12</v>
      </c>
      <c r="C21" s="4">
        <f>IF(C7&gt;=28,(C7-4)*$F$13,IF(C7&lt;=24,C7 *$F$13,24*$F$13 ))</f>
        <v>968000</v>
      </c>
      <c r="D21" s="4">
        <f>IF(D7&gt;=28,(D7-4)*$F$14,IF(D7&lt;=24,D7 *$F$14,24*$F$14 ))</f>
        <v>56000</v>
      </c>
    </row>
    <row r="22" spans="2:4" x14ac:dyDescent="0.25">
      <c r="B22" s="9" t="s">
        <v>13</v>
      </c>
      <c r="C22" s="4">
        <f>IF(C8&gt;=28,(C8-4)*$F$13,IF(C8&lt;=24,C8 *$F$13,24*$F$13 ))</f>
        <v>2068000</v>
      </c>
      <c r="D22" s="4">
        <f>IF(D8&gt;=28,(D8-4)*$F$14,IF(D8&lt;=24,D8 *$F$14,24*$F$14 ))</f>
        <v>56000</v>
      </c>
    </row>
    <row r="23" spans="2:4" x14ac:dyDescent="0.25">
      <c r="B23" s="9"/>
      <c r="C23" s="4">
        <f>SUM(Table3[ANLT])</f>
        <v>5588000</v>
      </c>
      <c r="D23" s="4">
        <f>SUM(Table3[ANHDT])</f>
        <v>392000</v>
      </c>
    </row>
    <row r="24" spans="2:4" x14ac:dyDescent="0.25">
      <c r="B24" s="4"/>
    </row>
  </sheetData>
  <mergeCells count="2">
    <mergeCell ref="A1:E1"/>
    <mergeCell ref="G1:K9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</cp:lastModifiedBy>
  <dcterms:created xsi:type="dcterms:W3CDTF">2014-03-30T14:07:57Z</dcterms:created>
  <dcterms:modified xsi:type="dcterms:W3CDTF">2015-02-01T10:47:51Z</dcterms:modified>
</cp:coreProperties>
</file>