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755" activeTab="1"/>
  </bookViews>
  <sheets>
    <sheet name="Advertising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E206" i="2" l="1"/>
  <c r="K20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" i="2"/>
  <c r="H204" i="2"/>
  <c r="H203" i="2"/>
  <c r="N72" i="2"/>
  <c r="N71" i="2"/>
  <c r="J20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" i="2"/>
  <c r="G53" i="2" l="1"/>
  <c r="G117" i="2"/>
  <c r="G179" i="2"/>
  <c r="F37" i="2"/>
  <c r="F53" i="2"/>
  <c r="F69" i="2"/>
  <c r="F85" i="2"/>
  <c r="F101" i="2"/>
  <c r="F117" i="2"/>
  <c r="F133" i="2"/>
  <c r="F149" i="2"/>
  <c r="F165" i="2"/>
  <c r="F181" i="2"/>
  <c r="F197" i="2"/>
  <c r="G5" i="2"/>
  <c r="F8" i="2"/>
  <c r="F12" i="2"/>
  <c r="H13" i="2"/>
  <c r="G15" i="2"/>
  <c r="G17" i="2"/>
  <c r="F19" i="2"/>
  <c r="H20" i="2"/>
  <c r="G24" i="2"/>
  <c r="F28" i="2"/>
  <c r="H29" i="2"/>
  <c r="F31" i="2"/>
  <c r="G32" i="2"/>
  <c r="E3" i="2"/>
  <c r="H3" i="2" s="1"/>
  <c r="E4" i="2"/>
  <c r="H4" i="2" s="1"/>
  <c r="E5" i="2"/>
  <c r="H5" i="2" s="1"/>
  <c r="E6" i="2"/>
  <c r="H6" i="2" s="1"/>
  <c r="E7" i="2"/>
  <c r="H7" i="2" s="1"/>
  <c r="E8" i="2"/>
  <c r="H8" i="2" s="1"/>
  <c r="E9" i="2"/>
  <c r="H9" i="2" s="1"/>
  <c r="E10" i="2"/>
  <c r="H10" i="2" s="1"/>
  <c r="E11" i="2"/>
  <c r="H11" i="2" s="1"/>
  <c r="E12" i="2"/>
  <c r="H12" i="2" s="1"/>
  <c r="E13" i="2"/>
  <c r="E14" i="2"/>
  <c r="H14" i="2" s="1"/>
  <c r="E15" i="2"/>
  <c r="H15" i="2" s="1"/>
  <c r="E16" i="2"/>
  <c r="H16" i="2" s="1"/>
  <c r="E17" i="2"/>
  <c r="H17" i="2" s="1"/>
  <c r="E18" i="2"/>
  <c r="H18" i="2" s="1"/>
  <c r="E19" i="2"/>
  <c r="H19" i="2" s="1"/>
  <c r="E20" i="2"/>
  <c r="E21" i="2"/>
  <c r="H21" i="2" s="1"/>
  <c r="E22" i="2"/>
  <c r="H22" i="2" s="1"/>
  <c r="E23" i="2"/>
  <c r="H23" i="2" s="1"/>
  <c r="E24" i="2"/>
  <c r="H24" i="2" s="1"/>
  <c r="E25" i="2"/>
  <c r="H25" i="2" s="1"/>
  <c r="E26" i="2"/>
  <c r="H26" i="2" s="1"/>
  <c r="E27" i="2"/>
  <c r="H27" i="2" s="1"/>
  <c r="E28" i="2"/>
  <c r="H28" i="2" s="1"/>
  <c r="E29" i="2"/>
  <c r="E30" i="2"/>
  <c r="H30" i="2" s="1"/>
  <c r="E31" i="2"/>
  <c r="H31" i="2" s="1"/>
  <c r="E32" i="2"/>
  <c r="H32" i="2" s="1"/>
  <c r="E33" i="2"/>
  <c r="H33" i="2" s="1"/>
  <c r="E34" i="2"/>
  <c r="H34" i="2" s="1"/>
  <c r="E35" i="2"/>
  <c r="H35" i="2" s="1"/>
  <c r="E36" i="2"/>
  <c r="H36" i="2" s="1"/>
  <c r="E37" i="2"/>
  <c r="H37" i="2" s="1"/>
  <c r="E38" i="2"/>
  <c r="H38" i="2" s="1"/>
  <c r="E39" i="2"/>
  <c r="H39" i="2" s="1"/>
  <c r="E40" i="2"/>
  <c r="H40" i="2" s="1"/>
  <c r="E41" i="2"/>
  <c r="H41" i="2" s="1"/>
  <c r="E42" i="2"/>
  <c r="H42" i="2" s="1"/>
  <c r="E43" i="2"/>
  <c r="H43" i="2" s="1"/>
  <c r="E44" i="2"/>
  <c r="H44" i="2" s="1"/>
  <c r="E45" i="2"/>
  <c r="H45" i="2" s="1"/>
  <c r="E46" i="2"/>
  <c r="H46" i="2" s="1"/>
  <c r="E47" i="2"/>
  <c r="H47" i="2" s="1"/>
  <c r="E48" i="2"/>
  <c r="H48" i="2" s="1"/>
  <c r="E49" i="2"/>
  <c r="H49" i="2" s="1"/>
  <c r="E50" i="2"/>
  <c r="H50" i="2" s="1"/>
  <c r="E51" i="2"/>
  <c r="H51" i="2" s="1"/>
  <c r="E52" i="2"/>
  <c r="H52" i="2" s="1"/>
  <c r="E53" i="2"/>
  <c r="H53" i="2" s="1"/>
  <c r="E54" i="2"/>
  <c r="H54" i="2" s="1"/>
  <c r="E55" i="2"/>
  <c r="H55" i="2" s="1"/>
  <c r="E56" i="2"/>
  <c r="H56" i="2" s="1"/>
  <c r="E57" i="2"/>
  <c r="H57" i="2" s="1"/>
  <c r="E58" i="2"/>
  <c r="H58" i="2" s="1"/>
  <c r="E59" i="2"/>
  <c r="H59" i="2" s="1"/>
  <c r="E60" i="2"/>
  <c r="H60" i="2" s="1"/>
  <c r="E61" i="2"/>
  <c r="H61" i="2" s="1"/>
  <c r="E62" i="2"/>
  <c r="H62" i="2" s="1"/>
  <c r="E63" i="2"/>
  <c r="H63" i="2" s="1"/>
  <c r="E64" i="2"/>
  <c r="H64" i="2" s="1"/>
  <c r="E65" i="2"/>
  <c r="H65" i="2" s="1"/>
  <c r="E66" i="2"/>
  <c r="H66" i="2" s="1"/>
  <c r="E67" i="2"/>
  <c r="H67" i="2" s="1"/>
  <c r="E68" i="2"/>
  <c r="H68" i="2" s="1"/>
  <c r="E69" i="2"/>
  <c r="H69" i="2" s="1"/>
  <c r="E70" i="2"/>
  <c r="H70" i="2" s="1"/>
  <c r="E71" i="2"/>
  <c r="H71" i="2" s="1"/>
  <c r="E72" i="2"/>
  <c r="H72" i="2" s="1"/>
  <c r="E73" i="2"/>
  <c r="H73" i="2" s="1"/>
  <c r="E74" i="2"/>
  <c r="H74" i="2" s="1"/>
  <c r="E75" i="2"/>
  <c r="H75" i="2" s="1"/>
  <c r="E76" i="2"/>
  <c r="H76" i="2" s="1"/>
  <c r="E77" i="2"/>
  <c r="H77" i="2" s="1"/>
  <c r="E78" i="2"/>
  <c r="H78" i="2" s="1"/>
  <c r="E79" i="2"/>
  <c r="H79" i="2" s="1"/>
  <c r="E80" i="2"/>
  <c r="H80" i="2" s="1"/>
  <c r="E81" i="2"/>
  <c r="H81" i="2" s="1"/>
  <c r="E82" i="2"/>
  <c r="H82" i="2" s="1"/>
  <c r="E83" i="2"/>
  <c r="H83" i="2" s="1"/>
  <c r="E84" i="2"/>
  <c r="H84" i="2" s="1"/>
  <c r="E85" i="2"/>
  <c r="H85" i="2" s="1"/>
  <c r="E86" i="2"/>
  <c r="H86" i="2" s="1"/>
  <c r="E87" i="2"/>
  <c r="H87" i="2" s="1"/>
  <c r="E88" i="2"/>
  <c r="H88" i="2" s="1"/>
  <c r="E89" i="2"/>
  <c r="H89" i="2" s="1"/>
  <c r="E90" i="2"/>
  <c r="H90" i="2" s="1"/>
  <c r="E91" i="2"/>
  <c r="H91" i="2" s="1"/>
  <c r="E92" i="2"/>
  <c r="H92" i="2" s="1"/>
  <c r="E93" i="2"/>
  <c r="H93" i="2" s="1"/>
  <c r="E94" i="2"/>
  <c r="H94" i="2" s="1"/>
  <c r="E95" i="2"/>
  <c r="H95" i="2" s="1"/>
  <c r="E96" i="2"/>
  <c r="H96" i="2" s="1"/>
  <c r="E97" i="2"/>
  <c r="H97" i="2" s="1"/>
  <c r="E98" i="2"/>
  <c r="H98" i="2" s="1"/>
  <c r="E99" i="2"/>
  <c r="H99" i="2" s="1"/>
  <c r="E100" i="2"/>
  <c r="H100" i="2" s="1"/>
  <c r="E101" i="2"/>
  <c r="H101" i="2" s="1"/>
  <c r="E102" i="2"/>
  <c r="H102" i="2" s="1"/>
  <c r="E103" i="2"/>
  <c r="H103" i="2" s="1"/>
  <c r="E104" i="2"/>
  <c r="H104" i="2" s="1"/>
  <c r="E105" i="2"/>
  <c r="H105" i="2" s="1"/>
  <c r="E106" i="2"/>
  <c r="H106" i="2" s="1"/>
  <c r="E107" i="2"/>
  <c r="H107" i="2" s="1"/>
  <c r="E108" i="2"/>
  <c r="H108" i="2" s="1"/>
  <c r="E109" i="2"/>
  <c r="H109" i="2" s="1"/>
  <c r="E110" i="2"/>
  <c r="H110" i="2" s="1"/>
  <c r="E111" i="2"/>
  <c r="H111" i="2" s="1"/>
  <c r="E112" i="2"/>
  <c r="H112" i="2" s="1"/>
  <c r="E113" i="2"/>
  <c r="H113" i="2" s="1"/>
  <c r="E114" i="2"/>
  <c r="H114" i="2" s="1"/>
  <c r="E115" i="2"/>
  <c r="H115" i="2" s="1"/>
  <c r="E116" i="2"/>
  <c r="H116" i="2" s="1"/>
  <c r="E117" i="2"/>
  <c r="H117" i="2" s="1"/>
  <c r="E118" i="2"/>
  <c r="H118" i="2" s="1"/>
  <c r="E119" i="2"/>
  <c r="H119" i="2" s="1"/>
  <c r="E120" i="2"/>
  <c r="H120" i="2" s="1"/>
  <c r="E121" i="2"/>
  <c r="H121" i="2" s="1"/>
  <c r="E122" i="2"/>
  <c r="H122" i="2" s="1"/>
  <c r="E123" i="2"/>
  <c r="H123" i="2" s="1"/>
  <c r="E124" i="2"/>
  <c r="H124" i="2" s="1"/>
  <c r="E125" i="2"/>
  <c r="H125" i="2" s="1"/>
  <c r="E126" i="2"/>
  <c r="H126" i="2" s="1"/>
  <c r="E127" i="2"/>
  <c r="H127" i="2" s="1"/>
  <c r="E128" i="2"/>
  <c r="H128" i="2" s="1"/>
  <c r="E129" i="2"/>
  <c r="H129" i="2" s="1"/>
  <c r="E130" i="2"/>
  <c r="H130" i="2" s="1"/>
  <c r="E131" i="2"/>
  <c r="H131" i="2" s="1"/>
  <c r="E132" i="2"/>
  <c r="H132" i="2" s="1"/>
  <c r="E133" i="2"/>
  <c r="H133" i="2" s="1"/>
  <c r="E134" i="2"/>
  <c r="H134" i="2" s="1"/>
  <c r="E135" i="2"/>
  <c r="H135" i="2" s="1"/>
  <c r="E136" i="2"/>
  <c r="H136" i="2" s="1"/>
  <c r="E137" i="2"/>
  <c r="H137" i="2" s="1"/>
  <c r="E138" i="2"/>
  <c r="H138" i="2" s="1"/>
  <c r="E139" i="2"/>
  <c r="H139" i="2" s="1"/>
  <c r="E140" i="2"/>
  <c r="H140" i="2" s="1"/>
  <c r="E141" i="2"/>
  <c r="H141" i="2" s="1"/>
  <c r="E142" i="2"/>
  <c r="H142" i="2" s="1"/>
  <c r="E143" i="2"/>
  <c r="H143" i="2" s="1"/>
  <c r="E144" i="2"/>
  <c r="H144" i="2" s="1"/>
  <c r="E145" i="2"/>
  <c r="H145" i="2" s="1"/>
  <c r="E146" i="2"/>
  <c r="H146" i="2" s="1"/>
  <c r="E147" i="2"/>
  <c r="H147" i="2" s="1"/>
  <c r="E148" i="2"/>
  <c r="H148" i="2" s="1"/>
  <c r="E149" i="2"/>
  <c r="H149" i="2" s="1"/>
  <c r="E150" i="2"/>
  <c r="H150" i="2" s="1"/>
  <c r="E151" i="2"/>
  <c r="H151" i="2" s="1"/>
  <c r="E152" i="2"/>
  <c r="H152" i="2" s="1"/>
  <c r="E153" i="2"/>
  <c r="H153" i="2" s="1"/>
  <c r="E154" i="2"/>
  <c r="H154" i="2" s="1"/>
  <c r="E155" i="2"/>
  <c r="H155" i="2" s="1"/>
  <c r="E156" i="2"/>
  <c r="H156" i="2" s="1"/>
  <c r="E157" i="2"/>
  <c r="H157" i="2" s="1"/>
  <c r="E158" i="2"/>
  <c r="H158" i="2" s="1"/>
  <c r="E159" i="2"/>
  <c r="H159" i="2" s="1"/>
  <c r="E160" i="2"/>
  <c r="H160" i="2" s="1"/>
  <c r="E161" i="2"/>
  <c r="H161" i="2" s="1"/>
  <c r="E162" i="2"/>
  <c r="H162" i="2" s="1"/>
  <c r="E163" i="2"/>
  <c r="H163" i="2" s="1"/>
  <c r="E164" i="2"/>
  <c r="H164" i="2" s="1"/>
  <c r="E165" i="2"/>
  <c r="H165" i="2" s="1"/>
  <c r="E166" i="2"/>
  <c r="H166" i="2" s="1"/>
  <c r="E167" i="2"/>
  <c r="H167" i="2" s="1"/>
  <c r="E168" i="2"/>
  <c r="H168" i="2" s="1"/>
  <c r="E169" i="2"/>
  <c r="H169" i="2" s="1"/>
  <c r="E170" i="2"/>
  <c r="H170" i="2" s="1"/>
  <c r="E171" i="2"/>
  <c r="H171" i="2" s="1"/>
  <c r="E172" i="2"/>
  <c r="H172" i="2" s="1"/>
  <c r="E173" i="2"/>
  <c r="H173" i="2" s="1"/>
  <c r="E174" i="2"/>
  <c r="H174" i="2" s="1"/>
  <c r="E175" i="2"/>
  <c r="H175" i="2" s="1"/>
  <c r="E176" i="2"/>
  <c r="H176" i="2" s="1"/>
  <c r="E177" i="2"/>
  <c r="H177" i="2" s="1"/>
  <c r="E178" i="2"/>
  <c r="H178" i="2" s="1"/>
  <c r="E179" i="2"/>
  <c r="H179" i="2" s="1"/>
  <c r="E180" i="2"/>
  <c r="H180" i="2" s="1"/>
  <c r="E181" i="2"/>
  <c r="H181" i="2" s="1"/>
  <c r="E182" i="2"/>
  <c r="H182" i="2" s="1"/>
  <c r="E183" i="2"/>
  <c r="H183" i="2" s="1"/>
  <c r="E184" i="2"/>
  <c r="H184" i="2" s="1"/>
  <c r="E185" i="2"/>
  <c r="H185" i="2" s="1"/>
  <c r="E186" i="2"/>
  <c r="H186" i="2" s="1"/>
  <c r="E187" i="2"/>
  <c r="H187" i="2" s="1"/>
  <c r="E188" i="2"/>
  <c r="H188" i="2" s="1"/>
  <c r="E189" i="2"/>
  <c r="H189" i="2" s="1"/>
  <c r="E190" i="2"/>
  <c r="H190" i="2" s="1"/>
  <c r="E191" i="2"/>
  <c r="H191" i="2" s="1"/>
  <c r="E192" i="2"/>
  <c r="H192" i="2" s="1"/>
  <c r="E193" i="2"/>
  <c r="H193" i="2" s="1"/>
  <c r="E194" i="2"/>
  <c r="H194" i="2" s="1"/>
  <c r="E195" i="2"/>
  <c r="H195" i="2" s="1"/>
  <c r="E196" i="2"/>
  <c r="H196" i="2" s="1"/>
  <c r="E197" i="2"/>
  <c r="H197" i="2" s="1"/>
  <c r="E198" i="2"/>
  <c r="H198" i="2" s="1"/>
  <c r="E199" i="2"/>
  <c r="H199" i="2" s="1"/>
  <c r="E200" i="2"/>
  <c r="H200" i="2" s="1"/>
  <c r="E201" i="2"/>
  <c r="H201" i="2" s="1"/>
  <c r="E2" i="2"/>
  <c r="H2" i="2" s="1"/>
  <c r="D3" i="2"/>
  <c r="G3" i="2" s="1"/>
  <c r="D4" i="2"/>
  <c r="G4" i="2" s="1"/>
  <c r="D5" i="2"/>
  <c r="D6" i="2"/>
  <c r="G6" i="2" s="1"/>
  <c r="D7" i="2"/>
  <c r="G7" i="2" s="1"/>
  <c r="D8" i="2"/>
  <c r="G8" i="2" s="1"/>
  <c r="D9" i="2"/>
  <c r="G9" i="2" s="1"/>
  <c r="D10" i="2"/>
  <c r="G10" i="2" s="1"/>
  <c r="D11" i="2"/>
  <c r="G11" i="2" s="1"/>
  <c r="D12" i="2"/>
  <c r="G12" i="2" s="1"/>
  <c r="D13" i="2"/>
  <c r="G13" i="2" s="1"/>
  <c r="D14" i="2"/>
  <c r="G14" i="2" s="1"/>
  <c r="D15" i="2"/>
  <c r="D16" i="2"/>
  <c r="G16" i="2" s="1"/>
  <c r="D17" i="2"/>
  <c r="D18" i="2"/>
  <c r="G18" i="2" s="1"/>
  <c r="D19" i="2"/>
  <c r="G19" i="2" s="1"/>
  <c r="D20" i="2"/>
  <c r="G20" i="2" s="1"/>
  <c r="D21" i="2"/>
  <c r="G21" i="2" s="1"/>
  <c r="D22" i="2"/>
  <c r="G22" i="2" s="1"/>
  <c r="D23" i="2"/>
  <c r="G23" i="2" s="1"/>
  <c r="D24" i="2"/>
  <c r="D25" i="2"/>
  <c r="G25" i="2" s="1"/>
  <c r="D26" i="2"/>
  <c r="G26" i="2" s="1"/>
  <c r="D27" i="2"/>
  <c r="G27" i="2" s="1"/>
  <c r="D28" i="2"/>
  <c r="G28" i="2" s="1"/>
  <c r="D29" i="2"/>
  <c r="G29" i="2" s="1"/>
  <c r="D30" i="2"/>
  <c r="G30" i="2" s="1"/>
  <c r="D31" i="2"/>
  <c r="G31" i="2" s="1"/>
  <c r="D32" i="2"/>
  <c r="D33" i="2"/>
  <c r="G33" i="2" s="1"/>
  <c r="D34" i="2"/>
  <c r="G34" i="2" s="1"/>
  <c r="D35" i="2"/>
  <c r="G35" i="2" s="1"/>
  <c r="D36" i="2"/>
  <c r="G36" i="2" s="1"/>
  <c r="D37" i="2"/>
  <c r="G37" i="2" s="1"/>
  <c r="D38" i="2"/>
  <c r="G38" i="2" s="1"/>
  <c r="D39" i="2"/>
  <c r="G39" i="2" s="1"/>
  <c r="D40" i="2"/>
  <c r="G40" i="2" s="1"/>
  <c r="D41" i="2"/>
  <c r="G41" i="2" s="1"/>
  <c r="D42" i="2"/>
  <c r="G42" i="2" s="1"/>
  <c r="D43" i="2"/>
  <c r="G43" i="2" s="1"/>
  <c r="D44" i="2"/>
  <c r="G44" i="2" s="1"/>
  <c r="D45" i="2"/>
  <c r="G45" i="2" s="1"/>
  <c r="D46" i="2"/>
  <c r="G46" i="2" s="1"/>
  <c r="D47" i="2"/>
  <c r="G47" i="2" s="1"/>
  <c r="D48" i="2"/>
  <c r="G48" i="2" s="1"/>
  <c r="D49" i="2"/>
  <c r="G49" i="2" s="1"/>
  <c r="D50" i="2"/>
  <c r="G50" i="2" s="1"/>
  <c r="D51" i="2"/>
  <c r="G51" i="2" s="1"/>
  <c r="D52" i="2"/>
  <c r="G52" i="2" s="1"/>
  <c r="D53" i="2"/>
  <c r="D54" i="2"/>
  <c r="G54" i="2" s="1"/>
  <c r="D55" i="2"/>
  <c r="G55" i="2" s="1"/>
  <c r="D56" i="2"/>
  <c r="G56" i="2" s="1"/>
  <c r="D57" i="2"/>
  <c r="G57" i="2" s="1"/>
  <c r="D58" i="2"/>
  <c r="G58" i="2" s="1"/>
  <c r="D59" i="2"/>
  <c r="G59" i="2" s="1"/>
  <c r="D60" i="2"/>
  <c r="G60" i="2" s="1"/>
  <c r="D61" i="2"/>
  <c r="G61" i="2" s="1"/>
  <c r="D62" i="2"/>
  <c r="G62" i="2" s="1"/>
  <c r="D63" i="2"/>
  <c r="G63" i="2" s="1"/>
  <c r="D64" i="2"/>
  <c r="G64" i="2" s="1"/>
  <c r="D65" i="2"/>
  <c r="G65" i="2" s="1"/>
  <c r="D66" i="2"/>
  <c r="G66" i="2" s="1"/>
  <c r="D67" i="2"/>
  <c r="G67" i="2" s="1"/>
  <c r="D68" i="2"/>
  <c r="G68" i="2" s="1"/>
  <c r="D69" i="2"/>
  <c r="G69" i="2" s="1"/>
  <c r="D70" i="2"/>
  <c r="G70" i="2" s="1"/>
  <c r="D71" i="2"/>
  <c r="G71" i="2" s="1"/>
  <c r="D72" i="2"/>
  <c r="G72" i="2" s="1"/>
  <c r="D73" i="2"/>
  <c r="G73" i="2" s="1"/>
  <c r="D74" i="2"/>
  <c r="G74" i="2" s="1"/>
  <c r="D75" i="2"/>
  <c r="G75" i="2" s="1"/>
  <c r="D76" i="2"/>
  <c r="G76" i="2" s="1"/>
  <c r="D77" i="2"/>
  <c r="G77" i="2" s="1"/>
  <c r="D78" i="2"/>
  <c r="G78" i="2" s="1"/>
  <c r="D79" i="2"/>
  <c r="G79" i="2" s="1"/>
  <c r="D80" i="2"/>
  <c r="G80" i="2" s="1"/>
  <c r="D81" i="2"/>
  <c r="G81" i="2" s="1"/>
  <c r="D82" i="2"/>
  <c r="G82" i="2" s="1"/>
  <c r="D83" i="2"/>
  <c r="G83" i="2" s="1"/>
  <c r="D84" i="2"/>
  <c r="G84" i="2" s="1"/>
  <c r="D85" i="2"/>
  <c r="G85" i="2" s="1"/>
  <c r="D86" i="2"/>
  <c r="G86" i="2" s="1"/>
  <c r="D87" i="2"/>
  <c r="G87" i="2" s="1"/>
  <c r="D88" i="2"/>
  <c r="G88" i="2" s="1"/>
  <c r="D89" i="2"/>
  <c r="G89" i="2" s="1"/>
  <c r="D90" i="2"/>
  <c r="G90" i="2" s="1"/>
  <c r="D91" i="2"/>
  <c r="G91" i="2" s="1"/>
  <c r="D92" i="2"/>
  <c r="G92" i="2" s="1"/>
  <c r="D93" i="2"/>
  <c r="G93" i="2" s="1"/>
  <c r="D94" i="2"/>
  <c r="G94" i="2" s="1"/>
  <c r="D95" i="2"/>
  <c r="G95" i="2" s="1"/>
  <c r="D96" i="2"/>
  <c r="G96" i="2" s="1"/>
  <c r="D97" i="2"/>
  <c r="G97" i="2" s="1"/>
  <c r="D98" i="2"/>
  <c r="G98" i="2" s="1"/>
  <c r="D99" i="2"/>
  <c r="G99" i="2" s="1"/>
  <c r="D100" i="2"/>
  <c r="G100" i="2" s="1"/>
  <c r="D101" i="2"/>
  <c r="G101" i="2" s="1"/>
  <c r="D102" i="2"/>
  <c r="G102" i="2" s="1"/>
  <c r="D103" i="2"/>
  <c r="G103" i="2" s="1"/>
  <c r="D104" i="2"/>
  <c r="G104" i="2" s="1"/>
  <c r="D105" i="2"/>
  <c r="G105" i="2" s="1"/>
  <c r="D106" i="2"/>
  <c r="G106" i="2" s="1"/>
  <c r="D107" i="2"/>
  <c r="G107" i="2" s="1"/>
  <c r="D108" i="2"/>
  <c r="G108" i="2" s="1"/>
  <c r="D109" i="2"/>
  <c r="G109" i="2" s="1"/>
  <c r="D110" i="2"/>
  <c r="G110" i="2" s="1"/>
  <c r="D111" i="2"/>
  <c r="G111" i="2" s="1"/>
  <c r="D112" i="2"/>
  <c r="G112" i="2" s="1"/>
  <c r="D113" i="2"/>
  <c r="G113" i="2" s="1"/>
  <c r="D114" i="2"/>
  <c r="G114" i="2" s="1"/>
  <c r="D115" i="2"/>
  <c r="G115" i="2" s="1"/>
  <c r="D116" i="2"/>
  <c r="G116" i="2" s="1"/>
  <c r="D117" i="2"/>
  <c r="D118" i="2"/>
  <c r="G118" i="2" s="1"/>
  <c r="D119" i="2"/>
  <c r="G119" i="2" s="1"/>
  <c r="D120" i="2"/>
  <c r="G120" i="2" s="1"/>
  <c r="D121" i="2"/>
  <c r="G121" i="2" s="1"/>
  <c r="D122" i="2"/>
  <c r="G122" i="2" s="1"/>
  <c r="D123" i="2"/>
  <c r="G123" i="2" s="1"/>
  <c r="D124" i="2"/>
  <c r="G124" i="2" s="1"/>
  <c r="D125" i="2"/>
  <c r="G125" i="2" s="1"/>
  <c r="D126" i="2"/>
  <c r="G126" i="2" s="1"/>
  <c r="D127" i="2"/>
  <c r="G127" i="2" s="1"/>
  <c r="D128" i="2"/>
  <c r="G128" i="2" s="1"/>
  <c r="D129" i="2"/>
  <c r="G129" i="2" s="1"/>
  <c r="D130" i="2"/>
  <c r="G130" i="2" s="1"/>
  <c r="D131" i="2"/>
  <c r="G131" i="2" s="1"/>
  <c r="D132" i="2"/>
  <c r="G132" i="2" s="1"/>
  <c r="D133" i="2"/>
  <c r="G133" i="2" s="1"/>
  <c r="D134" i="2"/>
  <c r="G134" i="2" s="1"/>
  <c r="D135" i="2"/>
  <c r="G135" i="2" s="1"/>
  <c r="D136" i="2"/>
  <c r="G136" i="2" s="1"/>
  <c r="D137" i="2"/>
  <c r="G137" i="2" s="1"/>
  <c r="D138" i="2"/>
  <c r="G138" i="2" s="1"/>
  <c r="D139" i="2"/>
  <c r="G139" i="2" s="1"/>
  <c r="D140" i="2"/>
  <c r="G140" i="2" s="1"/>
  <c r="D141" i="2"/>
  <c r="G141" i="2" s="1"/>
  <c r="D142" i="2"/>
  <c r="G142" i="2" s="1"/>
  <c r="D143" i="2"/>
  <c r="G143" i="2" s="1"/>
  <c r="D144" i="2"/>
  <c r="G144" i="2" s="1"/>
  <c r="D145" i="2"/>
  <c r="G145" i="2" s="1"/>
  <c r="D146" i="2"/>
  <c r="G146" i="2" s="1"/>
  <c r="D147" i="2"/>
  <c r="G147" i="2" s="1"/>
  <c r="D148" i="2"/>
  <c r="G148" i="2" s="1"/>
  <c r="D149" i="2"/>
  <c r="G149" i="2" s="1"/>
  <c r="D150" i="2"/>
  <c r="G150" i="2" s="1"/>
  <c r="D151" i="2"/>
  <c r="G151" i="2" s="1"/>
  <c r="D152" i="2"/>
  <c r="G152" i="2" s="1"/>
  <c r="D153" i="2"/>
  <c r="G153" i="2" s="1"/>
  <c r="D154" i="2"/>
  <c r="G154" i="2" s="1"/>
  <c r="D155" i="2"/>
  <c r="G155" i="2" s="1"/>
  <c r="D156" i="2"/>
  <c r="G156" i="2" s="1"/>
  <c r="D157" i="2"/>
  <c r="G157" i="2" s="1"/>
  <c r="D158" i="2"/>
  <c r="G158" i="2" s="1"/>
  <c r="D159" i="2"/>
  <c r="G159" i="2" s="1"/>
  <c r="D160" i="2"/>
  <c r="G160" i="2" s="1"/>
  <c r="D161" i="2"/>
  <c r="G161" i="2" s="1"/>
  <c r="D162" i="2"/>
  <c r="G162" i="2" s="1"/>
  <c r="D163" i="2"/>
  <c r="G163" i="2" s="1"/>
  <c r="D164" i="2"/>
  <c r="G164" i="2" s="1"/>
  <c r="D165" i="2"/>
  <c r="G165" i="2" s="1"/>
  <c r="D166" i="2"/>
  <c r="G166" i="2" s="1"/>
  <c r="D167" i="2"/>
  <c r="G167" i="2" s="1"/>
  <c r="D168" i="2"/>
  <c r="G168" i="2" s="1"/>
  <c r="D169" i="2"/>
  <c r="G169" i="2" s="1"/>
  <c r="D170" i="2"/>
  <c r="G170" i="2" s="1"/>
  <c r="D171" i="2"/>
  <c r="G171" i="2" s="1"/>
  <c r="D172" i="2"/>
  <c r="G172" i="2" s="1"/>
  <c r="D173" i="2"/>
  <c r="G173" i="2" s="1"/>
  <c r="D174" i="2"/>
  <c r="G174" i="2" s="1"/>
  <c r="D175" i="2"/>
  <c r="G175" i="2" s="1"/>
  <c r="D176" i="2"/>
  <c r="G176" i="2" s="1"/>
  <c r="D177" i="2"/>
  <c r="G177" i="2" s="1"/>
  <c r="D178" i="2"/>
  <c r="G178" i="2" s="1"/>
  <c r="D179" i="2"/>
  <c r="D180" i="2"/>
  <c r="G180" i="2" s="1"/>
  <c r="D181" i="2"/>
  <c r="G181" i="2" s="1"/>
  <c r="D182" i="2"/>
  <c r="G182" i="2" s="1"/>
  <c r="D183" i="2"/>
  <c r="G183" i="2" s="1"/>
  <c r="D184" i="2"/>
  <c r="G184" i="2" s="1"/>
  <c r="D185" i="2"/>
  <c r="G185" i="2" s="1"/>
  <c r="D186" i="2"/>
  <c r="G186" i="2" s="1"/>
  <c r="D187" i="2"/>
  <c r="G187" i="2" s="1"/>
  <c r="D188" i="2"/>
  <c r="G188" i="2" s="1"/>
  <c r="D189" i="2"/>
  <c r="G189" i="2" s="1"/>
  <c r="D190" i="2"/>
  <c r="G190" i="2" s="1"/>
  <c r="D191" i="2"/>
  <c r="G191" i="2" s="1"/>
  <c r="D192" i="2"/>
  <c r="G192" i="2" s="1"/>
  <c r="D193" i="2"/>
  <c r="G193" i="2" s="1"/>
  <c r="D194" i="2"/>
  <c r="G194" i="2" s="1"/>
  <c r="D195" i="2"/>
  <c r="G195" i="2" s="1"/>
  <c r="D196" i="2"/>
  <c r="G196" i="2" s="1"/>
  <c r="D197" i="2"/>
  <c r="G197" i="2" s="1"/>
  <c r="D198" i="2"/>
  <c r="G198" i="2" s="1"/>
  <c r="D199" i="2"/>
  <c r="G199" i="2" s="1"/>
  <c r="D200" i="2"/>
  <c r="G200" i="2" s="1"/>
  <c r="D201" i="2"/>
  <c r="G201" i="2" s="1"/>
  <c r="D2" i="2"/>
  <c r="G2" i="2" s="1"/>
  <c r="C3" i="2"/>
  <c r="F3" i="2" s="1"/>
  <c r="C4" i="2"/>
  <c r="F4" i="2" s="1"/>
  <c r="C5" i="2"/>
  <c r="F5" i="2" s="1"/>
  <c r="C6" i="2"/>
  <c r="F6" i="2" s="1"/>
  <c r="C7" i="2"/>
  <c r="F7" i="2" s="1"/>
  <c r="C8" i="2"/>
  <c r="C9" i="2"/>
  <c r="F9" i="2" s="1"/>
  <c r="C10" i="2"/>
  <c r="F10" i="2" s="1"/>
  <c r="C11" i="2"/>
  <c r="F11" i="2" s="1"/>
  <c r="C12" i="2"/>
  <c r="C13" i="2"/>
  <c r="F13" i="2" s="1"/>
  <c r="C14" i="2"/>
  <c r="F14" i="2" s="1"/>
  <c r="C15" i="2"/>
  <c r="F15" i="2" s="1"/>
  <c r="C16" i="2"/>
  <c r="F16" i="2" s="1"/>
  <c r="C17" i="2"/>
  <c r="F17" i="2" s="1"/>
  <c r="C18" i="2"/>
  <c r="F18" i="2" s="1"/>
  <c r="C19" i="2"/>
  <c r="C20" i="2"/>
  <c r="F20" i="2" s="1"/>
  <c r="C21" i="2"/>
  <c r="F21" i="2" s="1"/>
  <c r="C22" i="2"/>
  <c r="F22" i="2" s="1"/>
  <c r="C23" i="2"/>
  <c r="F23" i="2" s="1"/>
  <c r="C24" i="2"/>
  <c r="F24" i="2" s="1"/>
  <c r="C25" i="2"/>
  <c r="F25" i="2" s="1"/>
  <c r="C26" i="2"/>
  <c r="F26" i="2" s="1"/>
  <c r="C27" i="2"/>
  <c r="F27" i="2" s="1"/>
  <c r="C28" i="2"/>
  <c r="C29" i="2"/>
  <c r="F29" i="2" s="1"/>
  <c r="C30" i="2"/>
  <c r="F30" i="2" s="1"/>
  <c r="C31" i="2"/>
  <c r="C32" i="2"/>
  <c r="F32" i="2" s="1"/>
  <c r="C33" i="2"/>
  <c r="F33" i="2" s="1"/>
  <c r="C34" i="2"/>
  <c r="F34" i="2" s="1"/>
  <c r="C35" i="2"/>
  <c r="F35" i="2" s="1"/>
  <c r="C36" i="2"/>
  <c r="F36" i="2" s="1"/>
  <c r="C37" i="2"/>
  <c r="C38" i="2"/>
  <c r="F38" i="2" s="1"/>
  <c r="C39" i="2"/>
  <c r="F39" i="2" s="1"/>
  <c r="C40" i="2"/>
  <c r="F40" i="2" s="1"/>
  <c r="C41" i="2"/>
  <c r="F41" i="2" s="1"/>
  <c r="C42" i="2"/>
  <c r="F42" i="2" s="1"/>
  <c r="C43" i="2"/>
  <c r="F43" i="2" s="1"/>
  <c r="C44" i="2"/>
  <c r="F44" i="2" s="1"/>
  <c r="C45" i="2"/>
  <c r="F45" i="2" s="1"/>
  <c r="C46" i="2"/>
  <c r="F46" i="2" s="1"/>
  <c r="C47" i="2"/>
  <c r="F47" i="2" s="1"/>
  <c r="C48" i="2"/>
  <c r="F48" i="2" s="1"/>
  <c r="C49" i="2"/>
  <c r="F49" i="2" s="1"/>
  <c r="C50" i="2"/>
  <c r="F50" i="2" s="1"/>
  <c r="C51" i="2"/>
  <c r="F51" i="2" s="1"/>
  <c r="C52" i="2"/>
  <c r="F52" i="2" s="1"/>
  <c r="C53" i="2"/>
  <c r="C54" i="2"/>
  <c r="F54" i="2" s="1"/>
  <c r="C55" i="2"/>
  <c r="F55" i="2" s="1"/>
  <c r="C56" i="2"/>
  <c r="F56" i="2" s="1"/>
  <c r="C57" i="2"/>
  <c r="F57" i="2" s="1"/>
  <c r="C58" i="2"/>
  <c r="F58" i="2" s="1"/>
  <c r="C59" i="2"/>
  <c r="F59" i="2" s="1"/>
  <c r="C60" i="2"/>
  <c r="F60" i="2" s="1"/>
  <c r="C61" i="2"/>
  <c r="F61" i="2" s="1"/>
  <c r="C62" i="2"/>
  <c r="F62" i="2" s="1"/>
  <c r="C63" i="2"/>
  <c r="F63" i="2" s="1"/>
  <c r="C64" i="2"/>
  <c r="F64" i="2" s="1"/>
  <c r="C65" i="2"/>
  <c r="F65" i="2" s="1"/>
  <c r="C66" i="2"/>
  <c r="F66" i="2" s="1"/>
  <c r="C67" i="2"/>
  <c r="F67" i="2" s="1"/>
  <c r="C68" i="2"/>
  <c r="F68" i="2" s="1"/>
  <c r="C69" i="2"/>
  <c r="C70" i="2"/>
  <c r="F70" i="2" s="1"/>
  <c r="C71" i="2"/>
  <c r="F71" i="2" s="1"/>
  <c r="C72" i="2"/>
  <c r="F72" i="2" s="1"/>
  <c r="C73" i="2"/>
  <c r="F73" i="2" s="1"/>
  <c r="C74" i="2"/>
  <c r="F74" i="2" s="1"/>
  <c r="C75" i="2"/>
  <c r="F75" i="2" s="1"/>
  <c r="C76" i="2"/>
  <c r="F76" i="2" s="1"/>
  <c r="C77" i="2"/>
  <c r="F77" i="2" s="1"/>
  <c r="C78" i="2"/>
  <c r="F78" i="2" s="1"/>
  <c r="C79" i="2"/>
  <c r="F79" i="2" s="1"/>
  <c r="C80" i="2"/>
  <c r="F80" i="2" s="1"/>
  <c r="C81" i="2"/>
  <c r="F81" i="2" s="1"/>
  <c r="C82" i="2"/>
  <c r="F82" i="2" s="1"/>
  <c r="C83" i="2"/>
  <c r="F83" i="2" s="1"/>
  <c r="C84" i="2"/>
  <c r="F84" i="2" s="1"/>
  <c r="C85" i="2"/>
  <c r="C86" i="2"/>
  <c r="F86" i="2" s="1"/>
  <c r="C87" i="2"/>
  <c r="F87" i="2" s="1"/>
  <c r="C88" i="2"/>
  <c r="F88" i="2" s="1"/>
  <c r="C89" i="2"/>
  <c r="F89" i="2" s="1"/>
  <c r="C90" i="2"/>
  <c r="F90" i="2" s="1"/>
  <c r="C91" i="2"/>
  <c r="F91" i="2" s="1"/>
  <c r="C92" i="2"/>
  <c r="F92" i="2" s="1"/>
  <c r="C93" i="2"/>
  <c r="F93" i="2" s="1"/>
  <c r="C94" i="2"/>
  <c r="F94" i="2" s="1"/>
  <c r="C95" i="2"/>
  <c r="F95" i="2" s="1"/>
  <c r="C96" i="2"/>
  <c r="F96" i="2" s="1"/>
  <c r="C97" i="2"/>
  <c r="F97" i="2" s="1"/>
  <c r="C98" i="2"/>
  <c r="F98" i="2" s="1"/>
  <c r="C99" i="2"/>
  <c r="F99" i="2" s="1"/>
  <c r="C100" i="2"/>
  <c r="F100" i="2" s="1"/>
  <c r="C101" i="2"/>
  <c r="C102" i="2"/>
  <c r="F102" i="2" s="1"/>
  <c r="C103" i="2"/>
  <c r="F103" i="2" s="1"/>
  <c r="C104" i="2"/>
  <c r="F104" i="2" s="1"/>
  <c r="C105" i="2"/>
  <c r="F105" i="2" s="1"/>
  <c r="C106" i="2"/>
  <c r="F106" i="2" s="1"/>
  <c r="C107" i="2"/>
  <c r="F107" i="2" s="1"/>
  <c r="C108" i="2"/>
  <c r="F108" i="2" s="1"/>
  <c r="C109" i="2"/>
  <c r="F109" i="2" s="1"/>
  <c r="C110" i="2"/>
  <c r="F110" i="2" s="1"/>
  <c r="C111" i="2"/>
  <c r="F111" i="2" s="1"/>
  <c r="C112" i="2"/>
  <c r="F112" i="2" s="1"/>
  <c r="C113" i="2"/>
  <c r="F113" i="2" s="1"/>
  <c r="C114" i="2"/>
  <c r="F114" i="2" s="1"/>
  <c r="C115" i="2"/>
  <c r="F115" i="2" s="1"/>
  <c r="C116" i="2"/>
  <c r="F116" i="2" s="1"/>
  <c r="C117" i="2"/>
  <c r="C118" i="2"/>
  <c r="F118" i="2" s="1"/>
  <c r="C119" i="2"/>
  <c r="F119" i="2" s="1"/>
  <c r="C120" i="2"/>
  <c r="F120" i="2" s="1"/>
  <c r="C121" i="2"/>
  <c r="F121" i="2" s="1"/>
  <c r="C122" i="2"/>
  <c r="F122" i="2" s="1"/>
  <c r="C123" i="2"/>
  <c r="F123" i="2" s="1"/>
  <c r="C124" i="2"/>
  <c r="F124" i="2" s="1"/>
  <c r="C125" i="2"/>
  <c r="F125" i="2" s="1"/>
  <c r="C126" i="2"/>
  <c r="F126" i="2" s="1"/>
  <c r="C127" i="2"/>
  <c r="F127" i="2" s="1"/>
  <c r="C128" i="2"/>
  <c r="F128" i="2" s="1"/>
  <c r="C129" i="2"/>
  <c r="F129" i="2" s="1"/>
  <c r="C130" i="2"/>
  <c r="F130" i="2" s="1"/>
  <c r="C131" i="2"/>
  <c r="F131" i="2" s="1"/>
  <c r="C132" i="2"/>
  <c r="F132" i="2" s="1"/>
  <c r="C133" i="2"/>
  <c r="C134" i="2"/>
  <c r="F134" i="2" s="1"/>
  <c r="C135" i="2"/>
  <c r="F135" i="2" s="1"/>
  <c r="C136" i="2"/>
  <c r="F136" i="2" s="1"/>
  <c r="C137" i="2"/>
  <c r="F137" i="2" s="1"/>
  <c r="C138" i="2"/>
  <c r="F138" i="2" s="1"/>
  <c r="C139" i="2"/>
  <c r="F139" i="2" s="1"/>
  <c r="C140" i="2"/>
  <c r="F140" i="2" s="1"/>
  <c r="C141" i="2"/>
  <c r="F141" i="2" s="1"/>
  <c r="C142" i="2"/>
  <c r="F142" i="2" s="1"/>
  <c r="C143" i="2"/>
  <c r="F143" i="2" s="1"/>
  <c r="C144" i="2"/>
  <c r="F144" i="2" s="1"/>
  <c r="C145" i="2"/>
  <c r="F145" i="2" s="1"/>
  <c r="C146" i="2"/>
  <c r="F146" i="2" s="1"/>
  <c r="C147" i="2"/>
  <c r="F147" i="2" s="1"/>
  <c r="C148" i="2"/>
  <c r="F148" i="2" s="1"/>
  <c r="C149" i="2"/>
  <c r="C150" i="2"/>
  <c r="F150" i="2" s="1"/>
  <c r="C151" i="2"/>
  <c r="F151" i="2" s="1"/>
  <c r="C152" i="2"/>
  <c r="F152" i="2" s="1"/>
  <c r="C153" i="2"/>
  <c r="F153" i="2" s="1"/>
  <c r="C154" i="2"/>
  <c r="F154" i="2" s="1"/>
  <c r="C155" i="2"/>
  <c r="F155" i="2" s="1"/>
  <c r="C156" i="2"/>
  <c r="F156" i="2" s="1"/>
  <c r="C157" i="2"/>
  <c r="F157" i="2" s="1"/>
  <c r="C158" i="2"/>
  <c r="F158" i="2" s="1"/>
  <c r="C159" i="2"/>
  <c r="F159" i="2" s="1"/>
  <c r="C160" i="2"/>
  <c r="F160" i="2" s="1"/>
  <c r="C161" i="2"/>
  <c r="F161" i="2" s="1"/>
  <c r="C162" i="2"/>
  <c r="F162" i="2" s="1"/>
  <c r="C163" i="2"/>
  <c r="F163" i="2" s="1"/>
  <c r="C164" i="2"/>
  <c r="F164" i="2" s="1"/>
  <c r="C165" i="2"/>
  <c r="C166" i="2"/>
  <c r="F166" i="2" s="1"/>
  <c r="C167" i="2"/>
  <c r="F167" i="2" s="1"/>
  <c r="C168" i="2"/>
  <c r="F168" i="2" s="1"/>
  <c r="C169" i="2"/>
  <c r="F169" i="2" s="1"/>
  <c r="C170" i="2"/>
  <c r="F170" i="2" s="1"/>
  <c r="C171" i="2"/>
  <c r="F171" i="2" s="1"/>
  <c r="C172" i="2"/>
  <c r="F172" i="2" s="1"/>
  <c r="C173" i="2"/>
  <c r="F173" i="2" s="1"/>
  <c r="C174" i="2"/>
  <c r="F174" i="2" s="1"/>
  <c r="C175" i="2"/>
  <c r="F175" i="2" s="1"/>
  <c r="C176" i="2"/>
  <c r="F176" i="2" s="1"/>
  <c r="C177" i="2"/>
  <c r="F177" i="2" s="1"/>
  <c r="C178" i="2"/>
  <c r="F178" i="2" s="1"/>
  <c r="C179" i="2"/>
  <c r="F179" i="2" s="1"/>
  <c r="C180" i="2"/>
  <c r="F180" i="2" s="1"/>
  <c r="C181" i="2"/>
  <c r="C182" i="2"/>
  <c r="F182" i="2" s="1"/>
  <c r="C183" i="2"/>
  <c r="F183" i="2" s="1"/>
  <c r="C184" i="2"/>
  <c r="F184" i="2" s="1"/>
  <c r="C185" i="2"/>
  <c r="F185" i="2" s="1"/>
  <c r="C186" i="2"/>
  <c r="F186" i="2" s="1"/>
  <c r="C187" i="2"/>
  <c r="F187" i="2" s="1"/>
  <c r="C188" i="2"/>
  <c r="F188" i="2" s="1"/>
  <c r="C189" i="2"/>
  <c r="F189" i="2" s="1"/>
  <c r="C190" i="2"/>
  <c r="F190" i="2" s="1"/>
  <c r="C191" i="2"/>
  <c r="F191" i="2" s="1"/>
  <c r="C192" i="2"/>
  <c r="F192" i="2" s="1"/>
  <c r="C193" i="2"/>
  <c r="F193" i="2" s="1"/>
  <c r="C194" i="2"/>
  <c r="F194" i="2" s="1"/>
  <c r="C195" i="2"/>
  <c r="F195" i="2" s="1"/>
  <c r="C196" i="2"/>
  <c r="F196" i="2" s="1"/>
  <c r="C197" i="2"/>
  <c r="C198" i="2"/>
  <c r="F198" i="2" s="1"/>
  <c r="C199" i="2"/>
  <c r="F199" i="2" s="1"/>
  <c r="C200" i="2"/>
  <c r="F200" i="2" s="1"/>
  <c r="C201" i="2"/>
  <c r="F201" i="2" s="1"/>
  <c r="C2" i="2"/>
  <c r="F2" i="2" s="1"/>
  <c r="F202" i="2" l="1"/>
  <c r="G202" i="2"/>
  <c r="H202" i="2"/>
</calcChain>
</file>

<file path=xl/sharedStrings.xml><?xml version="1.0" encoding="utf-8"?>
<sst xmlns="http://schemas.openxmlformats.org/spreadsheetml/2006/main" count="147" uniqueCount="133">
  <si>
    <t>TV</t>
  </si>
  <si>
    <t>Sales</t>
  </si>
  <si>
    <t>Sales = 0.0475*TV+7.0326</t>
  </si>
  <si>
    <t>Error</t>
  </si>
  <si>
    <t>SSE</t>
  </si>
  <si>
    <t>Y=C = avg(y)</t>
  </si>
  <si>
    <t>sales = B1*TV+C+Error</t>
  </si>
  <si>
    <t>OLS</t>
  </si>
  <si>
    <t>minimize of sum of squres of error</t>
  </si>
  <si>
    <t>MAR</t>
  </si>
  <si>
    <t>miminse sum of abs values of error</t>
  </si>
  <si>
    <t>Y = B1*X1+C+Error</t>
  </si>
  <si>
    <t>SUM((Y_i-B1X1_i-C)^2)</t>
  </si>
  <si>
    <t>Minimize SSE</t>
  </si>
  <si>
    <t>minimize SUM((Y_i-B1X1_i-C))^2</t>
  </si>
  <si>
    <t>Minimization problem - optimization problem</t>
  </si>
  <si>
    <t>Business Problem --&gt; Statistical problem ---&gt; Optimization problem --&gt; Gradient descent alogrithm</t>
  </si>
  <si>
    <t>Solving the problem</t>
  </si>
  <si>
    <t>Identifying best values for B1, C which gives you minimum error</t>
  </si>
  <si>
    <t>Solution/output from optimization problem is the values of B1, C</t>
  </si>
  <si>
    <t>GLM</t>
  </si>
  <si>
    <t>link function</t>
  </si>
  <si>
    <t>Y</t>
  </si>
  <si>
    <t>Transformation</t>
  </si>
  <si>
    <t>z=Transformation(Y)</t>
  </si>
  <si>
    <t>Normal</t>
  </si>
  <si>
    <t>Identity</t>
  </si>
  <si>
    <t>Linear regression</t>
  </si>
  <si>
    <t>Exp</t>
  </si>
  <si>
    <t>log</t>
  </si>
  <si>
    <t>log-linear model</t>
  </si>
  <si>
    <t>Bernouli</t>
  </si>
  <si>
    <t>logit/probit</t>
  </si>
  <si>
    <t>logistic regression</t>
  </si>
  <si>
    <t>Probit regression</t>
  </si>
  <si>
    <t>Poission</t>
  </si>
  <si>
    <t>sum of abs error</t>
  </si>
  <si>
    <t>sum of squres of error</t>
  </si>
  <si>
    <t>Total Error</t>
  </si>
  <si>
    <t>Error after including X variable</t>
  </si>
  <si>
    <t>Error with out X variable</t>
  </si>
  <si>
    <t>Explained error by X variable</t>
  </si>
  <si>
    <t>Perentage of error explained by X</t>
  </si>
  <si>
    <t>R-square</t>
  </si>
  <si>
    <t>Coeficient of determination</t>
  </si>
  <si>
    <t>The percentage of variance in Y explained by X variables</t>
  </si>
  <si>
    <t>Marketing</t>
  </si>
  <si>
    <t>Sales in thousands</t>
  </si>
  <si>
    <t>sales = 0.0475*marketing + 7.0326</t>
  </si>
  <si>
    <t>m=0.0475</t>
  </si>
  <si>
    <t>c = 7.0326</t>
  </si>
  <si>
    <t>y=mx+c</t>
  </si>
  <si>
    <t>what is m?</t>
  </si>
  <si>
    <t>m=tan theta</t>
  </si>
  <si>
    <t>m = dy/dx</t>
  </si>
  <si>
    <t>m = y2-y1/(x2-x1)</t>
  </si>
  <si>
    <t>dy/dx = the rate of change in Y, with respect to x</t>
  </si>
  <si>
    <t>if I change one unit in x, what is change in Y?</t>
  </si>
  <si>
    <t>Y2</t>
  </si>
  <si>
    <t>Y1</t>
  </si>
  <si>
    <t>x2</t>
  </si>
  <si>
    <t>x1</t>
  </si>
  <si>
    <t>y2-y1</t>
  </si>
  <si>
    <t>285 units of x contributing 24 units of y</t>
  </si>
  <si>
    <t>1 unit if x change</t>
  </si>
  <si>
    <t>24/285</t>
  </si>
  <si>
    <t>Sales = B1* Marketing +C</t>
  </si>
  <si>
    <t>B1 = m = 0.0475</t>
  </si>
  <si>
    <t>if increase marketing spend by 1 rupee, the net increase in the sales is 47.5</t>
  </si>
  <si>
    <t>if Beta is high, that is variable is important</t>
  </si>
  <si>
    <t>Sales = B1*Marketing+C + Error</t>
  </si>
  <si>
    <t>B1, C</t>
  </si>
  <si>
    <t>0.05, 5</t>
  </si>
  <si>
    <t>Sales = 0.05*marketing+5</t>
  </si>
  <si>
    <t>0.047, 7.5</t>
  </si>
  <si>
    <t>sales = 0.047*marketing+7.5</t>
  </si>
  <si>
    <t>E1</t>
  </si>
  <si>
    <t>E2</t>
  </si>
  <si>
    <t>E3</t>
  </si>
  <si>
    <t>Ordinary least square regression</t>
  </si>
  <si>
    <t>Minimizing sum of squres of error to estimate B1, C</t>
  </si>
  <si>
    <t>MAD regression</t>
  </si>
  <si>
    <t>Yi</t>
  </si>
  <si>
    <t>Xi</t>
  </si>
  <si>
    <t>Yi = B1*Xi+C +Error</t>
  </si>
  <si>
    <t>Error = Yi - B1*Xi-C</t>
  </si>
  <si>
    <t>Error^2 = (Yi - B1*Xi-C)^2</t>
  </si>
  <si>
    <t>Minmize Error^2</t>
  </si>
  <si>
    <t>Minimize (Yi-B1*Xi-C)^2</t>
  </si>
  <si>
    <t>Optimization problem</t>
  </si>
  <si>
    <t>Objective function</t>
  </si>
  <si>
    <t>constraints</t>
  </si>
  <si>
    <t>Solve this optimization probems</t>
  </si>
  <si>
    <t>Gradient descent algorithm</t>
  </si>
  <si>
    <t>Business Problem --&gt; Statistical Problem --&gt; Technique --&gt; Optimization problem</t>
  </si>
  <si>
    <t>(Yi-B1*Xi-C)^2</t>
  </si>
  <si>
    <t>cost function</t>
  </si>
  <si>
    <t>taget function</t>
  </si>
  <si>
    <t>m</t>
  </si>
  <si>
    <t>slope</t>
  </si>
  <si>
    <t>estimate</t>
  </si>
  <si>
    <t>betas</t>
  </si>
  <si>
    <t>graident</t>
  </si>
  <si>
    <t>parameters</t>
  </si>
  <si>
    <t>Modeling techniques</t>
  </si>
  <si>
    <t>Parametric techniques</t>
  </si>
  <si>
    <t>Non- Parametrics techniques</t>
  </si>
  <si>
    <t>Mathematical equation</t>
  </si>
  <si>
    <t>Rules, process</t>
  </si>
  <si>
    <t>Business problem</t>
  </si>
  <si>
    <t>Statistical problem</t>
  </si>
  <si>
    <t>Estimate the betas - Finalizing your mathmatical equation</t>
  </si>
  <si>
    <t>Prediction</t>
  </si>
  <si>
    <t>scoring</t>
  </si>
  <si>
    <t>Multiple variables</t>
  </si>
  <si>
    <t>challenges</t>
  </si>
  <si>
    <t>Goodness of fit</t>
  </si>
  <si>
    <t>Metrics</t>
  </si>
  <si>
    <t>Y= C</t>
  </si>
  <si>
    <t>where C is average of Y</t>
  </si>
  <si>
    <t>Y=C</t>
  </si>
  <si>
    <t>Accuracy in Error with out X variables</t>
  </si>
  <si>
    <t>Accuracy in Error with X variables</t>
  </si>
  <si>
    <t>Explained error by X variables</t>
  </si>
  <si>
    <t>61% of variance in Y explained by X variables</t>
  </si>
  <si>
    <t>Goodness of fit measure</t>
  </si>
  <si>
    <t>The perecnetage of variance in Y explained by X variables</t>
  </si>
  <si>
    <t>R-square is high, model is good</t>
  </si>
  <si>
    <t>MSE</t>
  </si>
  <si>
    <t>RMSE</t>
  </si>
  <si>
    <t>APE</t>
  </si>
  <si>
    <t>MAPE</t>
  </si>
  <si>
    <t>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</si>
</sst>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33" borderId="0" xfId="0" applyFill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 in thousands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316440498129223"/>
                  <c:y val="-0.284211908846876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Sheet1!$A$2:$A$208</c:f>
              <c:numCache>
                <c:formatCode>General</c:formatCode>
                <c:ptCount val="207"/>
                <c:pt idx="0">
                  <c:v>230.1</c:v>
                </c:pt>
                <c:pt idx="1">
                  <c:v>44.5</c:v>
                </c:pt>
                <c:pt idx="2">
                  <c:v>17.2</c:v>
                </c:pt>
                <c:pt idx="3">
                  <c:v>151.5</c:v>
                </c:pt>
                <c:pt idx="4">
                  <c:v>180.8</c:v>
                </c:pt>
                <c:pt idx="5">
                  <c:v>8.6999999999999993</c:v>
                </c:pt>
                <c:pt idx="6">
                  <c:v>57.5</c:v>
                </c:pt>
                <c:pt idx="7">
                  <c:v>120.2</c:v>
                </c:pt>
                <c:pt idx="8">
                  <c:v>8.6</c:v>
                </c:pt>
                <c:pt idx="9">
                  <c:v>199.8</c:v>
                </c:pt>
                <c:pt idx="10">
                  <c:v>66.099999999999994</c:v>
                </c:pt>
                <c:pt idx="11">
                  <c:v>214.7</c:v>
                </c:pt>
                <c:pt idx="12">
                  <c:v>23.8</c:v>
                </c:pt>
                <c:pt idx="13">
                  <c:v>97.5</c:v>
                </c:pt>
                <c:pt idx="14">
                  <c:v>204.1</c:v>
                </c:pt>
                <c:pt idx="15">
                  <c:v>195.4</c:v>
                </c:pt>
                <c:pt idx="16">
                  <c:v>67.8</c:v>
                </c:pt>
                <c:pt idx="17">
                  <c:v>281.39999999999998</c:v>
                </c:pt>
                <c:pt idx="18">
                  <c:v>69.2</c:v>
                </c:pt>
                <c:pt idx="19">
                  <c:v>147.30000000000001</c:v>
                </c:pt>
                <c:pt idx="20">
                  <c:v>218.4</c:v>
                </c:pt>
                <c:pt idx="21">
                  <c:v>237.4</c:v>
                </c:pt>
                <c:pt idx="22">
                  <c:v>13.2</c:v>
                </c:pt>
                <c:pt idx="23">
                  <c:v>228.3</c:v>
                </c:pt>
                <c:pt idx="24">
                  <c:v>62.3</c:v>
                </c:pt>
                <c:pt idx="25">
                  <c:v>262.89999999999998</c:v>
                </c:pt>
                <c:pt idx="26">
                  <c:v>142.9</c:v>
                </c:pt>
                <c:pt idx="27">
                  <c:v>240.1</c:v>
                </c:pt>
                <c:pt idx="28">
                  <c:v>248.8</c:v>
                </c:pt>
                <c:pt idx="29">
                  <c:v>70.599999999999994</c:v>
                </c:pt>
                <c:pt idx="30">
                  <c:v>292.89999999999998</c:v>
                </c:pt>
                <c:pt idx="31">
                  <c:v>112.9</c:v>
                </c:pt>
                <c:pt idx="32">
                  <c:v>97.2</c:v>
                </c:pt>
                <c:pt idx="33">
                  <c:v>265.60000000000002</c:v>
                </c:pt>
                <c:pt idx="34">
                  <c:v>95.7</c:v>
                </c:pt>
                <c:pt idx="35">
                  <c:v>290.7</c:v>
                </c:pt>
                <c:pt idx="36">
                  <c:v>266.89999999999998</c:v>
                </c:pt>
                <c:pt idx="37">
                  <c:v>74.7</c:v>
                </c:pt>
                <c:pt idx="38">
                  <c:v>43.1</c:v>
                </c:pt>
                <c:pt idx="39">
                  <c:v>228</c:v>
                </c:pt>
                <c:pt idx="40">
                  <c:v>202.5</c:v>
                </c:pt>
                <c:pt idx="41">
                  <c:v>177</c:v>
                </c:pt>
                <c:pt idx="42">
                  <c:v>293.60000000000002</c:v>
                </c:pt>
                <c:pt idx="43">
                  <c:v>206.9</c:v>
                </c:pt>
                <c:pt idx="44">
                  <c:v>25.1</c:v>
                </c:pt>
                <c:pt idx="45">
                  <c:v>175.1</c:v>
                </c:pt>
                <c:pt idx="46">
                  <c:v>89.7</c:v>
                </c:pt>
                <c:pt idx="47">
                  <c:v>239.9</c:v>
                </c:pt>
                <c:pt idx="48">
                  <c:v>227.2</c:v>
                </c:pt>
                <c:pt idx="49">
                  <c:v>66.900000000000006</c:v>
                </c:pt>
                <c:pt idx="50">
                  <c:v>199.8</c:v>
                </c:pt>
                <c:pt idx="51">
                  <c:v>100.4</c:v>
                </c:pt>
                <c:pt idx="52">
                  <c:v>216.4</c:v>
                </c:pt>
                <c:pt idx="53">
                  <c:v>182.6</c:v>
                </c:pt>
                <c:pt idx="54">
                  <c:v>262.7</c:v>
                </c:pt>
                <c:pt idx="55">
                  <c:v>198.9</c:v>
                </c:pt>
                <c:pt idx="56">
                  <c:v>7.3</c:v>
                </c:pt>
                <c:pt idx="57">
                  <c:v>136.19999999999999</c:v>
                </c:pt>
                <c:pt idx="58">
                  <c:v>210.8</c:v>
                </c:pt>
                <c:pt idx="59">
                  <c:v>210.7</c:v>
                </c:pt>
                <c:pt idx="60">
                  <c:v>53.5</c:v>
                </c:pt>
                <c:pt idx="61">
                  <c:v>261.3</c:v>
                </c:pt>
                <c:pt idx="62">
                  <c:v>239.3</c:v>
                </c:pt>
                <c:pt idx="63">
                  <c:v>102.7</c:v>
                </c:pt>
                <c:pt idx="64">
                  <c:v>131.1</c:v>
                </c:pt>
                <c:pt idx="65">
                  <c:v>69</c:v>
                </c:pt>
                <c:pt idx="66">
                  <c:v>31.5</c:v>
                </c:pt>
                <c:pt idx="67">
                  <c:v>139.30000000000001</c:v>
                </c:pt>
                <c:pt idx="68">
                  <c:v>237.4</c:v>
                </c:pt>
                <c:pt idx="69">
                  <c:v>216.8</c:v>
                </c:pt>
                <c:pt idx="70">
                  <c:v>199.1</c:v>
                </c:pt>
                <c:pt idx="71">
                  <c:v>109.8</c:v>
                </c:pt>
                <c:pt idx="72">
                  <c:v>26.8</c:v>
                </c:pt>
                <c:pt idx="73">
                  <c:v>129.4</c:v>
                </c:pt>
                <c:pt idx="74">
                  <c:v>213.4</c:v>
                </c:pt>
                <c:pt idx="75">
                  <c:v>16.899999999999999</c:v>
                </c:pt>
                <c:pt idx="76">
                  <c:v>27.5</c:v>
                </c:pt>
                <c:pt idx="77">
                  <c:v>120.5</c:v>
                </c:pt>
                <c:pt idx="78">
                  <c:v>5.4</c:v>
                </c:pt>
                <c:pt idx="79">
                  <c:v>116</c:v>
                </c:pt>
                <c:pt idx="80">
                  <c:v>76.400000000000006</c:v>
                </c:pt>
                <c:pt idx="81">
                  <c:v>239.8</c:v>
                </c:pt>
                <c:pt idx="82">
                  <c:v>75.3</c:v>
                </c:pt>
                <c:pt idx="83">
                  <c:v>68.400000000000006</c:v>
                </c:pt>
                <c:pt idx="84">
                  <c:v>213.5</c:v>
                </c:pt>
                <c:pt idx="85">
                  <c:v>193.2</c:v>
                </c:pt>
                <c:pt idx="86">
                  <c:v>76.3</c:v>
                </c:pt>
                <c:pt idx="87">
                  <c:v>110.7</c:v>
                </c:pt>
                <c:pt idx="88">
                  <c:v>88.3</c:v>
                </c:pt>
                <c:pt idx="89">
                  <c:v>109.8</c:v>
                </c:pt>
                <c:pt idx="90">
                  <c:v>134.30000000000001</c:v>
                </c:pt>
                <c:pt idx="91">
                  <c:v>28.6</c:v>
                </c:pt>
                <c:pt idx="92">
                  <c:v>217.7</c:v>
                </c:pt>
                <c:pt idx="93">
                  <c:v>250.9</c:v>
                </c:pt>
                <c:pt idx="94">
                  <c:v>107.4</c:v>
                </c:pt>
                <c:pt idx="95">
                  <c:v>163.30000000000001</c:v>
                </c:pt>
                <c:pt idx="96">
                  <c:v>197.6</c:v>
                </c:pt>
                <c:pt idx="97">
                  <c:v>184.9</c:v>
                </c:pt>
                <c:pt idx="98">
                  <c:v>289.7</c:v>
                </c:pt>
                <c:pt idx="99">
                  <c:v>135.19999999999999</c:v>
                </c:pt>
                <c:pt idx="100">
                  <c:v>222.4</c:v>
                </c:pt>
                <c:pt idx="101">
                  <c:v>296.39999999999998</c:v>
                </c:pt>
                <c:pt idx="102">
                  <c:v>280.2</c:v>
                </c:pt>
                <c:pt idx="103">
                  <c:v>187.9</c:v>
                </c:pt>
                <c:pt idx="104">
                  <c:v>238.2</c:v>
                </c:pt>
                <c:pt idx="105">
                  <c:v>137.9</c:v>
                </c:pt>
                <c:pt idx="106">
                  <c:v>25</c:v>
                </c:pt>
                <c:pt idx="107">
                  <c:v>90.4</c:v>
                </c:pt>
                <c:pt idx="108">
                  <c:v>13.1</c:v>
                </c:pt>
                <c:pt idx="109">
                  <c:v>255.4</c:v>
                </c:pt>
                <c:pt idx="110">
                  <c:v>225.8</c:v>
                </c:pt>
                <c:pt idx="111">
                  <c:v>241.7</c:v>
                </c:pt>
                <c:pt idx="112">
                  <c:v>175.7</c:v>
                </c:pt>
                <c:pt idx="113">
                  <c:v>209.6</c:v>
                </c:pt>
                <c:pt idx="114">
                  <c:v>78.2</c:v>
                </c:pt>
                <c:pt idx="115">
                  <c:v>75.099999999999994</c:v>
                </c:pt>
                <c:pt idx="116">
                  <c:v>139.19999999999999</c:v>
                </c:pt>
                <c:pt idx="117">
                  <c:v>76.400000000000006</c:v>
                </c:pt>
                <c:pt idx="118">
                  <c:v>125.7</c:v>
                </c:pt>
                <c:pt idx="119">
                  <c:v>19.399999999999999</c:v>
                </c:pt>
                <c:pt idx="120">
                  <c:v>141.30000000000001</c:v>
                </c:pt>
                <c:pt idx="121">
                  <c:v>18.8</c:v>
                </c:pt>
                <c:pt idx="122">
                  <c:v>224</c:v>
                </c:pt>
                <c:pt idx="123">
                  <c:v>123.1</c:v>
                </c:pt>
                <c:pt idx="124">
                  <c:v>229.5</c:v>
                </c:pt>
                <c:pt idx="125">
                  <c:v>87.2</c:v>
                </c:pt>
                <c:pt idx="126">
                  <c:v>7.8</c:v>
                </c:pt>
                <c:pt idx="127">
                  <c:v>80.2</c:v>
                </c:pt>
                <c:pt idx="128">
                  <c:v>220.3</c:v>
                </c:pt>
                <c:pt idx="129">
                  <c:v>59.6</c:v>
                </c:pt>
                <c:pt idx="130">
                  <c:v>0.7</c:v>
                </c:pt>
                <c:pt idx="131">
                  <c:v>265.2</c:v>
                </c:pt>
                <c:pt idx="132">
                  <c:v>8.4</c:v>
                </c:pt>
                <c:pt idx="133">
                  <c:v>219.8</c:v>
                </c:pt>
                <c:pt idx="134">
                  <c:v>36.9</c:v>
                </c:pt>
                <c:pt idx="135">
                  <c:v>48.3</c:v>
                </c:pt>
                <c:pt idx="136">
                  <c:v>25.6</c:v>
                </c:pt>
                <c:pt idx="137">
                  <c:v>273.7</c:v>
                </c:pt>
                <c:pt idx="138">
                  <c:v>43</c:v>
                </c:pt>
                <c:pt idx="139">
                  <c:v>184.9</c:v>
                </c:pt>
                <c:pt idx="140">
                  <c:v>73.400000000000006</c:v>
                </c:pt>
                <c:pt idx="141">
                  <c:v>193.7</c:v>
                </c:pt>
                <c:pt idx="142">
                  <c:v>220.5</c:v>
                </c:pt>
                <c:pt idx="143">
                  <c:v>104.6</c:v>
                </c:pt>
                <c:pt idx="144">
                  <c:v>96.2</c:v>
                </c:pt>
                <c:pt idx="145">
                  <c:v>140.30000000000001</c:v>
                </c:pt>
                <c:pt idx="146">
                  <c:v>240.1</c:v>
                </c:pt>
                <c:pt idx="147">
                  <c:v>243.2</c:v>
                </c:pt>
                <c:pt idx="148">
                  <c:v>38</c:v>
                </c:pt>
                <c:pt idx="149">
                  <c:v>44.7</c:v>
                </c:pt>
                <c:pt idx="150">
                  <c:v>280.7</c:v>
                </c:pt>
                <c:pt idx="151">
                  <c:v>121</c:v>
                </c:pt>
                <c:pt idx="152">
                  <c:v>197.6</c:v>
                </c:pt>
                <c:pt idx="153">
                  <c:v>171.3</c:v>
                </c:pt>
                <c:pt idx="154">
                  <c:v>187.8</c:v>
                </c:pt>
                <c:pt idx="155">
                  <c:v>4.0999999999999996</c:v>
                </c:pt>
                <c:pt idx="156">
                  <c:v>93.9</c:v>
                </c:pt>
                <c:pt idx="157">
                  <c:v>149.80000000000001</c:v>
                </c:pt>
                <c:pt idx="158">
                  <c:v>11.7</c:v>
                </c:pt>
                <c:pt idx="159">
                  <c:v>131.69999999999999</c:v>
                </c:pt>
                <c:pt idx="160">
                  <c:v>172.5</c:v>
                </c:pt>
                <c:pt idx="161">
                  <c:v>85.7</c:v>
                </c:pt>
                <c:pt idx="162">
                  <c:v>188.4</c:v>
                </c:pt>
                <c:pt idx="163">
                  <c:v>163.5</c:v>
                </c:pt>
                <c:pt idx="164">
                  <c:v>117.2</c:v>
                </c:pt>
                <c:pt idx="165">
                  <c:v>234.5</c:v>
                </c:pt>
                <c:pt idx="166">
                  <c:v>17.899999999999999</c:v>
                </c:pt>
                <c:pt idx="167">
                  <c:v>206.8</c:v>
                </c:pt>
                <c:pt idx="168">
                  <c:v>215.4</c:v>
                </c:pt>
                <c:pt idx="169">
                  <c:v>284.3</c:v>
                </c:pt>
                <c:pt idx="170">
                  <c:v>50</c:v>
                </c:pt>
                <c:pt idx="171">
                  <c:v>164.5</c:v>
                </c:pt>
                <c:pt idx="172">
                  <c:v>19.600000000000001</c:v>
                </c:pt>
                <c:pt idx="173">
                  <c:v>168.4</c:v>
                </c:pt>
                <c:pt idx="174">
                  <c:v>222.4</c:v>
                </c:pt>
                <c:pt idx="175">
                  <c:v>276.89999999999998</c:v>
                </c:pt>
                <c:pt idx="176">
                  <c:v>248.4</c:v>
                </c:pt>
                <c:pt idx="177">
                  <c:v>170.2</c:v>
                </c:pt>
                <c:pt idx="178">
                  <c:v>276.7</c:v>
                </c:pt>
                <c:pt idx="179">
                  <c:v>165.6</c:v>
                </c:pt>
                <c:pt idx="180">
                  <c:v>156.6</c:v>
                </c:pt>
                <c:pt idx="181">
                  <c:v>218.5</c:v>
                </c:pt>
                <c:pt idx="182">
                  <c:v>56.2</c:v>
                </c:pt>
                <c:pt idx="183">
                  <c:v>287.60000000000002</c:v>
                </c:pt>
                <c:pt idx="184">
                  <c:v>253.8</c:v>
                </c:pt>
                <c:pt idx="185">
                  <c:v>205</c:v>
                </c:pt>
                <c:pt idx="186">
                  <c:v>139.5</c:v>
                </c:pt>
                <c:pt idx="187">
                  <c:v>191.1</c:v>
                </c:pt>
                <c:pt idx="188">
                  <c:v>286</c:v>
                </c:pt>
                <c:pt idx="189">
                  <c:v>18.7</c:v>
                </c:pt>
                <c:pt idx="190">
                  <c:v>39.5</c:v>
                </c:pt>
                <c:pt idx="191">
                  <c:v>75.5</c:v>
                </c:pt>
                <c:pt idx="192">
                  <c:v>17.2</c:v>
                </c:pt>
                <c:pt idx="193">
                  <c:v>166.8</c:v>
                </c:pt>
                <c:pt idx="194">
                  <c:v>149.69999999999999</c:v>
                </c:pt>
                <c:pt idx="195">
                  <c:v>38.200000000000003</c:v>
                </c:pt>
                <c:pt idx="196">
                  <c:v>94.2</c:v>
                </c:pt>
                <c:pt idx="197">
                  <c:v>177</c:v>
                </c:pt>
                <c:pt idx="198">
                  <c:v>283.60000000000002</c:v>
                </c:pt>
                <c:pt idx="199">
                  <c:v>232.1</c:v>
                </c:pt>
              </c:numCache>
            </c:numRef>
          </c:xVal>
          <c:yVal>
            <c:numRef>
              <c:f>Sheet1!$B$2:$B$208</c:f>
              <c:numCache>
                <c:formatCode>General</c:formatCode>
                <c:ptCount val="207"/>
                <c:pt idx="0">
                  <c:v>22.1</c:v>
                </c:pt>
                <c:pt idx="1">
                  <c:v>10.4</c:v>
                </c:pt>
                <c:pt idx="2">
                  <c:v>9.3000000000000007</c:v>
                </c:pt>
                <c:pt idx="3">
                  <c:v>18.5</c:v>
                </c:pt>
                <c:pt idx="4">
                  <c:v>12.9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10.6</c:v>
                </c:pt>
                <c:pt idx="10">
                  <c:v>8.6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9.6999999999999993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12.5</c:v>
                </c:pt>
                <c:pt idx="22">
                  <c:v>5.6</c:v>
                </c:pt>
                <c:pt idx="23">
                  <c:v>15.5</c:v>
                </c:pt>
                <c:pt idx="24">
                  <c:v>9.6999999999999993</c:v>
                </c:pt>
                <c:pt idx="25">
                  <c:v>12</c:v>
                </c:pt>
                <c:pt idx="26">
                  <c:v>15</c:v>
                </c:pt>
                <c:pt idx="27">
                  <c:v>15.9</c:v>
                </c:pt>
                <c:pt idx="28">
                  <c:v>18.899999999999999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9.6</c:v>
                </c:pt>
                <c:pt idx="33">
                  <c:v>17.399999999999999</c:v>
                </c:pt>
                <c:pt idx="34">
                  <c:v>9.5</c:v>
                </c:pt>
                <c:pt idx="35">
                  <c:v>12.8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16.600000000000001</c:v>
                </c:pt>
                <c:pt idx="41">
                  <c:v>17.100000000000001</c:v>
                </c:pt>
                <c:pt idx="42">
                  <c:v>20.7</c:v>
                </c:pt>
                <c:pt idx="43">
                  <c:v>12.9</c:v>
                </c:pt>
                <c:pt idx="44">
                  <c:v>8.5</c:v>
                </c:pt>
                <c:pt idx="45">
                  <c:v>14.9</c:v>
                </c:pt>
                <c:pt idx="46">
                  <c:v>10.6</c:v>
                </c:pt>
                <c:pt idx="47">
                  <c:v>23.2</c:v>
                </c:pt>
                <c:pt idx="48">
                  <c:v>14.8</c:v>
                </c:pt>
                <c:pt idx="49">
                  <c:v>9.6999999999999993</c:v>
                </c:pt>
                <c:pt idx="50">
                  <c:v>11.4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18.399999999999999</c:v>
                </c:pt>
                <c:pt idx="60">
                  <c:v>8.1</c:v>
                </c:pt>
                <c:pt idx="61">
                  <c:v>24.2</c:v>
                </c:pt>
                <c:pt idx="62">
                  <c:v>15.7</c:v>
                </c:pt>
                <c:pt idx="63">
                  <c:v>14</c:v>
                </c:pt>
                <c:pt idx="64">
                  <c:v>18</c:v>
                </c:pt>
                <c:pt idx="65">
                  <c:v>9.3000000000000007</c:v>
                </c:pt>
                <c:pt idx="66">
                  <c:v>9.5</c:v>
                </c:pt>
                <c:pt idx="67">
                  <c:v>13.4</c:v>
                </c:pt>
                <c:pt idx="68">
                  <c:v>18.899999999999999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8.8000000000000007</c:v>
                </c:pt>
                <c:pt idx="73">
                  <c:v>11</c:v>
                </c:pt>
                <c:pt idx="74">
                  <c:v>17</c:v>
                </c:pt>
                <c:pt idx="75">
                  <c:v>8.6999999999999993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12.3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15.2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11.2</c:v>
                </c:pt>
                <c:pt idx="91">
                  <c:v>7.3</c:v>
                </c:pt>
                <c:pt idx="92">
                  <c:v>19.399999999999999</c:v>
                </c:pt>
                <c:pt idx="93">
                  <c:v>22.2</c:v>
                </c:pt>
                <c:pt idx="94">
                  <c:v>11.5</c:v>
                </c:pt>
                <c:pt idx="95">
                  <c:v>16.899999999999999</c:v>
                </c:pt>
                <c:pt idx="96">
                  <c:v>11.7</c:v>
                </c:pt>
                <c:pt idx="97">
                  <c:v>15.5</c:v>
                </c:pt>
                <c:pt idx="98">
                  <c:v>25.4</c:v>
                </c:pt>
                <c:pt idx="99">
                  <c:v>17.2</c:v>
                </c:pt>
                <c:pt idx="100">
                  <c:v>11.7</c:v>
                </c:pt>
                <c:pt idx="101">
                  <c:v>23.8</c:v>
                </c:pt>
                <c:pt idx="102">
                  <c:v>14.8</c:v>
                </c:pt>
                <c:pt idx="103">
                  <c:v>14.7</c:v>
                </c:pt>
                <c:pt idx="104">
                  <c:v>20.7</c:v>
                </c:pt>
                <c:pt idx="105">
                  <c:v>19.2</c:v>
                </c:pt>
                <c:pt idx="106">
                  <c:v>7.2</c:v>
                </c:pt>
                <c:pt idx="107">
                  <c:v>8.6999999999999993</c:v>
                </c:pt>
                <c:pt idx="108">
                  <c:v>5.3</c:v>
                </c:pt>
                <c:pt idx="109">
                  <c:v>19.8</c:v>
                </c:pt>
                <c:pt idx="110">
                  <c:v>13.4</c:v>
                </c:pt>
                <c:pt idx="111">
                  <c:v>21.8</c:v>
                </c:pt>
                <c:pt idx="112">
                  <c:v>14.1</c:v>
                </c:pt>
                <c:pt idx="113">
                  <c:v>15.9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11.6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8.8000000000000007</c:v>
                </c:pt>
                <c:pt idx="128">
                  <c:v>24.7</c:v>
                </c:pt>
                <c:pt idx="129">
                  <c:v>9.6999999999999993</c:v>
                </c:pt>
                <c:pt idx="130">
                  <c:v>1.6</c:v>
                </c:pt>
                <c:pt idx="131">
                  <c:v>12.7</c:v>
                </c:pt>
                <c:pt idx="132">
                  <c:v>5.7</c:v>
                </c:pt>
                <c:pt idx="133">
                  <c:v>19.600000000000001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20.100000000000001</c:v>
                </c:pt>
                <c:pt idx="143">
                  <c:v>10.4</c:v>
                </c:pt>
                <c:pt idx="144">
                  <c:v>11.4</c:v>
                </c:pt>
                <c:pt idx="145">
                  <c:v>10.3</c:v>
                </c:pt>
                <c:pt idx="146">
                  <c:v>13.2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16.100000000000001</c:v>
                </c:pt>
                <c:pt idx="151">
                  <c:v>11.6</c:v>
                </c:pt>
                <c:pt idx="152">
                  <c:v>16.600000000000001</c:v>
                </c:pt>
                <c:pt idx="153">
                  <c:v>19</c:v>
                </c:pt>
                <c:pt idx="154">
                  <c:v>15.6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14.4</c:v>
                </c:pt>
                <c:pt idx="161">
                  <c:v>13.3</c:v>
                </c:pt>
                <c:pt idx="162">
                  <c:v>14.9</c:v>
                </c:pt>
                <c:pt idx="163">
                  <c:v>18</c:v>
                </c:pt>
                <c:pt idx="164">
                  <c:v>11.9</c:v>
                </c:pt>
                <c:pt idx="165">
                  <c:v>11.9</c:v>
                </c:pt>
                <c:pt idx="166">
                  <c:v>8</c:v>
                </c:pt>
                <c:pt idx="167">
                  <c:v>12.2</c:v>
                </c:pt>
                <c:pt idx="168">
                  <c:v>17.100000000000001</c:v>
                </c:pt>
                <c:pt idx="169">
                  <c:v>15</c:v>
                </c:pt>
                <c:pt idx="170">
                  <c:v>8.4</c:v>
                </c:pt>
                <c:pt idx="171">
                  <c:v>14.5</c:v>
                </c:pt>
                <c:pt idx="172">
                  <c:v>7.6</c:v>
                </c:pt>
                <c:pt idx="173">
                  <c:v>11.7</c:v>
                </c:pt>
                <c:pt idx="174">
                  <c:v>11.5</c:v>
                </c:pt>
                <c:pt idx="175">
                  <c:v>27</c:v>
                </c:pt>
                <c:pt idx="176">
                  <c:v>20.2</c:v>
                </c:pt>
                <c:pt idx="177">
                  <c:v>11.7</c:v>
                </c:pt>
                <c:pt idx="178">
                  <c:v>11.8</c:v>
                </c:pt>
                <c:pt idx="179">
                  <c:v>12.6</c:v>
                </c:pt>
                <c:pt idx="180">
                  <c:v>10.5</c:v>
                </c:pt>
                <c:pt idx="181">
                  <c:v>12.2</c:v>
                </c:pt>
                <c:pt idx="182">
                  <c:v>8.6999999999999993</c:v>
                </c:pt>
                <c:pt idx="183">
                  <c:v>26.2</c:v>
                </c:pt>
                <c:pt idx="184">
                  <c:v>17.600000000000001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15.9</c:v>
                </c:pt>
                <c:pt idx="189">
                  <c:v>6.7</c:v>
                </c:pt>
                <c:pt idx="190">
                  <c:v>10.8</c:v>
                </c:pt>
                <c:pt idx="191">
                  <c:v>9.9</c:v>
                </c:pt>
                <c:pt idx="192">
                  <c:v>5.9</c:v>
                </c:pt>
                <c:pt idx="193">
                  <c:v>19.600000000000001</c:v>
                </c:pt>
                <c:pt idx="194">
                  <c:v>17.3</c:v>
                </c:pt>
                <c:pt idx="195">
                  <c:v>7.6</c:v>
                </c:pt>
                <c:pt idx="196">
                  <c:v>9.6999999999999993</c:v>
                </c:pt>
                <c:pt idx="197">
                  <c:v>12.8</c:v>
                </c:pt>
                <c:pt idx="198">
                  <c:v>25.5</c:v>
                </c:pt>
                <c:pt idx="199">
                  <c:v>13.4</c:v>
                </c:pt>
                <c:pt idx="20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40384"/>
        <c:axId val="928586368"/>
      </c:scatterChart>
      <c:valAx>
        <c:axId val="92354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586368"/>
        <c:crosses val="autoZero"/>
        <c:crossBetween val="midCat"/>
      </c:valAx>
      <c:valAx>
        <c:axId val="92858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54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304800</xdr:colOff>
      <xdr:row>0</xdr:row>
      <xdr:rowOff>180975</xdr:rowOff>
    </xdr:from>
    <xdr:to>
      <xdr:col>34</xdr:col>
      <xdr:colOff>152400</xdr:colOff>
      <xdr:row>19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8"/>
  <sheetViews>
    <sheetView workbookViewId="0">
      <selection sqref="A1:B1048576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</row>
    <row r="2" spans="1:11" x14ac:dyDescent="0.25">
      <c r="A2">
        <v>230.1</v>
      </c>
      <c r="B2">
        <v>22.1</v>
      </c>
      <c r="C2">
        <v>17.962350000000001</v>
      </c>
      <c r="D2">
        <v>4.1376499999999998</v>
      </c>
      <c r="E2">
        <v>4.1376499999999998</v>
      </c>
      <c r="F2">
        <v>17.12014752</v>
      </c>
      <c r="G2">
        <v>14.022500000000001</v>
      </c>
      <c r="H2">
        <v>65.246006249999994</v>
      </c>
      <c r="J2" t="s">
        <v>6</v>
      </c>
    </row>
    <row r="3" spans="1:11" x14ac:dyDescent="0.25">
      <c r="A3">
        <v>44.5</v>
      </c>
      <c r="B3">
        <v>10.4</v>
      </c>
      <c r="C3">
        <v>9.14635</v>
      </c>
      <c r="D3">
        <v>1.2536499999999999</v>
      </c>
      <c r="E3">
        <v>1.2536499999999999</v>
      </c>
      <c r="F3">
        <v>1.5716383229999999</v>
      </c>
      <c r="G3">
        <v>14.022500000000001</v>
      </c>
      <c r="H3">
        <v>13.122506250000001</v>
      </c>
    </row>
    <row r="4" spans="1:11" x14ac:dyDescent="0.25">
      <c r="A4">
        <v>17.2</v>
      </c>
      <c r="B4">
        <v>9.3000000000000007</v>
      </c>
      <c r="C4">
        <v>7.8495999999999997</v>
      </c>
      <c r="D4">
        <v>1.4503999999999999</v>
      </c>
      <c r="E4">
        <v>1.4503999999999999</v>
      </c>
      <c r="F4">
        <v>2.10366016</v>
      </c>
      <c r="G4">
        <v>14.022500000000001</v>
      </c>
      <c r="H4">
        <v>22.302006250000002</v>
      </c>
      <c r="K4" t="s">
        <v>7</v>
      </c>
    </row>
    <row r="5" spans="1:11" x14ac:dyDescent="0.25">
      <c r="A5">
        <v>151.5</v>
      </c>
      <c r="B5">
        <v>18.5</v>
      </c>
      <c r="C5">
        <v>14.22885</v>
      </c>
      <c r="D5">
        <v>4.2711499999999996</v>
      </c>
      <c r="E5">
        <v>4.2711499999999996</v>
      </c>
      <c r="F5">
        <v>18.242722319999999</v>
      </c>
      <c r="G5">
        <v>14.022500000000001</v>
      </c>
      <c r="H5">
        <v>20.04800625</v>
      </c>
      <c r="K5" t="s">
        <v>8</v>
      </c>
    </row>
    <row r="6" spans="1:11" x14ac:dyDescent="0.25">
      <c r="A6">
        <v>180.8</v>
      </c>
      <c r="B6">
        <v>12.9</v>
      </c>
      <c r="C6">
        <v>15.6206</v>
      </c>
      <c r="D6">
        <v>-2.7206000000000001</v>
      </c>
      <c r="E6">
        <v>2.7206000000000001</v>
      </c>
      <c r="F6">
        <v>7.4016643599999998</v>
      </c>
      <c r="G6">
        <v>14.022500000000001</v>
      </c>
      <c r="H6">
        <v>1.26000625</v>
      </c>
    </row>
    <row r="7" spans="1:11" x14ac:dyDescent="0.25">
      <c r="A7">
        <v>8.6999999999999993</v>
      </c>
      <c r="B7">
        <v>7.2</v>
      </c>
      <c r="C7">
        <v>7.4458500000000001</v>
      </c>
      <c r="D7">
        <v>-0.24585000000000001</v>
      </c>
      <c r="E7">
        <v>0.24585000000000001</v>
      </c>
      <c r="F7">
        <v>6.0442223000000003E-2</v>
      </c>
      <c r="G7">
        <v>14.022500000000001</v>
      </c>
      <c r="H7">
        <v>46.54650625</v>
      </c>
      <c r="K7" t="s">
        <v>9</v>
      </c>
    </row>
    <row r="8" spans="1:11" x14ac:dyDescent="0.25">
      <c r="A8">
        <v>57.5</v>
      </c>
      <c r="B8">
        <v>11.8</v>
      </c>
      <c r="C8">
        <v>9.7638499999999997</v>
      </c>
      <c r="D8">
        <v>2.0361500000000001</v>
      </c>
      <c r="E8">
        <v>2.0361500000000001</v>
      </c>
      <c r="F8">
        <v>4.1459068229999998</v>
      </c>
      <c r="G8">
        <v>14.022500000000001</v>
      </c>
      <c r="H8">
        <v>4.93950625</v>
      </c>
      <c r="K8" t="s">
        <v>10</v>
      </c>
    </row>
    <row r="9" spans="1:11" x14ac:dyDescent="0.25">
      <c r="A9">
        <v>120.2</v>
      </c>
      <c r="B9">
        <v>13.2</v>
      </c>
      <c r="C9">
        <v>12.742100000000001</v>
      </c>
      <c r="D9">
        <v>0.45789999999999997</v>
      </c>
      <c r="E9">
        <v>0.45789999999999997</v>
      </c>
      <c r="F9">
        <v>0.20967241</v>
      </c>
      <c r="G9">
        <v>14.022500000000001</v>
      </c>
      <c r="H9">
        <v>0.67650624999999998</v>
      </c>
    </row>
    <row r="10" spans="1:11" x14ac:dyDescent="0.25">
      <c r="A10">
        <v>8.6</v>
      </c>
      <c r="B10">
        <v>4.8</v>
      </c>
      <c r="C10">
        <v>7.4410999999999996</v>
      </c>
      <c r="D10">
        <v>-2.6410999999999998</v>
      </c>
      <c r="E10">
        <v>2.6410999999999998</v>
      </c>
      <c r="F10">
        <v>6.9754092099999996</v>
      </c>
      <c r="G10">
        <v>14.022500000000001</v>
      </c>
      <c r="H10">
        <v>85.054506250000003</v>
      </c>
      <c r="K10" t="s">
        <v>11</v>
      </c>
    </row>
    <row r="11" spans="1:11" x14ac:dyDescent="0.25">
      <c r="A11">
        <v>199.8</v>
      </c>
      <c r="B11">
        <v>10.6</v>
      </c>
      <c r="C11">
        <v>16.523099999999999</v>
      </c>
      <c r="D11">
        <v>-5.9230999999999998</v>
      </c>
      <c r="E11">
        <v>5.9230999999999998</v>
      </c>
      <c r="F11">
        <v>35.083113609999998</v>
      </c>
      <c r="G11">
        <v>14.022500000000001</v>
      </c>
      <c r="H11">
        <v>11.71350625</v>
      </c>
      <c r="J11" t="s">
        <v>4</v>
      </c>
      <c r="K11" t="s">
        <v>12</v>
      </c>
    </row>
    <row r="12" spans="1:11" x14ac:dyDescent="0.25">
      <c r="A12">
        <v>66.099999999999994</v>
      </c>
      <c r="B12">
        <v>8.6</v>
      </c>
      <c r="C12">
        <v>10.17235</v>
      </c>
      <c r="D12">
        <v>-1.5723499999999999</v>
      </c>
      <c r="E12">
        <v>1.5723499999999999</v>
      </c>
      <c r="F12">
        <v>2.4722845229999999</v>
      </c>
      <c r="G12">
        <v>14.022500000000001</v>
      </c>
      <c r="H12">
        <v>29.40350625</v>
      </c>
    </row>
    <row r="13" spans="1:11" x14ac:dyDescent="0.25">
      <c r="A13">
        <v>214.7</v>
      </c>
      <c r="B13">
        <v>17.399999999999999</v>
      </c>
      <c r="C13">
        <v>17.23085</v>
      </c>
      <c r="D13">
        <v>0.16914999999999999</v>
      </c>
      <c r="E13">
        <v>0.16914999999999999</v>
      </c>
      <c r="F13">
        <v>2.8611721999999999E-2</v>
      </c>
      <c r="G13">
        <v>14.022500000000001</v>
      </c>
      <c r="H13">
        <v>11.407506250000001</v>
      </c>
      <c r="J13" t="s">
        <v>13</v>
      </c>
    </row>
    <row r="14" spans="1:11" x14ac:dyDescent="0.25">
      <c r="A14">
        <v>23.8</v>
      </c>
      <c r="B14">
        <v>9.1999999999999993</v>
      </c>
      <c r="C14">
        <v>8.1631</v>
      </c>
      <c r="D14">
        <v>1.0368999999999999</v>
      </c>
      <c r="E14">
        <v>1.0368999999999999</v>
      </c>
      <c r="F14">
        <v>1.0751616100000001</v>
      </c>
      <c r="G14">
        <v>14.022500000000001</v>
      </c>
      <c r="H14">
        <v>23.256506250000001</v>
      </c>
      <c r="J14" t="s">
        <v>14</v>
      </c>
    </row>
    <row r="15" spans="1:11" x14ac:dyDescent="0.25">
      <c r="A15">
        <v>97.5</v>
      </c>
      <c r="B15">
        <v>9.6999999999999993</v>
      </c>
      <c r="C15">
        <v>11.66385</v>
      </c>
      <c r="D15">
        <v>-1.9638500000000001</v>
      </c>
      <c r="E15">
        <v>1.9638500000000001</v>
      </c>
      <c r="F15">
        <v>3.8567068230000001</v>
      </c>
      <c r="G15">
        <v>14.022500000000001</v>
      </c>
      <c r="H15">
        <v>18.684006249999999</v>
      </c>
    </row>
    <row r="16" spans="1:11" x14ac:dyDescent="0.25">
      <c r="A16">
        <v>204.1</v>
      </c>
      <c r="B16">
        <v>19</v>
      </c>
      <c r="C16">
        <v>16.727350000000001</v>
      </c>
      <c r="D16">
        <v>2.2726500000000001</v>
      </c>
      <c r="E16">
        <v>2.2726500000000001</v>
      </c>
      <c r="F16">
        <v>5.1649380220000003</v>
      </c>
      <c r="G16">
        <v>14.022500000000001</v>
      </c>
      <c r="H16">
        <v>24.775506249999999</v>
      </c>
      <c r="J16" t="s">
        <v>15</v>
      </c>
    </row>
    <row r="17" spans="1:14" x14ac:dyDescent="0.25">
      <c r="A17">
        <v>195.4</v>
      </c>
      <c r="B17">
        <v>22.4</v>
      </c>
      <c r="C17">
        <v>16.3141</v>
      </c>
      <c r="D17">
        <v>6.0858999999999996</v>
      </c>
      <c r="E17">
        <v>6.0858999999999996</v>
      </c>
      <c r="F17">
        <v>37.038178809999998</v>
      </c>
      <c r="G17">
        <v>14.022500000000001</v>
      </c>
      <c r="H17">
        <v>70.182506250000003</v>
      </c>
    </row>
    <row r="18" spans="1:14" x14ac:dyDescent="0.25">
      <c r="A18">
        <v>67.8</v>
      </c>
      <c r="B18">
        <v>12.5</v>
      </c>
      <c r="C18">
        <v>10.2531</v>
      </c>
      <c r="D18">
        <v>2.2469000000000001</v>
      </c>
      <c r="E18">
        <v>2.2469000000000001</v>
      </c>
      <c r="F18">
        <v>5.0485596099999999</v>
      </c>
      <c r="G18">
        <v>14.022500000000001</v>
      </c>
      <c r="H18">
        <v>2.3180062499999998</v>
      </c>
    </row>
    <row r="19" spans="1:14" x14ac:dyDescent="0.25">
      <c r="A19">
        <v>281.39999999999998</v>
      </c>
      <c r="B19">
        <v>24.4</v>
      </c>
      <c r="C19">
        <v>20.399100000000001</v>
      </c>
      <c r="D19">
        <v>4.0008999999999997</v>
      </c>
      <c r="E19">
        <v>4.0008999999999997</v>
      </c>
      <c r="F19">
        <v>16.007200810000001</v>
      </c>
      <c r="G19">
        <v>14.022500000000001</v>
      </c>
      <c r="H19">
        <v>107.69250630000001</v>
      </c>
      <c r="K19" t="s">
        <v>16</v>
      </c>
    </row>
    <row r="20" spans="1:14" x14ac:dyDescent="0.25">
      <c r="A20">
        <v>69.2</v>
      </c>
      <c r="B20">
        <v>11.3</v>
      </c>
      <c r="C20">
        <v>10.319599999999999</v>
      </c>
      <c r="D20">
        <v>0.98040000000000005</v>
      </c>
      <c r="E20">
        <v>0.98040000000000005</v>
      </c>
      <c r="F20">
        <v>0.96118415999999995</v>
      </c>
      <c r="G20">
        <v>14.022500000000001</v>
      </c>
      <c r="H20">
        <v>7.4120062500000001</v>
      </c>
    </row>
    <row r="21" spans="1:14" x14ac:dyDescent="0.25">
      <c r="A21">
        <v>147.30000000000001</v>
      </c>
      <c r="B21">
        <v>14.6</v>
      </c>
      <c r="C21">
        <v>14.029350000000001</v>
      </c>
      <c r="D21">
        <v>0.57064999999999999</v>
      </c>
      <c r="E21">
        <v>0.57064999999999999</v>
      </c>
      <c r="F21">
        <v>0.32564142200000001</v>
      </c>
      <c r="G21">
        <v>14.022500000000001</v>
      </c>
      <c r="H21">
        <v>0.33350625</v>
      </c>
      <c r="M21" t="s">
        <v>17</v>
      </c>
    </row>
    <row r="22" spans="1:14" x14ac:dyDescent="0.25">
      <c r="A22">
        <v>218.4</v>
      </c>
      <c r="B22">
        <v>18</v>
      </c>
      <c r="C22">
        <v>17.406600000000001</v>
      </c>
      <c r="D22">
        <v>0.59340000000000004</v>
      </c>
      <c r="E22">
        <v>0.59340000000000004</v>
      </c>
      <c r="F22">
        <v>0.35212356</v>
      </c>
      <c r="G22">
        <v>14.022500000000001</v>
      </c>
      <c r="H22">
        <v>15.820506249999999</v>
      </c>
      <c r="N22" t="s">
        <v>18</v>
      </c>
    </row>
    <row r="23" spans="1:14" x14ac:dyDescent="0.25">
      <c r="A23">
        <v>237.4</v>
      </c>
      <c r="B23">
        <v>12.5</v>
      </c>
      <c r="C23">
        <v>18.309100000000001</v>
      </c>
      <c r="D23">
        <v>-5.8090999999999999</v>
      </c>
      <c r="E23">
        <v>5.8090999999999999</v>
      </c>
      <c r="F23">
        <v>33.74564281</v>
      </c>
      <c r="G23">
        <v>14.022500000000001</v>
      </c>
      <c r="H23">
        <v>2.3180062499999998</v>
      </c>
      <c r="M23" t="s">
        <v>19</v>
      </c>
    </row>
    <row r="24" spans="1:14" x14ac:dyDescent="0.25">
      <c r="A24">
        <v>13.2</v>
      </c>
      <c r="B24">
        <v>5.6</v>
      </c>
      <c r="C24">
        <v>7.6596000000000002</v>
      </c>
      <c r="D24">
        <v>-2.0596000000000001</v>
      </c>
      <c r="E24">
        <v>2.0596000000000001</v>
      </c>
      <c r="F24">
        <v>4.2419521600000003</v>
      </c>
      <c r="G24">
        <v>14.022500000000001</v>
      </c>
      <c r="H24">
        <v>70.938506250000003</v>
      </c>
    </row>
    <row r="25" spans="1:14" x14ac:dyDescent="0.25">
      <c r="A25">
        <v>228.3</v>
      </c>
      <c r="B25">
        <v>15.5</v>
      </c>
      <c r="C25">
        <v>17.876850000000001</v>
      </c>
      <c r="D25">
        <v>-2.3768500000000001</v>
      </c>
      <c r="E25">
        <v>2.3768500000000001</v>
      </c>
      <c r="F25">
        <v>5.6494159230000003</v>
      </c>
      <c r="G25">
        <v>14.022500000000001</v>
      </c>
      <c r="H25">
        <v>2.18300625</v>
      </c>
    </row>
    <row r="26" spans="1:14" x14ac:dyDescent="0.25">
      <c r="A26">
        <v>62.3</v>
      </c>
      <c r="B26">
        <v>9.6999999999999993</v>
      </c>
      <c r="C26">
        <v>9.9918499999999995</v>
      </c>
      <c r="D26">
        <v>-0.29185</v>
      </c>
      <c r="E26">
        <v>0.29185</v>
      </c>
      <c r="F26">
        <v>8.5176423000000001E-2</v>
      </c>
      <c r="G26">
        <v>14.022500000000001</v>
      </c>
      <c r="H26">
        <v>18.684006249999999</v>
      </c>
    </row>
    <row r="27" spans="1:14" x14ac:dyDescent="0.25">
      <c r="A27">
        <v>262.89999999999998</v>
      </c>
      <c r="B27">
        <v>12</v>
      </c>
      <c r="C27">
        <v>19.520350000000001</v>
      </c>
      <c r="D27">
        <v>-7.5203499999999996</v>
      </c>
      <c r="E27">
        <v>7.5203499999999996</v>
      </c>
      <c r="F27">
        <v>56.555664120000003</v>
      </c>
      <c r="G27">
        <v>14.022500000000001</v>
      </c>
      <c r="H27">
        <v>4.0905062499999998</v>
      </c>
    </row>
    <row r="28" spans="1:14" x14ac:dyDescent="0.25">
      <c r="A28">
        <v>142.9</v>
      </c>
      <c r="B28">
        <v>15</v>
      </c>
      <c r="C28">
        <v>13.820349999999999</v>
      </c>
      <c r="D28">
        <v>1.1796500000000001</v>
      </c>
      <c r="E28">
        <v>1.1796500000000001</v>
      </c>
      <c r="F28">
        <v>1.3915741230000001</v>
      </c>
      <c r="G28">
        <v>14.022500000000001</v>
      </c>
      <c r="H28">
        <v>0.95550625</v>
      </c>
    </row>
    <row r="29" spans="1:14" x14ac:dyDescent="0.25">
      <c r="A29">
        <v>240.1</v>
      </c>
      <c r="B29">
        <v>15.9</v>
      </c>
      <c r="C29">
        <v>18.437349999999999</v>
      </c>
      <c r="D29">
        <v>-2.53735</v>
      </c>
      <c r="E29">
        <v>2.53735</v>
      </c>
      <c r="F29">
        <v>6.4381450229999997</v>
      </c>
      <c r="G29">
        <v>14.022500000000001</v>
      </c>
      <c r="H29">
        <v>3.5250062500000001</v>
      </c>
    </row>
    <row r="30" spans="1:14" x14ac:dyDescent="0.25">
      <c r="A30">
        <v>248.8</v>
      </c>
      <c r="B30">
        <v>18.899999999999999</v>
      </c>
      <c r="C30">
        <v>18.8506</v>
      </c>
      <c r="D30">
        <v>4.9399999999999999E-2</v>
      </c>
      <c r="E30">
        <v>4.9399999999999999E-2</v>
      </c>
      <c r="F30">
        <v>2.4403599999999999E-3</v>
      </c>
      <c r="G30">
        <v>14.022500000000001</v>
      </c>
      <c r="H30">
        <v>23.790006250000001</v>
      </c>
    </row>
    <row r="31" spans="1:14" x14ac:dyDescent="0.25">
      <c r="A31">
        <v>70.599999999999994</v>
      </c>
      <c r="B31">
        <v>10.5</v>
      </c>
      <c r="C31">
        <v>10.386100000000001</v>
      </c>
      <c r="D31">
        <v>0.1139</v>
      </c>
      <c r="E31">
        <v>0.1139</v>
      </c>
      <c r="F31">
        <v>1.2973210000000001E-2</v>
      </c>
      <c r="G31">
        <v>14.022500000000001</v>
      </c>
      <c r="H31">
        <v>12.40800625</v>
      </c>
    </row>
    <row r="32" spans="1:14" x14ac:dyDescent="0.25">
      <c r="A32">
        <v>292.89999999999998</v>
      </c>
      <c r="B32">
        <v>21.4</v>
      </c>
      <c r="C32">
        <v>20.945350000000001</v>
      </c>
      <c r="D32">
        <v>0.45465</v>
      </c>
      <c r="E32">
        <v>0.45465</v>
      </c>
      <c r="F32">
        <v>0.20670662300000001</v>
      </c>
      <c r="G32">
        <v>14.022500000000001</v>
      </c>
      <c r="H32">
        <v>54.42750625</v>
      </c>
    </row>
    <row r="33" spans="1:8" x14ac:dyDescent="0.25">
      <c r="A33">
        <v>112.9</v>
      </c>
      <c r="B33">
        <v>11.9</v>
      </c>
      <c r="C33">
        <v>12.395350000000001</v>
      </c>
      <c r="D33">
        <v>-0.49535000000000001</v>
      </c>
      <c r="E33">
        <v>0.49535000000000001</v>
      </c>
      <c r="F33">
        <v>0.24537162300000001</v>
      </c>
      <c r="G33">
        <v>14.022500000000001</v>
      </c>
      <c r="H33">
        <v>4.5050062500000001</v>
      </c>
    </row>
    <row r="34" spans="1:8" x14ac:dyDescent="0.25">
      <c r="A34">
        <v>97.2</v>
      </c>
      <c r="B34">
        <v>9.6</v>
      </c>
      <c r="C34">
        <v>11.6496</v>
      </c>
      <c r="D34">
        <v>-2.0495999999999999</v>
      </c>
      <c r="E34">
        <v>2.0495999999999999</v>
      </c>
      <c r="F34">
        <v>4.2008601600000004</v>
      </c>
      <c r="G34">
        <v>14.022500000000001</v>
      </c>
      <c r="H34">
        <v>19.558506250000001</v>
      </c>
    </row>
    <row r="35" spans="1:8" x14ac:dyDescent="0.25">
      <c r="A35">
        <v>265.60000000000002</v>
      </c>
      <c r="B35">
        <v>17.399999999999999</v>
      </c>
      <c r="C35">
        <v>19.648599999999998</v>
      </c>
      <c r="D35">
        <v>-2.2486000000000002</v>
      </c>
      <c r="E35">
        <v>2.2486000000000002</v>
      </c>
      <c r="F35">
        <v>5.0562019600000001</v>
      </c>
      <c r="G35">
        <v>14.022500000000001</v>
      </c>
      <c r="H35">
        <v>11.407506250000001</v>
      </c>
    </row>
    <row r="36" spans="1:8" x14ac:dyDescent="0.25">
      <c r="A36">
        <v>95.7</v>
      </c>
      <c r="B36">
        <v>9.5</v>
      </c>
      <c r="C36">
        <v>11.57835</v>
      </c>
      <c r="D36">
        <v>-2.0783499999999999</v>
      </c>
      <c r="E36">
        <v>2.0783499999999999</v>
      </c>
      <c r="F36">
        <v>4.319538723</v>
      </c>
      <c r="G36">
        <v>14.022500000000001</v>
      </c>
      <c r="H36">
        <v>20.453006250000001</v>
      </c>
    </row>
    <row r="37" spans="1:8" x14ac:dyDescent="0.25">
      <c r="A37">
        <v>290.7</v>
      </c>
      <c r="B37">
        <v>12.8</v>
      </c>
      <c r="C37">
        <v>20.84085</v>
      </c>
      <c r="D37">
        <v>-8.0408500000000007</v>
      </c>
      <c r="E37">
        <v>8.0408500000000007</v>
      </c>
      <c r="F37">
        <v>64.655268719999995</v>
      </c>
      <c r="G37">
        <v>14.022500000000001</v>
      </c>
      <c r="H37">
        <v>1.4945062499999999</v>
      </c>
    </row>
    <row r="38" spans="1:8" x14ac:dyDescent="0.25">
      <c r="A38">
        <v>266.89999999999998</v>
      </c>
      <c r="B38">
        <v>25.4</v>
      </c>
      <c r="C38">
        <v>19.710349999999998</v>
      </c>
      <c r="D38">
        <v>5.6896500000000003</v>
      </c>
      <c r="E38">
        <v>5.6896500000000003</v>
      </c>
      <c r="F38">
        <v>32.372117119999999</v>
      </c>
      <c r="G38">
        <v>14.022500000000001</v>
      </c>
      <c r="H38">
        <v>129.44750629999999</v>
      </c>
    </row>
    <row r="39" spans="1:8" x14ac:dyDescent="0.25">
      <c r="A39">
        <v>74.7</v>
      </c>
      <c r="B39">
        <v>14.7</v>
      </c>
      <c r="C39">
        <v>10.58085</v>
      </c>
      <c r="D39">
        <v>4.1191500000000003</v>
      </c>
      <c r="E39">
        <v>4.1191500000000003</v>
      </c>
      <c r="F39">
        <v>16.96739672</v>
      </c>
      <c r="G39">
        <v>14.022500000000001</v>
      </c>
      <c r="H39">
        <v>0.45900625</v>
      </c>
    </row>
    <row r="40" spans="1:8" x14ac:dyDescent="0.25">
      <c r="A40">
        <v>43.1</v>
      </c>
      <c r="B40">
        <v>10.1</v>
      </c>
      <c r="C40">
        <v>9.0798500000000004</v>
      </c>
      <c r="D40">
        <v>1.0201499999999999</v>
      </c>
      <c r="E40">
        <v>1.0201499999999999</v>
      </c>
      <c r="F40">
        <v>1.040706023</v>
      </c>
      <c r="G40">
        <v>14.022500000000001</v>
      </c>
      <c r="H40">
        <v>15.386006249999999</v>
      </c>
    </row>
    <row r="41" spans="1:8" x14ac:dyDescent="0.25">
      <c r="A41">
        <v>228</v>
      </c>
      <c r="B41">
        <v>21.5</v>
      </c>
      <c r="C41">
        <v>17.8626</v>
      </c>
      <c r="D41">
        <v>3.6374</v>
      </c>
      <c r="E41">
        <v>3.6374</v>
      </c>
      <c r="F41">
        <v>13.23067876</v>
      </c>
      <c r="G41">
        <v>14.022500000000001</v>
      </c>
      <c r="H41">
        <v>55.913006250000002</v>
      </c>
    </row>
    <row r="42" spans="1:8" x14ac:dyDescent="0.25">
      <c r="A42">
        <v>202.5</v>
      </c>
      <c r="B42">
        <v>16.600000000000001</v>
      </c>
      <c r="C42">
        <v>16.651350000000001</v>
      </c>
      <c r="D42">
        <v>-5.135E-2</v>
      </c>
      <c r="E42">
        <v>5.135E-2</v>
      </c>
      <c r="F42">
        <v>2.636822E-3</v>
      </c>
      <c r="G42">
        <v>14.022500000000001</v>
      </c>
      <c r="H42">
        <v>6.6435062499999997</v>
      </c>
    </row>
    <row r="43" spans="1:8" x14ac:dyDescent="0.25">
      <c r="A43">
        <v>177</v>
      </c>
      <c r="B43">
        <v>17.100000000000001</v>
      </c>
      <c r="C43">
        <v>15.440099999999999</v>
      </c>
      <c r="D43">
        <v>1.6598999999999999</v>
      </c>
      <c r="E43">
        <v>1.6598999999999999</v>
      </c>
      <c r="F43">
        <v>2.75526801</v>
      </c>
      <c r="G43">
        <v>14.022500000000001</v>
      </c>
      <c r="H43">
        <v>9.4710062500000003</v>
      </c>
    </row>
    <row r="44" spans="1:8" x14ac:dyDescent="0.25">
      <c r="A44">
        <v>293.60000000000002</v>
      </c>
      <c r="B44">
        <v>20.7</v>
      </c>
      <c r="C44">
        <v>20.9786</v>
      </c>
      <c r="D44">
        <v>-0.27860000000000001</v>
      </c>
      <c r="E44">
        <v>0.27860000000000001</v>
      </c>
      <c r="F44">
        <v>7.761796E-2</v>
      </c>
      <c r="G44">
        <v>14.022500000000001</v>
      </c>
      <c r="H44">
        <v>44.589006249999997</v>
      </c>
    </row>
    <row r="45" spans="1:8" x14ac:dyDescent="0.25">
      <c r="A45">
        <v>206.9</v>
      </c>
      <c r="B45">
        <v>12.9</v>
      </c>
      <c r="C45">
        <v>16.86035</v>
      </c>
      <c r="D45">
        <v>-3.96035</v>
      </c>
      <c r="E45">
        <v>3.96035</v>
      </c>
      <c r="F45">
        <v>15.684372120000001</v>
      </c>
      <c r="G45">
        <v>14.022500000000001</v>
      </c>
      <c r="H45">
        <v>1.26000625</v>
      </c>
    </row>
    <row r="46" spans="1:8" x14ac:dyDescent="0.25">
      <c r="A46">
        <v>25.1</v>
      </c>
      <c r="B46">
        <v>8.5</v>
      </c>
      <c r="C46">
        <v>8.22485</v>
      </c>
      <c r="D46">
        <v>0.27515000000000001</v>
      </c>
      <c r="E46">
        <v>0.27515000000000001</v>
      </c>
      <c r="F46">
        <v>7.5707522999999999E-2</v>
      </c>
      <c r="G46">
        <v>14.022500000000001</v>
      </c>
      <c r="H46">
        <v>30.49800625</v>
      </c>
    </row>
    <row r="47" spans="1:8" x14ac:dyDescent="0.25">
      <c r="A47">
        <v>175.1</v>
      </c>
      <c r="B47">
        <v>14.9</v>
      </c>
      <c r="C47">
        <v>15.34985</v>
      </c>
      <c r="D47">
        <v>-0.44985000000000003</v>
      </c>
      <c r="E47">
        <v>0.44985000000000003</v>
      </c>
      <c r="F47">
        <v>0.202365023</v>
      </c>
      <c r="G47">
        <v>14.022500000000001</v>
      </c>
      <c r="H47">
        <v>0.77000625</v>
      </c>
    </row>
    <row r="48" spans="1:8" x14ac:dyDescent="0.25">
      <c r="A48">
        <v>89.7</v>
      </c>
      <c r="B48">
        <v>10.6</v>
      </c>
      <c r="C48">
        <v>11.29335</v>
      </c>
      <c r="D48">
        <v>-0.69335000000000002</v>
      </c>
      <c r="E48">
        <v>0.69335000000000002</v>
      </c>
      <c r="F48">
        <v>0.48073422300000002</v>
      </c>
      <c r="G48">
        <v>14.022500000000001</v>
      </c>
      <c r="H48">
        <v>11.71350625</v>
      </c>
    </row>
    <row r="49" spans="1:8" x14ac:dyDescent="0.25">
      <c r="A49">
        <v>239.9</v>
      </c>
      <c r="B49">
        <v>23.2</v>
      </c>
      <c r="C49">
        <v>18.427849999999999</v>
      </c>
      <c r="D49">
        <v>4.7721499999999999</v>
      </c>
      <c r="E49">
        <v>4.7721499999999999</v>
      </c>
      <c r="F49">
        <v>22.773415620000002</v>
      </c>
      <c r="G49">
        <v>14.022500000000001</v>
      </c>
      <c r="H49">
        <v>84.22650625</v>
      </c>
    </row>
    <row r="50" spans="1:8" x14ac:dyDescent="0.25">
      <c r="A50">
        <v>227.2</v>
      </c>
      <c r="B50">
        <v>14.8</v>
      </c>
      <c r="C50">
        <v>17.8246</v>
      </c>
      <c r="D50">
        <v>-3.0246</v>
      </c>
      <c r="E50">
        <v>3.0246</v>
      </c>
      <c r="F50">
        <v>9.1482051599999998</v>
      </c>
      <c r="G50">
        <v>14.022500000000001</v>
      </c>
      <c r="H50">
        <v>0.60450625000000002</v>
      </c>
    </row>
    <row r="51" spans="1:8" x14ac:dyDescent="0.25">
      <c r="A51">
        <v>66.900000000000006</v>
      </c>
      <c r="B51">
        <v>9.6999999999999993</v>
      </c>
      <c r="C51">
        <v>10.21035</v>
      </c>
      <c r="D51">
        <v>-0.51034999999999997</v>
      </c>
      <c r="E51">
        <v>0.51034999999999997</v>
      </c>
      <c r="F51">
        <v>0.26045712300000001</v>
      </c>
      <c r="G51">
        <v>14.022500000000001</v>
      </c>
      <c r="H51">
        <v>18.684006249999999</v>
      </c>
    </row>
    <row r="52" spans="1:8" x14ac:dyDescent="0.25">
      <c r="A52">
        <v>199.8</v>
      </c>
      <c r="B52">
        <v>11.4</v>
      </c>
      <c r="C52">
        <v>16.523099999999999</v>
      </c>
      <c r="D52">
        <v>-5.1231</v>
      </c>
      <c r="E52">
        <v>5.1231</v>
      </c>
      <c r="F52">
        <v>26.24615361</v>
      </c>
      <c r="G52">
        <v>14.022500000000001</v>
      </c>
      <c r="H52">
        <v>6.8775062499999997</v>
      </c>
    </row>
    <row r="53" spans="1:8" x14ac:dyDescent="0.25">
      <c r="A53">
        <v>100.4</v>
      </c>
      <c r="B53">
        <v>10.7</v>
      </c>
      <c r="C53">
        <v>11.801600000000001</v>
      </c>
      <c r="D53">
        <v>-1.1015999999999999</v>
      </c>
      <c r="E53">
        <v>1.1015999999999999</v>
      </c>
      <c r="F53">
        <v>1.2135225599999999</v>
      </c>
      <c r="G53">
        <v>14.022500000000001</v>
      </c>
      <c r="H53">
        <v>11.03900625</v>
      </c>
    </row>
    <row r="54" spans="1:8" x14ac:dyDescent="0.25">
      <c r="A54">
        <v>216.4</v>
      </c>
      <c r="B54">
        <v>22.6</v>
      </c>
      <c r="C54">
        <v>17.311599999999999</v>
      </c>
      <c r="D54">
        <v>5.2884000000000002</v>
      </c>
      <c r="E54">
        <v>5.2884000000000002</v>
      </c>
      <c r="F54">
        <v>27.96717456</v>
      </c>
      <c r="G54">
        <v>14.022500000000001</v>
      </c>
      <c r="H54">
        <v>73.573506249999994</v>
      </c>
    </row>
    <row r="55" spans="1:8" x14ac:dyDescent="0.25">
      <c r="A55">
        <v>182.6</v>
      </c>
      <c r="B55">
        <v>21.2</v>
      </c>
      <c r="C55">
        <v>15.706099999999999</v>
      </c>
      <c r="D55">
        <v>5.4939</v>
      </c>
      <c r="E55">
        <v>5.4939</v>
      </c>
      <c r="F55">
        <v>30.182937209999999</v>
      </c>
      <c r="G55">
        <v>14.022500000000001</v>
      </c>
      <c r="H55">
        <v>51.516506249999999</v>
      </c>
    </row>
    <row r="56" spans="1:8" x14ac:dyDescent="0.25">
      <c r="A56">
        <v>262.7</v>
      </c>
      <c r="B56">
        <v>20.2</v>
      </c>
      <c r="C56">
        <v>19.510850000000001</v>
      </c>
      <c r="D56">
        <v>0.68915000000000004</v>
      </c>
      <c r="E56">
        <v>0.68915000000000004</v>
      </c>
      <c r="F56">
        <v>0.47492772300000002</v>
      </c>
      <c r="G56">
        <v>14.022500000000001</v>
      </c>
      <c r="H56">
        <v>38.161506250000002</v>
      </c>
    </row>
    <row r="57" spans="1:8" x14ac:dyDescent="0.25">
      <c r="A57">
        <v>198.9</v>
      </c>
      <c r="B57">
        <v>23.7</v>
      </c>
      <c r="C57">
        <v>16.480350000000001</v>
      </c>
      <c r="D57">
        <v>7.2196499999999997</v>
      </c>
      <c r="E57">
        <v>7.2196499999999997</v>
      </c>
      <c r="F57">
        <v>52.123346120000001</v>
      </c>
      <c r="G57">
        <v>14.022500000000001</v>
      </c>
      <c r="H57">
        <v>93.654006249999995</v>
      </c>
    </row>
    <row r="58" spans="1:8" x14ac:dyDescent="0.25">
      <c r="A58">
        <v>7.3</v>
      </c>
      <c r="B58">
        <v>5.5</v>
      </c>
      <c r="C58">
        <v>7.3793499999999996</v>
      </c>
      <c r="D58">
        <v>-1.8793500000000001</v>
      </c>
      <c r="E58">
        <v>1.8793500000000001</v>
      </c>
      <c r="F58">
        <v>3.531956423</v>
      </c>
      <c r="G58">
        <v>14.022500000000001</v>
      </c>
      <c r="H58">
        <v>72.633006249999994</v>
      </c>
    </row>
    <row r="59" spans="1:8" x14ac:dyDescent="0.25">
      <c r="A59">
        <v>136.19999999999999</v>
      </c>
      <c r="B59">
        <v>13.2</v>
      </c>
      <c r="C59">
        <v>13.5021</v>
      </c>
      <c r="D59">
        <v>-0.30209999999999998</v>
      </c>
      <c r="E59">
        <v>0.30209999999999998</v>
      </c>
      <c r="F59">
        <v>9.1264410000000004E-2</v>
      </c>
      <c r="G59">
        <v>14.022500000000001</v>
      </c>
      <c r="H59">
        <v>0.67650624999999998</v>
      </c>
    </row>
    <row r="60" spans="1:8" x14ac:dyDescent="0.25">
      <c r="A60">
        <v>210.8</v>
      </c>
      <c r="B60">
        <v>23.8</v>
      </c>
      <c r="C60">
        <v>17.0456</v>
      </c>
      <c r="D60">
        <v>6.7544000000000004</v>
      </c>
      <c r="E60">
        <v>6.7544000000000004</v>
      </c>
      <c r="F60">
        <v>45.62191936</v>
      </c>
      <c r="G60">
        <v>14.022500000000001</v>
      </c>
      <c r="H60">
        <v>95.599506250000005</v>
      </c>
    </row>
    <row r="61" spans="1:8" x14ac:dyDescent="0.25">
      <c r="A61">
        <v>210.7</v>
      </c>
      <c r="B61">
        <v>18.399999999999999</v>
      </c>
      <c r="C61">
        <v>17.040849999999999</v>
      </c>
      <c r="D61">
        <v>1.3591500000000001</v>
      </c>
      <c r="E61">
        <v>1.3591500000000001</v>
      </c>
      <c r="F61">
        <v>1.8472887229999999</v>
      </c>
      <c r="G61">
        <v>14.022500000000001</v>
      </c>
      <c r="H61">
        <v>19.16250625</v>
      </c>
    </row>
    <row r="62" spans="1:8" x14ac:dyDescent="0.25">
      <c r="A62">
        <v>53.5</v>
      </c>
      <c r="B62">
        <v>8.1</v>
      </c>
      <c r="C62">
        <v>9.5738500000000002</v>
      </c>
      <c r="D62">
        <v>-1.4738500000000001</v>
      </c>
      <c r="E62">
        <v>1.4738500000000001</v>
      </c>
      <c r="F62">
        <v>2.172233823</v>
      </c>
      <c r="G62">
        <v>14.022500000000001</v>
      </c>
      <c r="H62">
        <v>35.076006249999999</v>
      </c>
    </row>
    <row r="63" spans="1:8" x14ac:dyDescent="0.25">
      <c r="A63">
        <v>261.3</v>
      </c>
      <c r="B63">
        <v>24.2</v>
      </c>
      <c r="C63">
        <v>19.44435</v>
      </c>
      <c r="D63">
        <v>4.7556500000000002</v>
      </c>
      <c r="E63">
        <v>4.7556500000000002</v>
      </c>
      <c r="F63">
        <v>22.61620692</v>
      </c>
      <c r="G63">
        <v>14.022500000000001</v>
      </c>
      <c r="H63">
        <v>103.5815063</v>
      </c>
    </row>
    <row r="64" spans="1:8" x14ac:dyDescent="0.25">
      <c r="A64">
        <v>239.3</v>
      </c>
      <c r="B64">
        <v>15.7</v>
      </c>
      <c r="C64">
        <v>18.399349999999998</v>
      </c>
      <c r="D64">
        <v>-2.6993499999999999</v>
      </c>
      <c r="E64">
        <v>2.6993499999999999</v>
      </c>
      <c r="F64">
        <v>7.286490423</v>
      </c>
      <c r="G64">
        <v>14.022500000000001</v>
      </c>
      <c r="H64">
        <v>2.8140062499999998</v>
      </c>
    </row>
    <row r="65" spans="1:8" x14ac:dyDescent="0.25">
      <c r="A65">
        <v>102.7</v>
      </c>
      <c r="B65">
        <v>14</v>
      </c>
      <c r="C65">
        <v>11.91085</v>
      </c>
      <c r="D65">
        <v>2.0891500000000001</v>
      </c>
      <c r="E65">
        <v>2.0891500000000001</v>
      </c>
      <c r="F65">
        <v>4.3645477230000003</v>
      </c>
      <c r="G65">
        <v>14.022500000000001</v>
      </c>
      <c r="H65">
        <v>5.0624999999999997E-4</v>
      </c>
    </row>
    <row r="66" spans="1:8" x14ac:dyDescent="0.25">
      <c r="A66">
        <v>131.1</v>
      </c>
      <c r="B66">
        <v>18</v>
      </c>
      <c r="C66">
        <v>13.25985</v>
      </c>
      <c r="D66">
        <v>4.7401499999999999</v>
      </c>
      <c r="E66">
        <v>4.7401499999999999</v>
      </c>
      <c r="F66">
        <v>22.469022020000001</v>
      </c>
      <c r="G66">
        <v>14.022500000000001</v>
      </c>
      <c r="H66">
        <v>15.820506249999999</v>
      </c>
    </row>
    <row r="67" spans="1:8" x14ac:dyDescent="0.25">
      <c r="A67">
        <v>69</v>
      </c>
      <c r="B67">
        <v>9.3000000000000007</v>
      </c>
      <c r="C67">
        <v>10.3101</v>
      </c>
      <c r="D67">
        <v>-1.0101</v>
      </c>
      <c r="E67">
        <v>1.0101</v>
      </c>
      <c r="F67">
        <v>1.02030201</v>
      </c>
      <c r="G67">
        <v>14.022500000000001</v>
      </c>
      <c r="H67">
        <v>22.302006250000002</v>
      </c>
    </row>
    <row r="68" spans="1:8" x14ac:dyDescent="0.25">
      <c r="A68">
        <v>31.5</v>
      </c>
      <c r="B68">
        <v>9.5</v>
      </c>
      <c r="C68">
        <v>8.5288500000000003</v>
      </c>
      <c r="D68">
        <v>0.97114999999999996</v>
      </c>
      <c r="E68">
        <v>0.97114999999999996</v>
      </c>
      <c r="F68">
        <v>0.94313232199999997</v>
      </c>
      <c r="G68">
        <v>14.022500000000001</v>
      </c>
      <c r="H68">
        <v>20.453006250000001</v>
      </c>
    </row>
    <row r="69" spans="1:8" x14ac:dyDescent="0.25">
      <c r="A69">
        <v>139.30000000000001</v>
      </c>
      <c r="B69">
        <v>13.4</v>
      </c>
      <c r="C69">
        <v>13.64935</v>
      </c>
      <c r="D69">
        <v>-0.24934999999999999</v>
      </c>
      <c r="E69">
        <v>0.24934999999999999</v>
      </c>
      <c r="F69">
        <v>6.2175423E-2</v>
      </c>
      <c r="G69">
        <v>14.022500000000001</v>
      </c>
      <c r="H69">
        <v>0.38750625</v>
      </c>
    </row>
    <row r="70" spans="1:8" x14ac:dyDescent="0.25">
      <c r="A70">
        <v>237.4</v>
      </c>
      <c r="B70">
        <v>18.899999999999999</v>
      </c>
      <c r="C70">
        <v>18.309100000000001</v>
      </c>
      <c r="D70">
        <v>0.59089999999999998</v>
      </c>
      <c r="E70">
        <v>0.59089999999999998</v>
      </c>
      <c r="F70">
        <v>0.34916280999999999</v>
      </c>
      <c r="G70">
        <v>14.022500000000001</v>
      </c>
      <c r="H70">
        <v>23.790006250000001</v>
      </c>
    </row>
    <row r="71" spans="1:8" x14ac:dyDescent="0.25">
      <c r="A71">
        <v>216.8</v>
      </c>
      <c r="B71">
        <v>22.3</v>
      </c>
      <c r="C71">
        <v>17.3306</v>
      </c>
      <c r="D71">
        <v>4.9694000000000003</v>
      </c>
      <c r="E71">
        <v>4.9694000000000003</v>
      </c>
      <c r="F71">
        <v>24.69493636</v>
      </c>
      <c r="G71">
        <v>14.022500000000001</v>
      </c>
      <c r="H71">
        <v>68.517006249999994</v>
      </c>
    </row>
    <row r="72" spans="1:8" x14ac:dyDescent="0.25">
      <c r="A72">
        <v>199.1</v>
      </c>
      <c r="B72">
        <v>18.3</v>
      </c>
      <c r="C72">
        <v>16.489850000000001</v>
      </c>
      <c r="D72">
        <v>1.8101499999999999</v>
      </c>
      <c r="E72">
        <v>1.8101499999999999</v>
      </c>
      <c r="F72">
        <v>3.2766430230000001</v>
      </c>
      <c r="G72">
        <v>14.022500000000001</v>
      </c>
      <c r="H72">
        <v>18.297006249999999</v>
      </c>
    </row>
    <row r="73" spans="1:8" x14ac:dyDescent="0.25">
      <c r="A73">
        <v>109.8</v>
      </c>
      <c r="B73">
        <v>12.4</v>
      </c>
      <c r="C73">
        <v>12.248100000000001</v>
      </c>
      <c r="D73">
        <v>0.15190000000000001</v>
      </c>
      <c r="E73">
        <v>0.15190000000000001</v>
      </c>
      <c r="F73">
        <v>2.3073610000000001E-2</v>
      </c>
      <c r="G73">
        <v>14.022500000000001</v>
      </c>
      <c r="H73">
        <v>2.63250625</v>
      </c>
    </row>
    <row r="74" spans="1:8" x14ac:dyDescent="0.25">
      <c r="A74">
        <v>26.8</v>
      </c>
      <c r="B74">
        <v>8.8000000000000007</v>
      </c>
      <c r="C74">
        <v>8.3056000000000001</v>
      </c>
      <c r="D74">
        <v>0.49440000000000001</v>
      </c>
      <c r="E74">
        <v>0.49440000000000001</v>
      </c>
      <c r="F74">
        <v>0.24443135999999999</v>
      </c>
      <c r="G74">
        <v>14.022500000000001</v>
      </c>
      <c r="H74">
        <v>27.274506250000002</v>
      </c>
    </row>
    <row r="75" spans="1:8" x14ac:dyDescent="0.25">
      <c r="A75">
        <v>129.4</v>
      </c>
      <c r="B75">
        <v>11</v>
      </c>
      <c r="C75">
        <v>13.1791</v>
      </c>
      <c r="D75">
        <v>-2.1791</v>
      </c>
      <c r="E75">
        <v>2.1791</v>
      </c>
      <c r="F75">
        <v>4.7484768099999997</v>
      </c>
      <c r="G75">
        <v>14.022500000000001</v>
      </c>
      <c r="H75">
        <v>9.1355062500000006</v>
      </c>
    </row>
    <row r="76" spans="1:8" x14ac:dyDescent="0.25">
      <c r="A76">
        <v>213.4</v>
      </c>
      <c r="B76">
        <v>17</v>
      </c>
      <c r="C76">
        <v>17.1691</v>
      </c>
      <c r="D76">
        <v>-0.1691</v>
      </c>
      <c r="E76">
        <v>0.1691</v>
      </c>
      <c r="F76">
        <v>2.8594809999999998E-2</v>
      </c>
      <c r="G76">
        <v>14.022500000000001</v>
      </c>
      <c r="H76">
        <v>8.8655062499999993</v>
      </c>
    </row>
    <row r="77" spans="1:8" x14ac:dyDescent="0.25">
      <c r="A77">
        <v>16.899999999999999</v>
      </c>
      <c r="B77">
        <v>8.6999999999999993</v>
      </c>
      <c r="C77">
        <v>7.83535</v>
      </c>
      <c r="D77">
        <v>0.86465000000000003</v>
      </c>
      <c r="E77">
        <v>0.86465000000000003</v>
      </c>
      <c r="F77">
        <v>0.74761962199999998</v>
      </c>
      <c r="G77">
        <v>14.022500000000001</v>
      </c>
      <c r="H77">
        <v>28.329006249999999</v>
      </c>
    </row>
    <row r="78" spans="1:8" x14ac:dyDescent="0.25">
      <c r="A78">
        <v>27.5</v>
      </c>
      <c r="B78">
        <v>6.9</v>
      </c>
      <c r="C78">
        <v>8.3388500000000008</v>
      </c>
      <c r="D78">
        <v>-1.43885</v>
      </c>
      <c r="E78">
        <v>1.43885</v>
      </c>
      <c r="F78">
        <v>2.0702893229999999</v>
      </c>
      <c r="G78">
        <v>14.022500000000001</v>
      </c>
      <c r="H78">
        <v>50.730006250000002</v>
      </c>
    </row>
    <row r="79" spans="1:8" x14ac:dyDescent="0.25">
      <c r="A79">
        <v>120.5</v>
      </c>
      <c r="B79">
        <v>14.2</v>
      </c>
      <c r="C79">
        <v>12.756349999999999</v>
      </c>
      <c r="D79">
        <v>1.4436500000000001</v>
      </c>
      <c r="E79">
        <v>1.4436500000000001</v>
      </c>
      <c r="F79">
        <v>2.0841253219999998</v>
      </c>
      <c r="G79">
        <v>14.022500000000001</v>
      </c>
      <c r="H79">
        <v>3.150625E-2</v>
      </c>
    </row>
    <row r="80" spans="1:8" x14ac:dyDescent="0.25">
      <c r="A80">
        <v>5.4</v>
      </c>
      <c r="B80">
        <v>5.3</v>
      </c>
      <c r="C80">
        <v>7.2891000000000004</v>
      </c>
      <c r="D80">
        <v>-1.9891000000000001</v>
      </c>
      <c r="E80">
        <v>1.9891000000000001</v>
      </c>
      <c r="F80">
        <v>3.9565188099999999</v>
      </c>
      <c r="G80">
        <v>14.022500000000001</v>
      </c>
      <c r="H80">
        <v>76.082006250000006</v>
      </c>
    </row>
    <row r="81" spans="1:8" x14ac:dyDescent="0.25">
      <c r="A81">
        <v>116</v>
      </c>
      <c r="B81">
        <v>11</v>
      </c>
      <c r="C81">
        <v>12.5426</v>
      </c>
      <c r="D81">
        <v>-1.5426</v>
      </c>
      <c r="E81">
        <v>1.5426</v>
      </c>
      <c r="F81">
        <v>2.3796147599999999</v>
      </c>
      <c r="G81">
        <v>14.022500000000001</v>
      </c>
      <c r="H81">
        <v>9.1355062500000006</v>
      </c>
    </row>
    <row r="82" spans="1:8" x14ac:dyDescent="0.25">
      <c r="A82">
        <v>76.400000000000006</v>
      </c>
      <c r="B82">
        <v>11.8</v>
      </c>
      <c r="C82">
        <v>10.6616</v>
      </c>
      <c r="D82">
        <v>1.1384000000000001</v>
      </c>
      <c r="E82">
        <v>1.1384000000000001</v>
      </c>
      <c r="F82">
        <v>1.29595456</v>
      </c>
      <c r="G82">
        <v>14.022500000000001</v>
      </c>
      <c r="H82">
        <v>4.93950625</v>
      </c>
    </row>
    <row r="83" spans="1:8" x14ac:dyDescent="0.25">
      <c r="A83">
        <v>239.8</v>
      </c>
      <c r="B83">
        <v>12.3</v>
      </c>
      <c r="C83">
        <v>18.423100000000002</v>
      </c>
      <c r="D83">
        <v>-6.1231</v>
      </c>
      <c r="E83">
        <v>6.1231</v>
      </c>
      <c r="F83">
        <v>37.492353610000002</v>
      </c>
      <c r="G83">
        <v>14.022500000000001</v>
      </c>
      <c r="H83">
        <v>2.9670062499999998</v>
      </c>
    </row>
    <row r="84" spans="1:8" x14ac:dyDescent="0.25">
      <c r="A84">
        <v>75.3</v>
      </c>
      <c r="B84">
        <v>11.3</v>
      </c>
      <c r="C84">
        <v>10.609349999999999</v>
      </c>
      <c r="D84">
        <v>0.69064999999999999</v>
      </c>
      <c r="E84">
        <v>0.69064999999999999</v>
      </c>
      <c r="F84">
        <v>0.47699742299999998</v>
      </c>
      <c r="G84">
        <v>14.022500000000001</v>
      </c>
      <c r="H84">
        <v>7.4120062500000001</v>
      </c>
    </row>
    <row r="85" spans="1:8" x14ac:dyDescent="0.25">
      <c r="A85">
        <v>68.400000000000006</v>
      </c>
      <c r="B85">
        <v>13.6</v>
      </c>
      <c r="C85">
        <v>10.281599999999999</v>
      </c>
      <c r="D85">
        <v>3.3184</v>
      </c>
      <c r="E85">
        <v>3.3184</v>
      </c>
      <c r="F85">
        <v>11.01177856</v>
      </c>
      <c r="G85">
        <v>14.022500000000001</v>
      </c>
      <c r="H85">
        <v>0.17850625000000001</v>
      </c>
    </row>
    <row r="86" spans="1:8" x14ac:dyDescent="0.25">
      <c r="A86">
        <v>213.5</v>
      </c>
      <c r="B86">
        <v>21.7</v>
      </c>
      <c r="C86">
        <v>17.173850000000002</v>
      </c>
      <c r="D86">
        <v>4.5261500000000003</v>
      </c>
      <c r="E86">
        <v>4.5261500000000003</v>
      </c>
      <c r="F86">
        <v>20.486033819999999</v>
      </c>
      <c r="G86">
        <v>14.022500000000001</v>
      </c>
      <c r="H86">
        <v>58.944006250000001</v>
      </c>
    </row>
    <row r="87" spans="1:8" x14ac:dyDescent="0.25">
      <c r="A87">
        <v>193.2</v>
      </c>
      <c r="B87">
        <v>15.2</v>
      </c>
      <c r="C87">
        <v>16.209599999999998</v>
      </c>
      <c r="D87">
        <v>-1.0096000000000001</v>
      </c>
      <c r="E87">
        <v>1.0096000000000001</v>
      </c>
      <c r="F87">
        <v>1.01929216</v>
      </c>
      <c r="G87">
        <v>14.022500000000001</v>
      </c>
      <c r="H87">
        <v>1.3865062500000001</v>
      </c>
    </row>
    <row r="88" spans="1:8" x14ac:dyDescent="0.25">
      <c r="A88">
        <v>76.3</v>
      </c>
      <c r="B88">
        <v>12</v>
      </c>
      <c r="C88">
        <v>10.65685</v>
      </c>
      <c r="D88">
        <v>1.3431500000000001</v>
      </c>
      <c r="E88">
        <v>1.3431500000000001</v>
      </c>
      <c r="F88">
        <v>1.8040519230000001</v>
      </c>
      <c r="G88">
        <v>14.022500000000001</v>
      </c>
      <c r="H88">
        <v>4.0905062499999998</v>
      </c>
    </row>
    <row r="89" spans="1:8" x14ac:dyDescent="0.25">
      <c r="A89">
        <v>110.7</v>
      </c>
      <c r="B89">
        <v>16</v>
      </c>
      <c r="C89">
        <v>12.290850000000001</v>
      </c>
      <c r="D89">
        <v>3.7091500000000002</v>
      </c>
      <c r="E89">
        <v>3.7091500000000002</v>
      </c>
      <c r="F89">
        <v>13.75779372</v>
      </c>
      <c r="G89">
        <v>14.022500000000001</v>
      </c>
      <c r="H89">
        <v>3.9105062500000001</v>
      </c>
    </row>
    <row r="90" spans="1:8" x14ac:dyDescent="0.25">
      <c r="A90">
        <v>88.3</v>
      </c>
      <c r="B90">
        <v>12.9</v>
      </c>
      <c r="C90">
        <v>11.226850000000001</v>
      </c>
      <c r="D90">
        <v>1.6731499999999999</v>
      </c>
      <c r="E90">
        <v>1.6731499999999999</v>
      </c>
      <c r="F90">
        <v>2.7994309230000001</v>
      </c>
      <c r="G90">
        <v>14.022500000000001</v>
      </c>
      <c r="H90">
        <v>1.26000625</v>
      </c>
    </row>
    <row r="91" spans="1:8" x14ac:dyDescent="0.25">
      <c r="A91">
        <v>109.8</v>
      </c>
      <c r="B91">
        <v>16.7</v>
      </c>
      <c r="C91">
        <v>12.248100000000001</v>
      </c>
      <c r="D91">
        <v>4.4519000000000002</v>
      </c>
      <c r="E91">
        <v>4.4519000000000002</v>
      </c>
      <c r="F91">
        <v>19.819413610000002</v>
      </c>
      <c r="G91">
        <v>14.022500000000001</v>
      </c>
      <c r="H91">
        <v>7.1690062499999998</v>
      </c>
    </row>
    <row r="92" spans="1:8" x14ac:dyDescent="0.25">
      <c r="A92">
        <v>134.30000000000001</v>
      </c>
      <c r="B92">
        <v>11.2</v>
      </c>
      <c r="C92">
        <v>13.411849999999999</v>
      </c>
      <c r="D92">
        <v>-2.2118500000000001</v>
      </c>
      <c r="E92">
        <v>2.2118500000000001</v>
      </c>
      <c r="F92">
        <v>4.8922804229999999</v>
      </c>
      <c r="G92">
        <v>14.022500000000001</v>
      </c>
      <c r="H92">
        <v>7.9665062500000001</v>
      </c>
    </row>
    <row r="93" spans="1:8" x14ac:dyDescent="0.25">
      <c r="A93">
        <v>28.6</v>
      </c>
      <c r="B93">
        <v>7.3</v>
      </c>
      <c r="C93">
        <v>8.3910999999999998</v>
      </c>
      <c r="D93">
        <v>-1.0911</v>
      </c>
      <c r="E93">
        <v>1.0911</v>
      </c>
      <c r="F93">
        <v>1.19049921</v>
      </c>
      <c r="G93">
        <v>14.022500000000001</v>
      </c>
      <c r="H93">
        <v>45.192006249999999</v>
      </c>
    </row>
    <row r="94" spans="1:8" x14ac:dyDescent="0.25">
      <c r="A94">
        <v>217.7</v>
      </c>
      <c r="B94">
        <v>19.399999999999999</v>
      </c>
      <c r="C94">
        <v>17.373349999999999</v>
      </c>
      <c r="D94">
        <v>2.0266500000000001</v>
      </c>
      <c r="E94">
        <v>2.0266500000000001</v>
      </c>
      <c r="F94">
        <v>4.1073102219999997</v>
      </c>
      <c r="G94">
        <v>14.022500000000001</v>
      </c>
      <c r="H94">
        <v>28.917506249999999</v>
      </c>
    </row>
    <row r="95" spans="1:8" x14ac:dyDescent="0.25">
      <c r="A95">
        <v>250.9</v>
      </c>
      <c r="B95">
        <v>22.2</v>
      </c>
      <c r="C95">
        <v>18.95035</v>
      </c>
      <c r="D95">
        <v>3.2496499999999999</v>
      </c>
      <c r="E95">
        <v>3.2496499999999999</v>
      </c>
      <c r="F95">
        <v>10.56022512</v>
      </c>
      <c r="G95">
        <v>14.022500000000001</v>
      </c>
      <c r="H95">
        <v>66.871506249999996</v>
      </c>
    </row>
    <row r="96" spans="1:8" x14ac:dyDescent="0.25">
      <c r="A96">
        <v>107.4</v>
      </c>
      <c r="B96">
        <v>11.5</v>
      </c>
      <c r="C96">
        <v>12.1341</v>
      </c>
      <c r="D96">
        <v>-0.6341</v>
      </c>
      <c r="E96">
        <v>0.6341</v>
      </c>
      <c r="F96">
        <v>0.40208281000000001</v>
      </c>
      <c r="G96">
        <v>14.022500000000001</v>
      </c>
      <c r="H96">
        <v>6.3630062499999998</v>
      </c>
    </row>
    <row r="97" spans="1:8" x14ac:dyDescent="0.25">
      <c r="A97">
        <v>163.30000000000001</v>
      </c>
      <c r="B97">
        <v>16.899999999999999</v>
      </c>
      <c r="C97">
        <v>14.789350000000001</v>
      </c>
      <c r="D97">
        <v>2.1106500000000001</v>
      </c>
      <c r="E97">
        <v>2.1106500000000001</v>
      </c>
      <c r="F97">
        <v>4.4548434219999997</v>
      </c>
      <c r="G97">
        <v>14.022500000000001</v>
      </c>
      <c r="H97">
        <v>8.2800062499999996</v>
      </c>
    </row>
    <row r="98" spans="1:8" x14ac:dyDescent="0.25">
      <c r="A98">
        <v>197.6</v>
      </c>
      <c r="B98">
        <v>11.7</v>
      </c>
      <c r="C98">
        <v>16.418600000000001</v>
      </c>
      <c r="D98">
        <v>-4.7186000000000003</v>
      </c>
      <c r="E98">
        <v>4.7186000000000003</v>
      </c>
      <c r="F98">
        <v>22.26518596</v>
      </c>
      <c r="G98">
        <v>14.022500000000001</v>
      </c>
      <c r="H98">
        <v>5.3940062500000003</v>
      </c>
    </row>
    <row r="99" spans="1:8" x14ac:dyDescent="0.25">
      <c r="A99">
        <v>184.9</v>
      </c>
      <c r="B99">
        <v>15.5</v>
      </c>
      <c r="C99">
        <v>15.81535</v>
      </c>
      <c r="D99">
        <v>-0.31535000000000002</v>
      </c>
      <c r="E99">
        <v>0.31535000000000002</v>
      </c>
      <c r="F99">
        <v>9.9445622999999997E-2</v>
      </c>
      <c r="G99">
        <v>14.022500000000001</v>
      </c>
      <c r="H99">
        <v>2.18300625</v>
      </c>
    </row>
    <row r="100" spans="1:8" x14ac:dyDescent="0.25">
      <c r="A100">
        <v>289.7</v>
      </c>
      <c r="B100">
        <v>25.4</v>
      </c>
      <c r="C100">
        <v>20.79335</v>
      </c>
      <c r="D100">
        <v>4.6066500000000001</v>
      </c>
      <c r="E100">
        <v>4.6066500000000001</v>
      </c>
      <c r="F100">
        <v>21.22122422</v>
      </c>
      <c r="G100">
        <v>14.022500000000001</v>
      </c>
      <c r="H100">
        <v>129.44750629999999</v>
      </c>
    </row>
    <row r="101" spans="1:8" x14ac:dyDescent="0.25">
      <c r="A101">
        <v>135.19999999999999</v>
      </c>
      <c r="B101">
        <v>17.2</v>
      </c>
      <c r="C101">
        <v>13.454599999999999</v>
      </c>
      <c r="D101">
        <v>3.7454000000000001</v>
      </c>
      <c r="E101">
        <v>3.7454000000000001</v>
      </c>
      <c r="F101">
        <v>14.02802116</v>
      </c>
      <c r="G101">
        <v>14.022500000000001</v>
      </c>
      <c r="H101">
        <v>10.096506249999999</v>
      </c>
    </row>
    <row r="102" spans="1:8" x14ac:dyDescent="0.25">
      <c r="A102">
        <v>222.4</v>
      </c>
      <c r="B102">
        <v>11.7</v>
      </c>
      <c r="C102">
        <v>17.596599999999999</v>
      </c>
      <c r="D102">
        <v>-5.8966000000000003</v>
      </c>
      <c r="E102">
        <v>5.8966000000000003</v>
      </c>
      <c r="F102">
        <v>34.769891559999998</v>
      </c>
      <c r="G102">
        <v>14.022500000000001</v>
      </c>
      <c r="H102">
        <v>5.3940062500000003</v>
      </c>
    </row>
    <row r="103" spans="1:8" x14ac:dyDescent="0.25">
      <c r="A103">
        <v>296.39999999999998</v>
      </c>
      <c r="B103">
        <v>23.8</v>
      </c>
      <c r="C103">
        <v>21.111599999999999</v>
      </c>
      <c r="D103">
        <v>2.6884000000000001</v>
      </c>
      <c r="E103">
        <v>2.6884000000000001</v>
      </c>
      <c r="F103">
        <v>7.2274945600000002</v>
      </c>
      <c r="G103">
        <v>14.022500000000001</v>
      </c>
      <c r="H103">
        <v>95.599506250000005</v>
      </c>
    </row>
    <row r="104" spans="1:8" x14ac:dyDescent="0.25">
      <c r="A104">
        <v>280.2</v>
      </c>
      <c r="B104">
        <v>14.8</v>
      </c>
      <c r="C104">
        <v>20.342099999999999</v>
      </c>
      <c r="D104">
        <v>-5.5420999999999996</v>
      </c>
      <c r="E104">
        <v>5.5420999999999996</v>
      </c>
      <c r="F104">
        <v>30.714872410000002</v>
      </c>
      <c r="G104">
        <v>14.022500000000001</v>
      </c>
      <c r="H104">
        <v>0.60450625000000002</v>
      </c>
    </row>
    <row r="105" spans="1:8" x14ac:dyDescent="0.25">
      <c r="A105">
        <v>187.9</v>
      </c>
      <c r="B105">
        <v>14.7</v>
      </c>
      <c r="C105">
        <v>15.957850000000001</v>
      </c>
      <c r="D105">
        <v>-1.2578499999999999</v>
      </c>
      <c r="E105">
        <v>1.2578499999999999</v>
      </c>
      <c r="F105">
        <v>1.5821866229999999</v>
      </c>
      <c r="G105">
        <v>14.022500000000001</v>
      </c>
      <c r="H105">
        <v>0.45900625</v>
      </c>
    </row>
    <row r="106" spans="1:8" x14ac:dyDescent="0.25">
      <c r="A106">
        <v>238.2</v>
      </c>
      <c r="B106">
        <v>20.7</v>
      </c>
      <c r="C106">
        <v>18.347100000000001</v>
      </c>
      <c r="D106">
        <v>2.3529</v>
      </c>
      <c r="E106">
        <v>2.3529</v>
      </c>
      <c r="F106">
        <v>5.5361384100000004</v>
      </c>
      <c r="G106">
        <v>14.022500000000001</v>
      </c>
      <c r="H106">
        <v>44.589006249999997</v>
      </c>
    </row>
    <row r="107" spans="1:8" x14ac:dyDescent="0.25">
      <c r="A107">
        <v>137.9</v>
      </c>
      <c r="B107">
        <v>19.2</v>
      </c>
      <c r="C107">
        <v>13.582850000000001</v>
      </c>
      <c r="D107">
        <v>5.6171499999999996</v>
      </c>
      <c r="E107">
        <v>5.6171499999999996</v>
      </c>
      <c r="F107">
        <v>31.55237412</v>
      </c>
      <c r="G107">
        <v>14.022500000000001</v>
      </c>
      <c r="H107">
        <v>26.806506250000002</v>
      </c>
    </row>
    <row r="108" spans="1:8" x14ac:dyDescent="0.25">
      <c r="A108">
        <v>25</v>
      </c>
      <c r="B108">
        <v>7.2</v>
      </c>
      <c r="C108">
        <v>8.2201000000000004</v>
      </c>
      <c r="D108">
        <v>-1.0201</v>
      </c>
      <c r="E108">
        <v>1.0201</v>
      </c>
      <c r="F108">
        <v>1.04060401</v>
      </c>
      <c r="G108">
        <v>14.022500000000001</v>
      </c>
      <c r="H108">
        <v>46.54650625</v>
      </c>
    </row>
    <row r="109" spans="1:8" x14ac:dyDescent="0.25">
      <c r="A109">
        <v>90.4</v>
      </c>
      <c r="B109">
        <v>8.6999999999999993</v>
      </c>
      <c r="C109">
        <v>11.326599999999999</v>
      </c>
      <c r="D109">
        <v>-2.6265999999999998</v>
      </c>
      <c r="E109">
        <v>2.6265999999999998</v>
      </c>
      <c r="F109">
        <v>6.8990275600000004</v>
      </c>
      <c r="G109">
        <v>14.022500000000001</v>
      </c>
      <c r="H109">
        <v>28.329006249999999</v>
      </c>
    </row>
    <row r="110" spans="1:8" x14ac:dyDescent="0.25">
      <c r="A110">
        <v>13.1</v>
      </c>
      <c r="B110">
        <v>5.3</v>
      </c>
      <c r="C110">
        <v>7.6548499999999997</v>
      </c>
      <c r="D110">
        <v>-2.3548499999999999</v>
      </c>
      <c r="E110">
        <v>2.3548499999999999</v>
      </c>
      <c r="F110">
        <v>5.5453185229999997</v>
      </c>
      <c r="G110">
        <v>14.022500000000001</v>
      </c>
      <c r="H110">
        <v>76.082006250000006</v>
      </c>
    </row>
    <row r="111" spans="1:8" x14ac:dyDescent="0.25">
      <c r="A111">
        <v>255.4</v>
      </c>
      <c r="B111">
        <v>19.8</v>
      </c>
      <c r="C111">
        <v>19.164100000000001</v>
      </c>
      <c r="D111">
        <v>0.63590000000000002</v>
      </c>
      <c r="E111">
        <v>0.63590000000000002</v>
      </c>
      <c r="F111">
        <v>0.40436881000000002</v>
      </c>
      <c r="G111">
        <v>14.022500000000001</v>
      </c>
      <c r="H111">
        <v>33.379506249999999</v>
      </c>
    </row>
    <row r="112" spans="1:8" x14ac:dyDescent="0.25">
      <c r="A112">
        <v>225.8</v>
      </c>
      <c r="B112">
        <v>13.4</v>
      </c>
      <c r="C112">
        <v>17.758099999999999</v>
      </c>
      <c r="D112">
        <v>-4.3581000000000003</v>
      </c>
      <c r="E112">
        <v>4.3581000000000003</v>
      </c>
      <c r="F112">
        <v>18.99303561</v>
      </c>
      <c r="G112">
        <v>14.022500000000001</v>
      </c>
      <c r="H112">
        <v>0.38750625</v>
      </c>
    </row>
    <row r="113" spans="1:8" x14ac:dyDescent="0.25">
      <c r="A113">
        <v>241.7</v>
      </c>
      <c r="B113">
        <v>21.8</v>
      </c>
      <c r="C113">
        <v>18.513349999999999</v>
      </c>
      <c r="D113">
        <v>3.2866499999999998</v>
      </c>
      <c r="E113">
        <v>3.2866499999999998</v>
      </c>
      <c r="F113">
        <v>10.802068220000001</v>
      </c>
      <c r="G113">
        <v>14.022500000000001</v>
      </c>
      <c r="H113">
        <v>60.489506249999998</v>
      </c>
    </row>
    <row r="114" spans="1:8" x14ac:dyDescent="0.25">
      <c r="A114">
        <v>175.7</v>
      </c>
      <c r="B114">
        <v>14.1</v>
      </c>
      <c r="C114">
        <v>15.378349999999999</v>
      </c>
      <c r="D114">
        <v>-1.2783500000000001</v>
      </c>
      <c r="E114">
        <v>1.2783500000000001</v>
      </c>
      <c r="F114">
        <v>1.634178723</v>
      </c>
      <c r="G114">
        <v>14.022500000000001</v>
      </c>
      <c r="H114">
        <v>6.0062500000000003E-3</v>
      </c>
    </row>
    <row r="115" spans="1:8" x14ac:dyDescent="0.25">
      <c r="A115">
        <v>209.6</v>
      </c>
      <c r="B115">
        <v>15.9</v>
      </c>
      <c r="C115">
        <v>16.988600000000002</v>
      </c>
      <c r="D115">
        <v>-1.0886</v>
      </c>
      <c r="E115">
        <v>1.0886</v>
      </c>
      <c r="F115">
        <v>1.18504996</v>
      </c>
      <c r="G115">
        <v>14.022500000000001</v>
      </c>
      <c r="H115">
        <v>3.5250062500000001</v>
      </c>
    </row>
    <row r="116" spans="1:8" x14ac:dyDescent="0.25">
      <c r="A116">
        <v>78.2</v>
      </c>
      <c r="B116">
        <v>14.6</v>
      </c>
      <c r="C116">
        <v>10.7471</v>
      </c>
      <c r="D116">
        <v>3.8529</v>
      </c>
      <c r="E116">
        <v>3.8529</v>
      </c>
      <c r="F116">
        <v>14.844838409999999</v>
      </c>
      <c r="G116">
        <v>14.022500000000001</v>
      </c>
      <c r="H116">
        <v>0.33350625</v>
      </c>
    </row>
    <row r="117" spans="1:8" x14ac:dyDescent="0.25">
      <c r="A117">
        <v>75.099999999999994</v>
      </c>
      <c r="B117">
        <v>12.6</v>
      </c>
      <c r="C117">
        <v>10.59985</v>
      </c>
      <c r="D117">
        <v>2.0001500000000001</v>
      </c>
      <c r="E117">
        <v>2.0001500000000001</v>
      </c>
      <c r="F117">
        <v>4.0006000229999996</v>
      </c>
      <c r="G117">
        <v>14.022500000000001</v>
      </c>
      <c r="H117">
        <v>2.0235062500000001</v>
      </c>
    </row>
    <row r="118" spans="1:8" x14ac:dyDescent="0.25">
      <c r="A118">
        <v>139.19999999999999</v>
      </c>
      <c r="B118">
        <v>12.2</v>
      </c>
      <c r="C118">
        <v>13.644600000000001</v>
      </c>
      <c r="D118">
        <v>-1.4446000000000001</v>
      </c>
      <c r="E118">
        <v>1.4446000000000001</v>
      </c>
      <c r="F118">
        <v>2.08686916</v>
      </c>
      <c r="G118">
        <v>14.022500000000001</v>
      </c>
      <c r="H118">
        <v>3.3215062500000001</v>
      </c>
    </row>
    <row r="119" spans="1:8" x14ac:dyDescent="0.25">
      <c r="A119">
        <v>76.400000000000006</v>
      </c>
      <c r="B119">
        <v>9.4</v>
      </c>
      <c r="C119">
        <v>10.6616</v>
      </c>
      <c r="D119">
        <v>-1.2616000000000001</v>
      </c>
      <c r="E119">
        <v>1.2616000000000001</v>
      </c>
      <c r="F119">
        <v>1.5916345599999999</v>
      </c>
      <c r="G119">
        <v>14.022500000000001</v>
      </c>
      <c r="H119">
        <v>21.367506250000002</v>
      </c>
    </row>
    <row r="120" spans="1:8" x14ac:dyDescent="0.25">
      <c r="A120">
        <v>125.7</v>
      </c>
      <c r="B120">
        <v>15.9</v>
      </c>
      <c r="C120">
        <v>13.003349999999999</v>
      </c>
      <c r="D120">
        <v>2.8966500000000002</v>
      </c>
      <c r="E120">
        <v>2.8966500000000002</v>
      </c>
      <c r="F120">
        <v>8.3905812229999999</v>
      </c>
      <c r="G120">
        <v>14.022500000000001</v>
      </c>
      <c r="H120">
        <v>3.5250062500000001</v>
      </c>
    </row>
    <row r="121" spans="1:8" x14ac:dyDescent="0.25">
      <c r="A121">
        <v>19.399999999999999</v>
      </c>
      <c r="B121">
        <v>6.6</v>
      </c>
      <c r="C121">
        <v>7.9541000000000004</v>
      </c>
      <c r="D121">
        <v>-1.3541000000000001</v>
      </c>
      <c r="E121">
        <v>1.3541000000000001</v>
      </c>
      <c r="F121">
        <v>1.8335868099999999</v>
      </c>
      <c r="G121">
        <v>14.022500000000001</v>
      </c>
      <c r="H121">
        <v>55.093506249999997</v>
      </c>
    </row>
    <row r="122" spans="1:8" x14ac:dyDescent="0.25">
      <c r="A122">
        <v>141.30000000000001</v>
      </c>
      <c r="B122">
        <v>15.5</v>
      </c>
      <c r="C122">
        <v>13.744350000000001</v>
      </c>
      <c r="D122">
        <v>1.7556499999999999</v>
      </c>
      <c r="E122">
        <v>1.7556499999999999</v>
      </c>
      <c r="F122">
        <v>3.082306923</v>
      </c>
      <c r="G122">
        <v>14.022500000000001</v>
      </c>
      <c r="H122">
        <v>2.18300625</v>
      </c>
    </row>
    <row r="123" spans="1:8" x14ac:dyDescent="0.25">
      <c r="A123">
        <v>18.8</v>
      </c>
      <c r="B123">
        <v>7</v>
      </c>
      <c r="C123">
        <v>7.9256000000000002</v>
      </c>
      <c r="D123">
        <v>-0.92559999999999998</v>
      </c>
      <c r="E123">
        <v>0.92559999999999998</v>
      </c>
      <c r="F123">
        <v>0.85673535999999995</v>
      </c>
      <c r="G123">
        <v>14.022500000000001</v>
      </c>
      <c r="H123">
        <v>49.315506249999999</v>
      </c>
    </row>
    <row r="124" spans="1:8" x14ac:dyDescent="0.25">
      <c r="A124">
        <v>224</v>
      </c>
      <c r="B124">
        <v>11.6</v>
      </c>
      <c r="C124">
        <v>17.672599999999999</v>
      </c>
      <c r="D124">
        <v>-6.0726000000000004</v>
      </c>
      <c r="E124">
        <v>6.0726000000000004</v>
      </c>
      <c r="F124">
        <v>36.876470759999997</v>
      </c>
      <c r="G124">
        <v>14.022500000000001</v>
      </c>
      <c r="H124">
        <v>5.8685062500000003</v>
      </c>
    </row>
    <row r="125" spans="1:8" x14ac:dyDescent="0.25">
      <c r="A125">
        <v>123.1</v>
      </c>
      <c r="B125">
        <v>15.2</v>
      </c>
      <c r="C125">
        <v>12.879849999999999</v>
      </c>
      <c r="D125">
        <v>2.3201499999999999</v>
      </c>
      <c r="E125">
        <v>2.3201499999999999</v>
      </c>
      <c r="F125">
        <v>5.3830960220000001</v>
      </c>
      <c r="G125">
        <v>14.022500000000001</v>
      </c>
      <c r="H125">
        <v>1.3865062500000001</v>
      </c>
    </row>
    <row r="126" spans="1:8" x14ac:dyDescent="0.25">
      <c r="A126">
        <v>229.5</v>
      </c>
      <c r="B126">
        <v>19.7</v>
      </c>
      <c r="C126">
        <v>17.93385</v>
      </c>
      <c r="D126">
        <v>1.7661500000000001</v>
      </c>
      <c r="E126">
        <v>1.7661500000000001</v>
      </c>
      <c r="F126">
        <v>3.1192858229999998</v>
      </c>
      <c r="G126">
        <v>14.022500000000001</v>
      </c>
      <c r="H126">
        <v>32.23400625</v>
      </c>
    </row>
    <row r="127" spans="1:8" x14ac:dyDescent="0.25">
      <c r="A127">
        <v>87.2</v>
      </c>
      <c r="B127">
        <v>10.6</v>
      </c>
      <c r="C127">
        <v>11.1746</v>
      </c>
      <c r="D127">
        <v>-0.5746</v>
      </c>
      <c r="E127">
        <v>0.5746</v>
      </c>
      <c r="F127">
        <v>0.33016516000000001</v>
      </c>
      <c r="G127">
        <v>14.022500000000001</v>
      </c>
      <c r="H127">
        <v>11.71350625</v>
      </c>
    </row>
    <row r="128" spans="1:8" x14ac:dyDescent="0.25">
      <c r="A128">
        <v>7.8</v>
      </c>
      <c r="B128">
        <v>6.6</v>
      </c>
      <c r="C128">
        <v>7.4031000000000002</v>
      </c>
      <c r="D128">
        <v>-0.80310000000000004</v>
      </c>
      <c r="E128">
        <v>0.80310000000000004</v>
      </c>
      <c r="F128">
        <v>0.64496960999999997</v>
      </c>
      <c r="G128">
        <v>14.022500000000001</v>
      </c>
      <c r="H128">
        <v>55.093506249999997</v>
      </c>
    </row>
    <row r="129" spans="1:8" x14ac:dyDescent="0.25">
      <c r="A129">
        <v>80.2</v>
      </c>
      <c r="B129">
        <v>8.8000000000000007</v>
      </c>
      <c r="C129">
        <v>10.8421</v>
      </c>
      <c r="D129">
        <v>-2.0421</v>
      </c>
      <c r="E129">
        <v>2.0421</v>
      </c>
      <c r="F129">
        <v>4.1701724100000002</v>
      </c>
      <c r="G129">
        <v>14.022500000000001</v>
      </c>
      <c r="H129">
        <v>27.274506250000002</v>
      </c>
    </row>
    <row r="130" spans="1:8" x14ac:dyDescent="0.25">
      <c r="A130">
        <v>220.3</v>
      </c>
      <c r="B130">
        <v>24.7</v>
      </c>
      <c r="C130">
        <v>17.496849999999998</v>
      </c>
      <c r="D130">
        <v>7.2031499999999999</v>
      </c>
      <c r="E130">
        <v>7.2031499999999999</v>
      </c>
      <c r="F130">
        <v>51.885369920000002</v>
      </c>
      <c r="G130">
        <v>14.022500000000001</v>
      </c>
      <c r="H130">
        <v>114.0090063</v>
      </c>
    </row>
    <row r="131" spans="1:8" x14ac:dyDescent="0.25">
      <c r="A131">
        <v>59.6</v>
      </c>
      <c r="B131">
        <v>9.6999999999999993</v>
      </c>
      <c r="C131">
        <v>9.8635999999999999</v>
      </c>
      <c r="D131">
        <v>-0.1636</v>
      </c>
      <c r="E131">
        <v>0.1636</v>
      </c>
      <c r="F131">
        <v>2.6764960000000001E-2</v>
      </c>
      <c r="G131">
        <v>14.022500000000001</v>
      </c>
      <c r="H131">
        <v>18.684006249999999</v>
      </c>
    </row>
    <row r="132" spans="1:8" x14ac:dyDescent="0.25">
      <c r="A132">
        <v>0.7</v>
      </c>
      <c r="B132">
        <v>1.6</v>
      </c>
      <c r="C132">
        <v>7.0658500000000002</v>
      </c>
      <c r="D132">
        <v>-5.4658499999999997</v>
      </c>
      <c r="E132">
        <v>5.4658499999999997</v>
      </c>
      <c r="F132">
        <v>29.875516220000002</v>
      </c>
      <c r="G132">
        <v>14.022500000000001</v>
      </c>
      <c r="H132">
        <v>154.3185063</v>
      </c>
    </row>
    <row r="133" spans="1:8" x14ac:dyDescent="0.25">
      <c r="A133">
        <v>265.2</v>
      </c>
      <c r="B133">
        <v>12.7</v>
      </c>
      <c r="C133">
        <v>19.6296</v>
      </c>
      <c r="D133">
        <v>-6.9295999999999998</v>
      </c>
      <c r="E133">
        <v>6.9295999999999998</v>
      </c>
      <c r="F133">
        <v>48.019356160000001</v>
      </c>
      <c r="G133">
        <v>14.022500000000001</v>
      </c>
      <c r="H133">
        <v>1.7490062500000001</v>
      </c>
    </row>
    <row r="134" spans="1:8" x14ac:dyDescent="0.25">
      <c r="A134">
        <v>8.4</v>
      </c>
      <c r="B134">
        <v>5.7</v>
      </c>
      <c r="C134">
        <v>7.4316000000000004</v>
      </c>
      <c r="D134">
        <v>-1.7316</v>
      </c>
      <c r="E134">
        <v>1.7316</v>
      </c>
      <c r="F134">
        <v>2.9984385599999999</v>
      </c>
      <c r="G134">
        <v>14.022500000000001</v>
      </c>
      <c r="H134">
        <v>69.264006249999994</v>
      </c>
    </row>
    <row r="135" spans="1:8" x14ac:dyDescent="0.25">
      <c r="A135">
        <v>219.8</v>
      </c>
      <c r="B135">
        <v>19.600000000000001</v>
      </c>
      <c r="C135">
        <v>17.473099999999999</v>
      </c>
      <c r="D135">
        <v>2.1269</v>
      </c>
      <c r="E135">
        <v>2.1269</v>
      </c>
      <c r="F135">
        <v>4.5237036100000001</v>
      </c>
      <c r="G135">
        <v>14.022500000000001</v>
      </c>
      <c r="H135">
        <v>31.108506250000001</v>
      </c>
    </row>
    <row r="136" spans="1:8" x14ac:dyDescent="0.25">
      <c r="A136">
        <v>36.9</v>
      </c>
      <c r="B136">
        <v>10.8</v>
      </c>
      <c r="C136">
        <v>8.7853499999999993</v>
      </c>
      <c r="D136">
        <v>2.0146500000000001</v>
      </c>
      <c r="E136">
        <v>2.0146500000000001</v>
      </c>
      <c r="F136">
        <v>4.058814623</v>
      </c>
      <c r="G136">
        <v>14.022500000000001</v>
      </c>
      <c r="H136">
        <v>10.384506249999999</v>
      </c>
    </row>
    <row r="137" spans="1:8" x14ac:dyDescent="0.25">
      <c r="A137">
        <v>48.3</v>
      </c>
      <c r="B137">
        <v>11.6</v>
      </c>
      <c r="C137">
        <v>9.3268500000000003</v>
      </c>
      <c r="D137">
        <v>2.2731499999999998</v>
      </c>
      <c r="E137">
        <v>2.2731499999999998</v>
      </c>
      <c r="F137">
        <v>5.1672109229999998</v>
      </c>
      <c r="G137">
        <v>14.022500000000001</v>
      </c>
      <c r="H137">
        <v>5.8685062500000003</v>
      </c>
    </row>
    <row r="138" spans="1:8" x14ac:dyDescent="0.25">
      <c r="A138">
        <v>25.6</v>
      </c>
      <c r="B138">
        <v>9.5</v>
      </c>
      <c r="C138">
        <v>8.2485999999999997</v>
      </c>
      <c r="D138">
        <v>1.2514000000000001</v>
      </c>
      <c r="E138">
        <v>1.2514000000000001</v>
      </c>
      <c r="F138">
        <v>1.5660019599999999</v>
      </c>
      <c r="G138">
        <v>14.022500000000001</v>
      </c>
      <c r="H138">
        <v>20.453006250000001</v>
      </c>
    </row>
    <row r="139" spans="1:8" x14ac:dyDescent="0.25">
      <c r="A139">
        <v>273.7</v>
      </c>
      <c r="B139">
        <v>20.8</v>
      </c>
      <c r="C139">
        <v>20.033349999999999</v>
      </c>
      <c r="D139">
        <v>0.76665000000000005</v>
      </c>
      <c r="E139">
        <v>0.76665000000000005</v>
      </c>
      <c r="F139">
        <v>0.58775222299999996</v>
      </c>
      <c r="G139">
        <v>14.022500000000001</v>
      </c>
      <c r="H139">
        <v>45.934506249999998</v>
      </c>
    </row>
    <row r="140" spans="1:8" x14ac:dyDescent="0.25">
      <c r="A140">
        <v>43</v>
      </c>
      <c r="B140">
        <v>9.6</v>
      </c>
      <c r="C140">
        <v>9.0751000000000008</v>
      </c>
      <c r="D140">
        <v>0.52490000000000003</v>
      </c>
      <c r="E140">
        <v>0.52490000000000003</v>
      </c>
      <c r="F140">
        <v>0.27552000999999998</v>
      </c>
      <c r="G140">
        <v>14.022500000000001</v>
      </c>
      <c r="H140">
        <v>19.558506250000001</v>
      </c>
    </row>
    <row r="141" spans="1:8" x14ac:dyDescent="0.25">
      <c r="A141">
        <v>184.9</v>
      </c>
      <c r="B141">
        <v>20.7</v>
      </c>
      <c r="C141">
        <v>15.81535</v>
      </c>
      <c r="D141">
        <v>4.8846499999999997</v>
      </c>
      <c r="E141">
        <v>4.8846499999999997</v>
      </c>
      <c r="F141">
        <v>23.859805619999999</v>
      </c>
      <c r="G141">
        <v>14.022500000000001</v>
      </c>
      <c r="H141">
        <v>44.589006249999997</v>
      </c>
    </row>
    <row r="142" spans="1:8" x14ac:dyDescent="0.25">
      <c r="A142">
        <v>73.400000000000006</v>
      </c>
      <c r="B142">
        <v>10.9</v>
      </c>
      <c r="C142">
        <v>10.5191</v>
      </c>
      <c r="D142">
        <v>0.38090000000000002</v>
      </c>
      <c r="E142">
        <v>0.38090000000000002</v>
      </c>
      <c r="F142">
        <v>0.14508481000000001</v>
      </c>
      <c r="G142">
        <v>14.022500000000001</v>
      </c>
      <c r="H142">
        <v>9.7500062500000002</v>
      </c>
    </row>
    <row r="143" spans="1:8" x14ac:dyDescent="0.25">
      <c r="A143">
        <v>193.7</v>
      </c>
      <c r="B143">
        <v>19.2</v>
      </c>
      <c r="C143">
        <v>16.233350000000002</v>
      </c>
      <c r="D143">
        <v>2.96665</v>
      </c>
      <c r="E143">
        <v>2.96665</v>
      </c>
      <c r="F143">
        <v>8.8010122220000007</v>
      </c>
      <c r="G143">
        <v>14.022500000000001</v>
      </c>
      <c r="H143">
        <v>26.806506250000002</v>
      </c>
    </row>
    <row r="144" spans="1:8" x14ac:dyDescent="0.25">
      <c r="A144">
        <v>220.5</v>
      </c>
      <c r="B144">
        <v>20.100000000000001</v>
      </c>
      <c r="C144">
        <v>17.506350000000001</v>
      </c>
      <c r="D144">
        <v>2.5936499999999998</v>
      </c>
      <c r="E144">
        <v>2.5936499999999998</v>
      </c>
      <c r="F144">
        <v>6.7270203229999996</v>
      </c>
      <c r="G144">
        <v>14.022500000000001</v>
      </c>
      <c r="H144">
        <v>36.936006249999998</v>
      </c>
    </row>
    <row r="145" spans="1:8" x14ac:dyDescent="0.25">
      <c r="A145">
        <v>104.6</v>
      </c>
      <c r="B145">
        <v>10.4</v>
      </c>
      <c r="C145">
        <v>12.001099999999999</v>
      </c>
      <c r="D145">
        <v>-1.6011</v>
      </c>
      <c r="E145">
        <v>1.6011</v>
      </c>
      <c r="F145">
        <v>2.5635212100000002</v>
      </c>
      <c r="G145">
        <v>14.022500000000001</v>
      </c>
      <c r="H145">
        <v>13.122506250000001</v>
      </c>
    </row>
    <row r="146" spans="1:8" x14ac:dyDescent="0.25">
      <c r="A146">
        <v>96.2</v>
      </c>
      <c r="B146">
        <v>11.4</v>
      </c>
      <c r="C146">
        <v>11.6021</v>
      </c>
      <c r="D146">
        <v>-0.2021</v>
      </c>
      <c r="E146">
        <v>0.2021</v>
      </c>
      <c r="F146">
        <v>4.0844409999999998E-2</v>
      </c>
      <c r="G146">
        <v>14.022500000000001</v>
      </c>
      <c r="H146">
        <v>6.8775062499999997</v>
      </c>
    </row>
    <row r="147" spans="1:8" x14ac:dyDescent="0.25">
      <c r="A147">
        <v>140.30000000000001</v>
      </c>
      <c r="B147">
        <v>10.3</v>
      </c>
      <c r="C147">
        <v>13.69685</v>
      </c>
      <c r="D147">
        <v>-3.3968500000000001</v>
      </c>
      <c r="E147">
        <v>3.3968500000000001</v>
      </c>
      <c r="F147">
        <v>11.53858992</v>
      </c>
      <c r="G147">
        <v>14.022500000000001</v>
      </c>
      <c r="H147">
        <v>13.85700625</v>
      </c>
    </row>
    <row r="148" spans="1:8" x14ac:dyDescent="0.25">
      <c r="A148">
        <v>240.1</v>
      </c>
      <c r="B148">
        <v>13.2</v>
      </c>
      <c r="C148">
        <v>18.437349999999999</v>
      </c>
      <c r="D148">
        <v>-5.2373500000000002</v>
      </c>
      <c r="E148">
        <v>5.2373500000000002</v>
      </c>
      <c r="F148">
        <v>27.429835019999999</v>
      </c>
      <c r="G148">
        <v>14.022500000000001</v>
      </c>
      <c r="H148">
        <v>0.67650624999999998</v>
      </c>
    </row>
    <row r="149" spans="1:8" x14ac:dyDescent="0.25">
      <c r="A149">
        <v>243.2</v>
      </c>
      <c r="B149">
        <v>25.4</v>
      </c>
      <c r="C149">
        <v>18.584599999999998</v>
      </c>
      <c r="D149">
        <v>6.8154000000000003</v>
      </c>
      <c r="E149">
        <v>6.8154000000000003</v>
      </c>
      <c r="F149">
        <v>46.44967716</v>
      </c>
      <c r="G149">
        <v>14.022500000000001</v>
      </c>
      <c r="H149">
        <v>129.44750629999999</v>
      </c>
    </row>
    <row r="150" spans="1:8" x14ac:dyDescent="0.25">
      <c r="A150">
        <v>38</v>
      </c>
      <c r="B150">
        <v>10.9</v>
      </c>
      <c r="C150">
        <v>8.8376000000000001</v>
      </c>
      <c r="D150">
        <v>2.0623999999999998</v>
      </c>
      <c r="E150">
        <v>2.0623999999999998</v>
      </c>
      <c r="F150">
        <v>4.2534937599999996</v>
      </c>
      <c r="G150">
        <v>14.022500000000001</v>
      </c>
      <c r="H150">
        <v>9.7500062500000002</v>
      </c>
    </row>
    <row r="151" spans="1:8" x14ac:dyDescent="0.25">
      <c r="A151">
        <v>44.7</v>
      </c>
      <c r="B151">
        <v>10.1</v>
      </c>
      <c r="C151">
        <v>9.1558499999999992</v>
      </c>
      <c r="D151">
        <v>0.94415000000000004</v>
      </c>
      <c r="E151">
        <v>0.94415000000000004</v>
      </c>
      <c r="F151">
        <v>0.89141922200000001</v>
      </c>
      <c r="G151">
        <v>14.022500000000001</v>
      </c>
      <c r="H151">
        <v>15.386006249999999</v>
      </c>
    </row>
    <row r="152" spans="1:8" x14ac:dyDescent="0.25">
      <c r="A152">
        <v>280.7</v>
      </c>
      <c r="B152">
        <v>16.100000000000001</v>
      </c>
      <c r="C152">
        <v>20.365849999999998</v>
      </c>
      <c r="D152">
        <v>-4.2658500000000004</v>
      </c>
      <c r="E152">
        <v>4.2658500000000004</v>
      </c>
      <c r="F152">
        <v>18.197476219999999</v>
      </c>
      <c r="G152">
        <v>14.022500000000001</v>
      </c>
      <c r="H152">
        <v>4.31600625</v>
      </c>
    </row>
    <row r="153" spans="1:8" x14ac:dyDescent="0.25">
      <c r="A153">
        <v>121</v>
      </c>
      <c r="B153">
        <v>11.6</v>
      </c>
      <c r="C153">
        <v>12.780099999999999</v>
      </c>
      <c r="D153">
        <v>-1.1800999999999999</v>
      </c>
      <c r="E153">
        <v>1.1800999999999999</v>
      </c>
      <c r="F153">
        <v>1.3926360099999999</v>
      </c>
      <c r="G153">
        <v>14.022500000000001</v>
      </c>
      <c r="H153">
        <v>5.8685062500000003</v>
      </c>
    </row>
    <row r="154" spans="1:8" x14ac:dyDescent="0.25">
      <c r="A154">
        <v>197.6</v>
      </c>
      <c r="B154">
        <v>16.600000000000001</v>
      </c>
      <c r="C154">
        <v>16.418600000000001</v>
      </c>
      <c r="D154">
        <v>0.18140000000000001</v>
      </c>
      <c r="E154">
        <v>0.18140000000000001</v>
      </c>
      <c r="F154">
        <v>3.2905959999999998E-2</v>
      </c>
      <c r="G154">
        <v>14.022500000000001</v>
      </c>
      <c r="H154">
        <v>6.6435062499999997</v>
      </c>
    </row>
    <row r="155" spans="1:8" x14ac:dyDescent="0.25">
      <c r="A155">
        <v>171.3</v>
      </c>
      <c r="B155">
        <v>19</v>
      </c>
      <c r="C155">
        <v>15.16935</v>
      </c>
      <c r="D155">
        <v>3.8306499999999999</v>
      </c>
      <c r="E155">
        <v>3.8306499999999999</v>
      </c>
      <c r="F155">
        <v>14.67387942</v>
      </c>
      <c r="G155">
        <v>14.022500000000001</v>
      </c>
      <c r="H155">
        <v>24.775506249999999</v>
      </c>
    </row>
    <row r="156" spans="1:8" x14ac:dyDescent="0.25">
      <c r="A156">
        <v>187.8</v>
      </c>
      <c r="B156">
        <v>15.6</v>
      </c>
      <c r="C156">
        <v>15.953099999999999</v>
      </c>
      <c r="D156">
        <v>-0.35310000000000002</v>
      </c>
      <c r="E156">
        <v>0.35310000000000002</v>
      </c>
      <c r="F156">
        <v>0.12467961</v>
      </c>
      <c r="G156">
        <v>14.022500000000001</v>
      </c>
      <c r="H156">
        <v>2.4885062499999999</v>
      </c>
    </row>
    <row r="157" spans="1:8" x14ac:dyDescent="0.25">
      <c r="A157">
        <v>4.0999999999999996</v>
      </c>
      <c r="B157">
        <v>3.2</v>
      </c>
      <c r="C157">
        <v>7.2273500000000004</v>
      </c>
      <c r="D157">
        <v>-4.0273500000000002</v>
      </c>
      <c r="E157">
        <v>4.0273500000000002</v>
      </c>
      <c r="F157">
        <v>16.219548020000001</v>
      </c>
      <c r="G157">
        <v>14.022500000000001</v>
      </c>
      <c r="H157">
        <v>117.1265063</v>
      </c>
    </row>
    <row r="158" spans="1:8" x14ac:dyDescent="0.25">
      <c r="A158">
        <v>93.9</v>
      </c>
      <c r="B158">
        <v>15.3</v>
      </c>
      <c r="C158">
        <v>11.492850000000001</v>
      </c>
      <c r="D158">
        <v>3.80715</v>
      </c>
      <c r="E158">
        <v>3.80715</v>
      </c>
      <c r="F158">
        <v>14.49439112</v>
      </c>
      <c r="G158">
        <v>14.022500000000001</v>
      </c>
      <c r="H158">
        <v>1.6320062500000001</v>
      </c>
    </row>
    <row r="159" spans="1:8" x14ac:dyDescent="0.25">
      <c r="A159">
        <v>149.80000000000001</v>
      </c>
      <c r="B159">
        <v>10.1</v>
      </c>
      <c r="C159">
        <v>14.148099999999999</v>
      </c>
      <c r="D159">
        <v>-4.0480999999999998</v>
      </c>
      <c r="E159">
        <v>4.0480999999999998</v>
      </c>
      <c r="F159">
        <v>16.38711361</v>
      </c>
      <c r="G159">
        <v>14.022500000000001</v>
      </c>
      <c r="H159">
        <v>15.386006249999999</v>
      </c>
    </row>
    <row r="160" spans="1:8" x14ac:dyDescent="0.25">
      <c r="A160">
        <v>11.7</v>
      </c>
      <c r="B160">
        <v>7.3</v>
      </c>
      <c r="C160">
        <v>7.5883500000000002</v>
      </c>
      <c r="D160">
        <v>-0.28835</v>
      </c>
      <c r="E160">
        <v>0.28835</v>
      </c>
      <c r="F160">
        <v>8.3145723000000005E-2</v>
      </c>
      <c r="G160">
        <v>14.022500000000001</v>
      </c>
      <c r="H160">
        <v>45.192006249999999</v>
      </c>
    </row>
    <row r="161" spans="1:8" x14ac:dyDescent="0.25">
      <c r="A161">
        <v>131.69999999999999</v>
      </c>
      <c r="B161">
        <v>12.9</v>
      </c>
      <c r="C161">
        <v>13.288349999999999</v>
      </c>
      <c r="D161">
        <v>-0.38834999999999997</v>
      </c>
      <c r="E161">
        <v>0.38834999999999997</v>
      </c>
      <c r="F161">
        <v>0.15081572300000001</v>
      </c>
      <c r="G161">
        <v>14.022500000000001</v>
      </c>
      <c r="H161">
        <v>1.26000625</v>
      </c>
    </row>
    <row r="162" spans="1:8" x14ac:dyDescent="0.25">
      <c r="A162">
        <v>172.5</v>
      </c>
      <c r="B162">
        <v>14.4</v>
      </c>
      <c r="C162">
        <v>15.22635</v>
      </c>
      <c r="D162">
        <v>-0.82635000000000003</v>
      </c>
      <c r="E162">
        <v>0.82635000000000003</v>
      </c>
      <c r="F162">
        <v>0.68285432199999996</v>
      </c>
      <c r="G162">
        <v>14.022500000000001</v>
      </c>
      <c r="H162">
        <v>0.14250625</v>
      </c>
    </row>
    <row r="163" spans="1:8" x14ac:dyDescent="0.25">
      <c r="A163">
        <v>85.7</v>
      </c>
      <c r="B163">
        <v>13.3</v>
      </c>
      <c r="C163">
        <v>11.103350000000001</v>
      </c>
      <c r="D163">
        <v>2.19665</v>
      </c>
      <c r="E163">
        <v>2.19665</v>
      </c>
      <c r="F163">
        <v>4.8252712229999997</v>
      </c>
      <c r="G163">
        <v>14.022500000000001</v>
      </c>
      <c r="H163">
        <v>0.52200625</v>
      </c>
    </row>
    <row r="164" spans="1:8" x14ac:dyDescent="0.25">
      <c r="A164">
        <v>188.4</v>
      </c>
      <c r="B164">
        <v>14.9</v>
      </c>
      <c r="C164">
        <v>15.9816</v>
      </c>
      <c r="D164">
        <v>-1.0815999999999999</v>
      </c>
      <c r="E164">
        <v>1.0815999999999999</v>
      </c>
      <c r="F164">
        <v>1.16985856</v>
      </c>
      <c r="G164">
        <v>14.022500000000001</v>
      </c>
      <c r="H164">
        <v>0.77000625</v>
      </c>
    </row>
    <row r="165" spans="1:8" x14ac:dyDescent="0.25">
      <c r="A165">
        <v>163.5</v>
      </c>
      <c r="B165">
        <v>18</v>
      </c>
      <c r="C165">
        <v>14.79885</v>
      </c>
      <c r="D165">
        <v>3.2011500000000002</v>
      </c>
      <c r="E165">
        <v>3.2011500000000002</v>
      </c>
      <c r="F165">
        <v>10.24736132</v>
      </c>
      <c r="G165">
        <v>14.022500000000001</v>
      </c>
      <c r="H165">
        <v>15.820506249999999</v>
      </c>
    </row>
    <row r="166" spans="1:8" x14ac:dyDescent="0.25">
      <c r="A166">
        <v>117.2</v>
      </c>
      <c r="B166">
        <v>11.9</v>
      </c>
      <c r="C166">
        <v>12.599600000000001</v>
      </c>
      <c r="D166">
        <v>-0.6996</v>
      </c>
      <c r="E166">
        <v>0.6996</v>
      </c>
      <c r="F166">
        <v>0.48944016000000001</v>
      </c>
      <c r="G166">
        <v>14.022500000000001</v>
      </c>
      <c r="H166">
        <v>4.5050062500000001</v>
      </c>
    </row>
    <row r="167" spans="1:8" x14ac:dyDescent="0.25">
      <c r="A167">
        <v>234.5</v>
      </c>
      <c r="B167">
        <v>11.9</v>
      </c>
      <c r="C167">
        <v>18.17135</v>
      </c>
      <c r="D167">
        <v>-6.27135</v>
      </c>
      <c r="E167">
        <v>6.27135</v>
      </c>
      <c r="F167">
        <v>39.329830819999998</v>
      </c>
      <c r="G167">
        <v>14.022500000000001</v>
      </c>
      <c r="H167">
        <v>4.5050062500000001</v>
      </c>
    </row>
    <row r="168" spans="1:8" x14ac:dyDescent="0.25">
      <c r="A168">
        <v>17.899999999999999</v>
      </c>
      <c r="B168">
        <v>8</v>
      </c>
      <c r="C168">
        <v>7.8828500000000004</v>
      </c>
      <c r="D168">
        <v>0.11715</v>
      </c>
      <c r="E168">
        <v>0.11715</v>
      </c>
      <c r="F168">
        <v>1.3724122E-2</v>
      </c>
      <c r="G168">
        <v>14.022500000000001</v>
      </c>
      <c r="H168">
        <v>36.270506249999997</v>
      </c>
    </row>
    <row r="169" spans="1:8" x14ac:dyDescent="0.25">
      <c r="A169">
        <v>206.8</v>
      </c>
      <c r="B169">
        <v>12.2</v>
      </c>
      <c r="C169">
        <v>16.855599999999999</v>
      </c>
      <c r="D169">
        <v>-4.6555999999999997</v>
      </c>
      <c r="E169">
        <v>4.6555999999999997</v>
      </c>
      <c r="F169">
        <v>21.67461136</v>
      </c>
      <c r="G169">
        <v>14.022500000000001</v>
      </c>
      <c r="H169">
        <v>3.3215062500000001</v>
      </c>
    </row>
    <row r="170" spans="1:8" x14ac:dyDescent="0.25">
      <c r="A170">
        <v>215.4</v>
      </c>
      <c r="B170">
        <v>17.100000000000001</v>
      </c>
      <c r="C170">
        <v>17.264099999999999</v>
      </c>
      <c r="D170">
        <v>-0.1641</v>
      </c>
      <c r="E170">
        <v>0.1641</v>
      </c>
      <c r="F170">
        <v>2.6928810000000001E-2</v>
      </c>
      <c r="G170">
        <v>14.022500000000001</v>
      </c>
      <c r="H170">
        <v>9.4710062500000003</v>
      </c>
    </row>
    <row r="171" spans="1:8" x14ac:dyDescent="0.25">
      <c r="A171">
        <v>284.3</v>
      </c>
      <c r="B171">
        <v>15</v>
      </c>
      <c r="C171">
        <v>20.536850000000001</v>
      </c>
      <c r="D171">
        <v>-5.5368500000000003</v>
      </c>
      <c r="E171">
        <v>5.5368500000000003</v>
      </c>
      <c r="F171">
        <v>30.656707919999999</v>
      </c>
      <c r="G171">
        <v>14.022500000000001</v>
      </c>
      <c r="H171">
        <v>0.95550625</v>
      </c>
    </row>
    <row r="172" spans="1:8" x14ac:dyDescent="0.25">
      <c r="A172">
        <v>50</v>
      </c>
      <c r="B172">
        <v>8.4</v>
      </c>
      <c r="C172">
        <v>9.4076000000000004</v>
      </c>
      <c r="D172">
        <v>-1.0076000000000001</v>
      </c>
      <c r="E172">
        <v>1.0076000000000001</v>
      </c>
      <c r="F172">
        <v>1.0152577599999999</v>
      </c>
      <c r="G172">
        <v>14.022500000000001</v>
      </c>
      <c r="H172">
        <v>31.612506249999999</v>
      </c>
    </row>
    <row r="173" spans="1:8" x14ac:dyDescent="0.25">
      <c r="A173">
        <v>164.5</v>
      </c>
      <c r="B173">
        <v>14.5</v>
      </c>
      <c r="C173">
        <v>14.846349999999999</v>
      </c>
      <c r="D173">
        <v>-0.34634999999999999</v>
      </c>
      <c r="E173">
        <v>0.34634999999999999</v>
      </c>
      <c r="F173">
        <v>0.11995832300000001</v>
      </c>
      <c r="G173">
        <v>14.022500000000001</v>
      </c>
      <c r="H173">
        <v>0.22800624999999999</v>
      </c>
    </row>
    <row r="174" spans="1:8" x14ac:dyDescent="0.25">
      <c r="A174">
        <v>19.600000000000001</v>
      </c>
      <c r="B174">
        <v>7.6</v>
      </c>
      <c r="C174">
        <v>7.9635999999999996</v>
      </c>
      <c r="D174">
        <v>-0.36359999999999998</v>
      </c>
      <c r="E174">
        <v>0.36359999999999998</v>
      </c>
      <c r="F174">
        <v>0.13220496000000001</v>
      </c>
      <c r="G174">
        <v>14.022500000000001</v>
      </c>
      <c r="H174">
        <v>41.248506249999998</v>
      </c>
    </row>
    <row r="175" spans="1:8" x14ac:dyDescent="0.25">
      <c r="A175">
        <v>168.4</v>
      </c>
      <c r="B175">
        <v>11.7</v>
      </c>
      <c r="C175">
        <v>15.031599999999999</v>
      </c>
      <c r="D175">
        <v>-3.3315999999999999</v>
      </c>
      <c r="E175">
        <v>3.3315999999999999</v>
      </c>
      <c r="F175">
        <v>11.09955856</v>
      </c>
      <c r="G175">
        <v>14.022500000000001</v>
      </c>
      <c r="H175">
        <v>5.3940062500000003</v>
      </c>
    </row>
    <row r="176" spans="1:8" x14ac:dyDescent="0.25">
      <c r="A176">
        <v>222.4</v>
      </c>
      <c r="B176">
        <v>11.5</v>
      </c>
      <c r="C176">
        <v>17.596599999999999</v>
      </c>
      <c r="D176">
        <v>-6.0965999999999996</v>
      </c>
      <c r="E176">
        <v>6.0965999999999996</v>
      </c>
      <c r="F176">
        <v>37.168531559999998</v>
      </c>
      <c r="G176">
        <v>14.022500000000001</v>
      </c>
      <c r="H176">
        <v>6.3630062499999998</v>
      </c>
    </row>
    <row r="177" spans="1:8" x14ac:dyDescent="0.25">
      <c r="A177">
        <v>276.89999999999998</v>
      </c>
      <c r="B177">
        <v>27</v>
      </c>
      <c r="C177">
        <v>20.18535</v>
      </c>
      <c r="D177">
        <v>6.8146500000000003</v>
      </c>
      <c r="E177">
        <v>6.8146500000000003</v>
      </c>
      <c r="F177">
        <v>46.439454619999999</v>
      </c>
      <c r="G177">
        <v>14.022500000000001</v>
      </c>
      <c r="H177">
        <v>168.4155063</v>
      </c>
    </row>
    <row r="178" spans="1:8" x14ac:dyDescent="0.25">
      <c r="A178">
        <v>248.4</v>
      </c>
      <c r="B178">
        <v>20.2</v>
      </c>
      <c r="C178">
        <v>18.831600000000002</v>
      </c>
      <c r="D178">
        <v>1.3684000000000001</v>
      </c>
      <c r="E178">
        <v>1.3684000000000001</v>
      </c>
      <c r="F178">
        <v>1.8725185600000001</v>
      </c>
      <c r="G178">
        <v>14.022500000000001</v>
      </c>
      <c r="H178">
        <v>38.161506250000002</v>
      </c>
    </row>
    <row r="179" spans="1:8" x14ac:dyDescent="0.25">
      <c r="A179">
        <v>170.2</v>
      </c>
      <c r="B179">
        <v>11.7</v>
      </c>
      <c r="C179">
        <v>15.117100000000001</v>
      </c>
      <c r="D179">
        <v>-3.4171</v>
      </c>
      <c r="E179">
        <v>3.4171</v>
      </c>
      <c r="F179">
        <v>11.67657241</v>
      </c>
      <c r="G179">
        <v>14.022500000000001</v>
      </c>
      <c r="H179">
        <v>5.3940062500000003</v>
      </c>
    </row>
    <row r="180" spans="1:8" x14ac:dyDescent="0.25">
      <c r="A180">
        <v>276.7</v>
      </c>
      <c r="B180">
        <v>11.8</v>
      </c>
      <c r="C180">
        <v>20.175850000000001</v>
      </c>
      <c r="D180">
        <v>-8.3758499999999998</v>
      </c>
      <c r="E180">
        <v>8.3758499999999998</v>
      </c>
      <c r="F180">
        <v>70.154863219999996</v>
      </c>
      <c r="G180">
        <v>14.022500000000001</v>
      </c>
      <c r="H180">
        <v>4.93950625</v>
      </c>
    </row>
    <row r="181" spans="1:8" x14ac:dyDescent="0.25">
      <c r="A181">
        <v>165.6</v>
      </c>
      <c r="B181">
        <v>12.6</v>
      </c>
      <c r="C181">
        <v>14.8986</v>
      </c>
      <c r="D181">
        <v>-2.2986</v>
      </c>
      <c r="E181">
        <v>2.2986</v>
      </c>
      <c r="F181">
        <v>5.2835619600000001</v>
      </c>
      <c r="G181">
        <v>14.022500000000001</v>
      </c>
      <c r="H181">
        <v>2.0235062500000001</v>
      </c>
    </row>
    <row r="182" spans="1:8" x14ac:dyDescent="0.25">
      <c r="A182">
        <v>156.6</v>
      </c>
      <c r="B182">
        <v>10.5</v>
      </c>
      <c r="C182">
        <v>14.4711</v>
      </c>
      <c r="D182">
        <v>-3.9710999999999999</v>
      </c>
      <c r="E182">
        <v>3.9710999999999999</v>
      </c>
      <c r="F182">
        <v>15.769635210000001</v>
      </c>
      <c r="G182">
        <v>14.022500000000001</v>
      </c>
      <c r="H182">
        <v>12.40800625</v>
      </c>
    </row>
    <row r="183" spans="1:8" x14ac:dyDescent="0.25">
      <c r="A183">
        <v>218.5</v>
      </c>
      <c r="B183">
        <v>12.2</v>
      </c>
      <c r="C183">
        <v>17.411349999999999</v>
      </c>
      <c r="D183">
        <v>-5.2113500000000004</v>
      </c>
      <c r="E183">
        <v>5.2113500000000004</v>
      </c>
      <c r="F183">
        <v>27.15816882</v>
      </c>
      <c r="G183">
        <v>14.022500000000001</v>
      </c>
      <c r="H183">
        <v>3.3215062500000001</v>
      </c>
    </row>
    <row r="184" spans="1:8" x14ac:dyDescent="0.25">
      <c r="A184">
        <v>56.2</v>
      </c>
      <c r="B184">
        <v>8.6999999999999993</v>
      </c>
      <c r="C184">
        <v>9.7020999999999997</v>
      </c>
      <c r="D184">
        <v>-1.0021</v>
      </c>
      <c r="E184">
        <v>1.0021</v>
      </c>
      <c r="F184">
        <v>1.00420441</v>
      </c>
      <c r="G184">
        <v>14.022500000000001</v>
      </c>
      <c r="H184">
        <v>28.329006249999999</v>
      </c>
    </row>
    <row r="185" spans="1:8" x14ac:dyDescent="0.25">
      <c r="A185">
        <v>287.60000000000002</v>
      </c>
      <c r="B185">
        <v>26.2</v>
      </c>
      <c r="C185">
        <v>20.6936</v>
      </c>
      <c r="D185">
        <v>5.5064000000000002</v>
      </c>
      <c r="E185">
        <v>5.5064000000000002</v>
      </c>
      <c r="F185">
        <v>30.320440959999999</v>
      </c>
      <c r="G185">
        <v>14.022500000000001</v>
      </c>
      <c r="H185">
        <v>148.29150630000001</v>
      </c>
    </row>
    <row r="186" spans="1:8" x14ac:dyDescent="0.25">
      <c r="A186">
        <v>253.8</v>
      </c>
      <c r="B186">
        <v>17.600000000000001</v>
      </c>
      <c r="C186">
        <v>19.088100000000001</v>
      </c>
      <c r="D186">
        <v>-1.4881</v>
      </c>
      <c r="E186">
        <v>1.4881</v>
      </c>
      <c r="F186">
        <v>2.2144416100000002</v>
      </c>
      <c r="G186">
        <v>14.022500000000001</v>
      </c>
      <c r="H186">
        <v>12.798506250000001</v>
      </c>
    </row>
    <row r="187" spans="1:8" x14ac:dyDescent="0.25">
      <c r="A187">
        <v>205</v>
      </c>
      <c r="B187">
        <v>22.6</v>
      </c>
      <c r="C187">
        <v>16.770099999999999</v>
      </c>
      <c r="D187">
        <v>5.8299000000000003</v>
      </c>
      <c r="E187">
        <v>5.8299000000000003</v>
      </c>
      <c r="F187">
        <v>33.987734009999997</v>
      </c>
      <c r="G187">
        <v>14.022500000000001</v>
      </c>
      <c r="H187">
        <v>73.573506249999994</v>
      </c>
    </row>
    <row r="188" spans="1:8" x14ac:dyDescent="0.25">
      <c r="A188">
        <v>139.5</v>
      </c>
      <c r="B188">
        <v>10.3</v>
      </c>
      <c r="C188">
        <v>13.658849999999999</v>
      </c>
      <c r="D188">
        <v>-3.3588499999999999</v>
      </c>
      <c r="E188">
        <v>3.3588499999999999</v>
      </c>
      <c r="F188">
        <v>11.281873320000001</v>
      </c>
      <c r="G188">
        <v>14.022500000000001</v>
      </c>
      <c r="H188">
        <v>13.85700625</v>
      </c>
    </row>
    <row r="189" spans="1:8" x14ac:dyDescent="0.25">
      <c r="A189">
        <v>191.1</v>
      </c>
      <c r="B189">
        <v>17.3</v>
      </c>
      <c r="C189">
        <v>16.109850000000002</v>
      </c>
      <c r="D189">
        <v>1.19015</v>
      </c>
      <c r="E189">
        <v>1.19015</v>
      </c>
      <c r="F189">
        <v>1.416457023</v>
      </c>
      <c r="G189">
        <v>14.022500000000001</v>
      </c>
      <c r="H189">
        <v>10.742006249999999</v>
      </c>
    </row>
    <row r="190" spans="1:8" x14ac:dyDescent="0.25">
      <c r="A190">
        <v>286</v>
      </c>
      <c r="B190">
        <v>15.9</v>
      </c>
      <c r="C190">
        <v>20.617599999999999</v>
      </c>
      <c r="D190">
        <v>-4.7176</v>
      </c>
      <c r="E190">
        <v>4.7176</v>
      </c>
      <c r="F190">
        <v>22.25574976</v>
      </c>
      <c r="G190">
        <v>14.022500000000001</v>
      </c>
      <c r="H190">
        <v>3.5250062500000001</v>
      </c>
    </row>
    <row r="191" spans="1:8" x14ac:dyDescent="0.25">
      <c r="A191">
        <v>18.7</v>
      </c>
      <c r="B191">
        <v>6.7</v>
      </c>
      <c r="C191">
        <v>7.9208499999999997</v>
      </c>
      <c r="D191">
        <v>-1.22085</v>
      </c>
      <c r="E191">
        <v>1.22085</v>
      </c>
      <c r="F191">
        <v>1.4904747229999999</v>
      </c>
      <c r="G191">
        <v>14.022500000000001</v>
      </c>
      <c r="H191">
        <v>53.619006249999998</v>
      </c>
    </row>
    <row r="192" spans="1:8" x14ac:dyDescent="0.25">
      <c r="A192">
        <v>39.5</v>
      </c>
      <c r="B192">
        <v>10.8</v>
      </c>
      <c r="C192">
        <v>8.9088499999999993</v>
      </c>
      <c r="D192">
        <v>1.8911500000000001</v>
      </c>
      <c r="E192">
        <v>1.8911500000000001</v>
      </c>
      <c r="F192">
        <v>3.5764483230000002</v>
      </c>
      <c r="G192">
        <v>14.022500000000001</v>
      </c>
      <c r="H192">
        <v>10.384506249999999</v>
      </c>
    </row>
    <row r="193" spans="1:19" x14ac:dyDescent="0.25">
      <c r="A193">
        <v>75.5</v>
      </c>
      <c r="B193">
        <v>9.9</v>
      </c>
      <c r="C193">
        <v>10.61885</v>
      </c>
      <c r="D193">
        <v>-0.71884999999999999</v>
      </c>
      <c r="E193">
        <v>0.71884999999999999</v>
      </c>
      <c r="F193">
        <v>0.51674532299999998</v>
      </c>
      <c r="G193">
        <v>14.022500000000001</v>
      </c>
      <c r="H193">
        <v>16.995006249999999</v>
      </c>
    </row>
    <row r="194" spans="1:19" x14ac:dyDescent="0.25">
      <c r="A194">
        <v>17.2</v>
      </c>
      <c r="B194">
        <v>5.9</v>
      </c>
      <c r="C194">
        <v>7.8495999999999997</v>
      </c>
      <c r="D194">
        <v>-1.9496</v>
      </c>
      <c r="E194">
        <v>1.9496</v>
      </c>
      <c r="F194">
        <v>3.8009401600000001</v>
      </c>
      <c r="G194">
        <v>14.022500000000001</v>
      </c>
      <c r="H194">
        <v>65.975006250000007</v>
      </c>
    </row>
    <row r="195" spans="1:19" x14ac:dyDescent="0.25">
      <c r="A195">
        <v>166.8</v>
      </c>
      <c r="B195">
        <v>19.600000000000001</v>
      </c>
      <c r="C195">
        <v>14.9556</v>
      </c>
      <c r="D195">
        <v>4.6444000000000001</v>
      </c>
      <c r="E195">
        <v>4.6444000000000001</v>
      </c>
      <c r="F195">
        <v>21.57045136</v>
      </c>
      <c r="G195">
        <v>14.022500000000001</v>
      </c>
      <c r="H195">
        <v>31.108506250000001</v>
      </c>
      <c r="O195" t="s">
        <v>20</v>
      </c>
      <c r="P195" t="s">
        <v>21</v>
      </c>
    </row>
    <row r="196" spans="1:19" x14ac:dyDescent="0.25">
      <c r="A196">
        <v>149.69999999999999</v>
      </c>
      <c r="B196">
        <v>17.3</v>
      </c>
      <c r="C196">
        <v>14.14335</v>
      </c>
      <c r="D196">
        <v>3.15665</v>
      </c>
      <c r="E196">
        <v>3.15665</v>
      </c>
      <c r="F196">
        <v>9.9644392229999994</v>
      </c>
      <c r="G196">
        <v>14.022500000000001</v>
      </c>
      <c r="H196">
        <v>10.742006249999999</v>
      </c>
      <c r="O196" t="s">
        <v>22</v>
      </c>
      <c r="P196" t="s">
        <v>23</v>
      </c>
      <c r="Q196" t="s">
        <v>24</v>
      </c>
    </row>
    <row r="197" spans="1:19" x14ac:dyDescent="0.25">
      <c r="A197">
        <v>38.200000000000003</v>
      </c>
      <c r="B197">
        <v>7.6</v>
      </c>
      <c r="C197">
        <v>8.8470999999999993</v>
      </c>
      <c r="D197">
        <v>-1.2471000000000001</v>
      </c>
      <c r="E197">
        <v>1.2471000000000001</v>
      </c>
      <c r="F197">
        <v>1.55525841</v>
      </c>
      <c r="G197">
        <v>14.022500000000001</v>
      </c>
      <c r="H197">
        <v>41.248506249999998</v>
      </c>
      <c r="O197" t="s">
        <v>25</v>
      </c>
      <c r="P197" t="s">
        <v>26</v>
      </c>
      <c r="Q197" t="s">
        <v>25</v>
      </c>
      <c r="R197" t="s">
        <v>27</v>
      </c>
    </row>
    <row r="198" spans="1:19" x14ac:dyDescent="0.25">
      <c r="A198">
        <v>94.2</v>
      </c>
      <c r="B198">
        <v>9.6999999999999993</v>
      </c>
      <c r="C198">
        <v>11.507099999999999</v>
      </c>
      <c r="D198">
        <v>-1.8070999999999999</v>
      </c>
      <c r="E198">
        <v>1.8070999999999999</v>
      </c>
      <c r="F198">
        <v>3.2656104099999999</v>
      </c>
      <c r="G198">
        <v>14.022500000000001</v>
      </c>
      <c r="H198">
        <v>18.684006249999999</v>
      </c>
      <c r="O198" t="s">
        <v>28</v>
      </c>
      <c r="P198" t="s">
        <v>29</v>
      </c>
      <c r="Q198" t="s">
        <v>25</v>
      </c>
      <c r="R198" t="s">
        <v>30</v>
      </c>
    </row>
    <row r="199" spans="1:19" x14ac:dyDescent="0.25">
      <c r="A199">
        <v>177</v>
      </c>
      <c r="B199">
        <v>12.8</v>
      </c>
      <c r="C199">
        <v>15.440099999999999</v>
      </c>
      <c r="D199">
        <v>-2.6400999999999999</v>
      </c>
      <c r="E199">
        <v>2.6400999999999999</v>
      </c>
      <c r="F199">
        <v>6.9701280099999998</v>
      </c>
      <c r="G199">
        <v>14.022500000000001</v>
      </c>
      <c r="H199">
        <v>1.4945062499999999</v>
      </c>
      <c r="O199" t="s">
        <v>31</v>
      </c>
      <c r="P199" t="s">
        <v>32</v>
      </c>
      <c r="Q199" t="s">
        <v>25</v>
      </c>
      <c r="R199" t="s">
        <v>33</v>
      </c>
      <c r="S199" t="s">
        <v>34</v>
      </c>
    </row>
    <row r="200" spans="1:19" x14ac:dyDescent="0.25">
      <c r="A200">
        <v>283.60000000000002</v>
      </c>
      <c r="B200">
        <v>25.5</v>
      </c>
      <c r="C200">
        <v>20.503599999999999</v>
      </c>
      <c r="D200">
        <v>4.9964000000000004</v>
      </c>
      <c r="E200">
        <v>4.9964000000000004</v>
      </c>
      <c r="F200">
        <v>24.964012960000002</v>
      </c>
      <c r="G200">
        <v>14.022500000000001</v>
      </c>
      <c r="H200">
        <v>131.7330063</v>
      </c>
      <c r="O200" t="s">
        <v>35</v>
      </c>
      <c r="Q200" t="s">
        <v>25</v>
      </c>
    </row>
    <row r="201" spans="1:19" x14ac:dyDescent="0.25">
      <c r="A201">
        <v>232.1</v>
      </c>
      <c r="B201">
        <v>13.4</v>
      </c>
      <c r="C201">
        <v>18.05735</v>
      </c>
      <c r="D201">
        <v>-4.6573500000000001</v>
      </c>
      <c r="E201">
        <v>4.6573500000000001</v>
      </c>
      <c r="F201">
        <v>21.690909019999999</v>
      </c>
      <c r="G201">
        <v>14.022500000000001</v>
      </c>
      <c r="H201">
        <v>0.38750625</v>
      </c>
    </row>
    <row r="202" spans="1:19" x14ac:dyDescent="0.25">
      <c r="E202">
        <v>509.97205000000002</v>
      </c>
      <c r="F202">
        <v>2102.5383440000001</v>
      </c>
      <c r="H202">
        <v>5417.1487500000003</v>
      </c>
      <c r="I202">
        <v>27.085743749999999</v>
      </c>
      <c r="K202">
        <v>10.512691719999999</v>
      </c>
      <c r="M202">
        <v>0.61187361799999995</v>
      </c>
    </row>
    <row r="203" spans="1:19" x14ac:dyDescent="0.25">
      <c r="E203" t="s">
        <v>36</v>
      </c>
      <c r="F203" t="s">
        <v>37</v>
      </c>
      <c r="H203" t="s">
        <v>38</v>
      </c>
    </row>
    <row r="204" spans="1:19" x14ac:dyDescent="0.25">
      <c r="F204" t="s">
        <v>39</v>
      </c>
      <c r="H204" t="s">
        <v>40</v>
      </c>
    </row>
    <row r="206" spans="1:19" x14ac:dyDescent="0.25">
      <c r="F206" t="s">
        <v>41</v>
      </c>
      <c r="H206">
        <v>3314.6104059999998</v>
      </c>
    </row>
    <row r="207" spans="1:19" x14ac:dyDescent="0.25">
      <c r="F207" t="s">
        <v>42</v>
      </c>
      <c r="H207">
        <v>0.61187361799999995</v>
      </c>
      <c r="I207" t="s">
        <v>43</v>
      </c>
    </row>
    <row r="208" spans="1:19" x14ac:dyDescent="0.25">
      <c r="F208" t="s">
        <v>44</v>
      </c>
      <c r="H208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6"/>
  <sheetViews>
    <sheetView tabSelected="1" topLeftCell="A194" zoomScale="130" zoomScaleNormal="130" workbookViewId="0">
      <selection activeCell="K208" sqref="K208"/>
    </sheetView>
  </sheetViews>
  <sheetFormatPr defaultRowHeight="15" x14ac:dyDescent="0.25"/>
  <cols>
    <col min="1" max="2" width="13.28515625" customWidth="1"/>
    <col min="3" max="4" width="0" hidden="1" customWidth="1"/>
    <col min="5" max="5" width="21.5703125" customWidth="1"/>
    <col min="6" max="7" width="0" hidden="1" customWidth="1"/>
  </cols>
  <sheetData>
    <row r="1" spans="1:18" x14ac:dyDescent="0.25">
      <c r="A1" t="s">
        <v>46</v>
      </c>
      <c r="B1" t="s">
        <v>47</v>
      </c>
      <c r="C1" t="s">
        <v>75</v>
      </c>
      <c r="D1" t="s">
        <v>73</v>
      </c>
      <c r="E1" t="s">
        <v>48</v>
      </c>
      <c r="F1" t="s">
        <v>76</v>
      </c>
      <c r="G1" t="s">
        <v>77</v>
      </c>
      <c r="H1" t="s">
        <v>78</v>
      </c>
      <c r="I1" t="s">
        <v>120</v>
      </c>
      <c r="J1" t="s">
        <v>3</v>
      </c>
      <c r="K1" t="s">
        <v>130</v>
      </c>
      <c r="M1" t="s">
        <v>48</v>
      </c>
    </row>
    <row r="2" spans="1:18" x14ac:dyDescent="0.25">
      <c r="A2">
        <v>230.1</v>
      </c>
      <c r="B2">
        <v>22.1</v>
      </c>
      <c r="C2">
        <f>0.047*A2+7.5</f>
        <v>18.314700000000002</v>
      </c>
      <c r="D2">
        <f>0.05*A2+5</f>
        <v>16.505000000000003</v>
      </c>
      <c r="E2">
        <f>0.0475*A2+7.0326</f>
        <v>17.962350000000001</v>
      </c>
      <c r="F2">
        <f>(B2-C2)^2</f>
        <v>14.328496089999996</v>
      </c>
      <c r="G2">
        <f>(B2-D2)^2</f>
        <v>31.304024999999989</v>
      </c>
      <c r="H2">
        <f>(B2-E2)^2</f>
        <v>17.120147522500005</v>
      </c>
      <c r="I2">
        <v>14.022500000000001</v>
      </c>
      <c r="J2">
        <f>(B2-I2)^2</f>
        <v>65.246006250000008</v>
      </c>
      <c r="K2">
        <f>ABS(B2-E2)/B2</f>
        <v>0.1872239819004525</v>
      </c>
      <c r="M2" t="s">
        <v>49</v>
      </c>
      <c r="Q2" t="s">
        <v>66</v>
      </c>
    </row>
    <row r="3" spans="1:18" x14ac:dyDescent="0.25">
      <c r="A3">
        <v>44.5</v>
      </c>
      <c r="B3">
        <v>10.4</v>
      </c>
      <c r="C3">
        <f t="shared" ref="C3:C66" si="0">0.047*A3+7.5</f>
        <v>9.5914999999999999</v>
      </c>
      <c r="D3">
        <f t="shared" ref="D3:D66" si="1">0.05*A3+5</f>
        <v>7.2249999999999996</v>
      </c>
      <c r="E3">
        <f t="shared" ref="E3:E66" si="2">0.0475*A3+7.0326</f>
        <v>9.14635</v>
      </c>
      <c r="F3">
        <f t="shared" ref="F3:F66" si="3">(B3-C3)^2</f>
        <v>0.65367225000000073</v>
      </c>
      <c r="G3">
        <f t="shared" ref="G3:G66" si="4">(B3-D3)^2</f>
        <v>10.080625000000005</v>
      </c>
      <c r="H3">
        <f t="shared" ref="H3:H66" si="5">(B3-E3)^2</f>
        <v>1.571638322500001</v>
      </c>
      <c r="I3">
        <v>14.022500000000001</v>
      </c>
      <c r="J3">
        <f t="shared" ref="J3:J66" si="6">(B3-I3)^2</f>
        <v>13.122506250000004</v>
      </c>
      <c r="K3">
        <f t="shared" ref="K3:K66" si="7">ABS(B3-E3)/B3</f>
        <v>0.12054326923076926</v>
      </c>
      <c r="M3" t="s">
        <v>50</v>
      </c>
      <c r="Q3" t="s">
        <v>67</v>
      </c>
    </row>
    <row r="4" spans="1:18" x14ac:dyDescent="0.25">
      <c r="A4">
        <v>17.2</v>
      </c>
      <c r="B4">
        <v>9.3000000000000007</v>
      </c>
      <c r="C4">
        <f t="shared" si="0"/>
        <v>8.3084000000000007</v>
      </c>
      <c r="D4">
        <f t="shared" si="1"/>
        <v>5.86</v>
      </c>
      <c r="E4">
        <f t="shared" si="2"/>
        <v>7.8496000000000006</v>
      </c>
      <c r="F4">
        <f t="shared" si="3"/>
        <v>0.98327056000000013</v>
      </c>
      <c r="G4">
        <f t="shared" si="4"/>
        <v>11.833600000000002</v>
      </c>
      <c r="H4">
        <f t="shared" si="5"/>
        <v>2.1036601600000004</v>
      </c>
      <c r="I4">
        <v>14.022500000000001</v>
      </c>
      <c r="J4">
        <f t="shared" si="6"/>
        <v>22.302006250000002</v>
      </c>
      <c r="K4">
        <f t="shared" si="7"/>
        <v>0.15595698924731183</v>
      </c>
      <c r="M4" t="s">
        <v>51</v>
      </c>
      <c r="N4" t="s">
        <v>98</v>
      </c>
      <c r="O4" t="s">
        <v>99</v>
      </c>
      <c r="Q4" t="s">
        <v>68</v>
      </c>
    </row>
    <row r="5" spans="1:18" x14ac:dyDescent="0.25">
      <c r="A5">
        <v>151.5</v>
      </c>
      <c r="B5">
        <v>18.5</v>
      </c>
      <c r="C5">
        <f t="shared" si="0"/>
        <v>14.6205</v>
      </c>
      <c r="D5">
        <f t="shared" si="1"/>
        <v>12.574999999999999</v>
      </c>
      <c r="E5">
        <f t="shared" si="2"/>
        <v>14.228850000000001</v>
      </c>
      <c r="F5">
        <f t="shared" si="3"/>
        <v>15.050520250000002</v>
      </c>
      <c r="G5">
        <f t="shared" si="4"/>
        <v>35.105625000000011</v>
      </c>
      <c r="H5">
        <f t="shared" si="5"/>
        <v>18.24272232249999</v>
      </c>
      <c r="I5">
        <v>14.022500000000001</v>
      </c>
      <c r="J5">
        <f t="shared" si="6"/>
        <v>20.048006249999993</v>
      </c>
      <c r="K5">
        <f t="shared" si="7"/>
        <v>0.23087297297297291</v>
      </c>
      <c r="O5" t="s">
        <v>100</v>
      </c>
      <c r="Q5" t="s">
        <v>69</v>
      </c>
    </row>
    <row r="6" spans="1:18" x14ac:dyDescent="0.25">
      <c r="A6">
        <v>180.8</v>
      </c>
      <c r="B6">
        <v>12.9</v>
      </c>
      <c r="C6">
        <f t="shared" si="0"/>
        <v>15.9976</v>
      </c>
      <c r="D6">
        <f t="shared" si="1"/>
        <v>14.040000000000001</v>
      </c>
      <c r="E6">
        <f t="shared" si="2"/>
        <v>15.620600000000001</v>
      </c>
      <c r="F6">
        <f t="shared" si="3"/>
        <v>9.5951257600000002</v>
      </c>
      <c r="G6">
        <f t="shared" si="4"/>
        <v>1.2996000000000012</v>
      </c>
      <c r="H6">
        <f t="shared" si="5"/>
        <v>7.4016643600000052</v>
      </c>
      <c r="I6">
        <v>14.022500000000001</v>
      </c>
      <c r="J6">
        <f t="shared" si="6"/>
        <v>1.2600062500000011</v>
      </c>
      <c r="K6">
        <f t="shared" si="7"/>
        <v>0.21089922480620163</v>
      </c>
      <c r="M6" t="s">
        <v>52</v>
      </c>
      <c r="O6" t="s">
        <v>101</v>
      </c>
    </row>
    <row r="7" spans="1:18" x14ac:dyDescent="0.25">
      <c r="A7">
        <v>8.6999999999999993</v>
      </c>
      <c r="B7">
        <v>7.2</v>
      </c>
      <c r="C7">
        <f t="shared" si="0"/>
        <v>7.9089</v>
      </c>
      <c r="D7">
        <f t="shared" si="1"/>
        <v>5.4349999999999996</v>
      </c>
      <c r="E7">
        <f t="shared" si="2"/>
        <v>7.4458500000000001</v>
      </c>
      <c r="F7">
        <f t="shared" si="3"/>
        <v>0.50253920999999979</v>
      </c>
      <c r="G7">
        <f t="shared" si="4"/>
        <v>3.1152250000000019</v>
      </c>
      <c r="H7">
        <f t="shared" si="5"/>
        <v>6.0442222499999955E-2</v>
      </c>
      <c r="I7">
        <v>14.022500000000001</v>
      </c>
      <c r="J7">
        <f t="shared" si="6"/>
        <v>46.546506250000007</v>
      </c>
      <c r="K7">
        <f t="shared" si="7"/>
        <v>3.414583333333332E-2</v>
      </c>
      <c r="N7" t="s">
        <v>53</v>
      </c>
      <c r="O7" t="s">
        <v>102</v>
      </c>
      <c r="R7" t="s">
        <v>70</v>
      </c>
    </row>
    <row r="8" spans="1:18" x14ac:dyDescent="0.25">
      <c r="A8">
        <v>57.5</v>
      </c>
      <c r="B8">
        <v>11.8</v>
      </c>
      <c r="C8">
        <f t="shared" si="0"/>
        <v>10.202500000000001</v>
      </c>
      <c r="D8">
        <f t="shared" si="1"/>
        <v>7.875</v>
      </c>
      <c r="E8">
        <f t="shared" si="2"/>
        <v>9.7638500000000015</v>
      </c>
      <c r="F8">
        <f t="shared" si="3"/>
        <v>2.5520062500000003</v>
      </c>
      <c r="G8">
        <f t="shared" si="4"/>
        <v>15.405625000000006</v>
      </c>
      <c r="H8">
        <f t="shared" si="5"/>
        <v>4.1459068224999971</v>
      </c>
      <c r="I8">
        <v>14.022500000000001</v>
      </c>
      <c r="J8">
        <f t="shared" si="6"/>
        <v>4.9395062500000009</v>
      </c>
      <c r="K8">
        <f t="shared" si="7"/>
        <v>0.17255508474576264</v>
      </c>
      <c r="N8" t="s">
        <v>54</v>
      </c>
      <c r="O8" t="s">
        <v>103</v>
      </c>
    </row>
    <row r="9" spans="1:18" x14ac:dyDescent="0.25">
      <c r="A9">
        <v>120.2</v>
      </c>
      <c r="B9">
        <v>13.2</v>
      </c>
      <c r="C9">
        <f t="shared" si="0"/>
        <v>13.1494</v>
      </c>
      <c r="D9">
        <f t="shared" si="1"/>
        <v>11.010000000000002</v>
      </c>
      <c r="E9">
        <f t="shared" si="2"/>
        <v>12.742100000000001</v>
      </c>
      <c r="F9">
        <f t="shared" si="3"/>
        <v>2.5603599999999304E-3</v>
      </c>
      <c r="G9">
        <f t="shared" si="4"/>
        <v>4.7960999999999903</v>
      </c>
      <c r="H9">
        <f t="shared" si="5"/>
        <v>0.20967240999999875</v>
      </c>
      <c r="I9">
        <v>14.022500000000001</v>
      </c>
      <c r="J9">
        <f t="shared" si="6"/>
        <v>0.67650625000000253</v>
      </c>
      <c r="K9">
        <f t="shared" si="7"/>
        <v>3.4689393939393839E-2</v>
      </c>
      <c r="N9" t="s">
        <v>55</v>
      </c>
    </row>
    <row r="10" spans="1:18" x14ac:dyDescent="0.25">
      <c r="A10">
        <v>8.6</v>
      </c>
      <c r="B10">
        <v>4.8</v>
      </c>
      <c r="C10">
        <f t="shared" si="0"/>
        <v>7.9042000000000003</v>
      </c>
      <c r="D10">
        <f t="shared" si="1"/>
        <v>5.43</v>
      </c>
      <c r="E10">
        <f t="shared" si="2"/>
        <v>7.4411000000000005</v>
      </c>
      <c r="F10">
        <f t="shared" si="3"/>
        <v>9.6360576400000024</v>
      </c>
      <c r="G10">
        <f t="shared" si="4"/>
        <v>0.39689999999999986</v>
      </c>
      <c r="H10">
        <f t="shared" si="5"/>
        <v>6.9754092100000031</v>
      </c>
      <c r="I10">
        <v>14.022500000000001</v>
      </c>
      <c r="J10">
        <f t="shared" si="6"/>
        <v>85.054506250000003</v>
      </c>
      <c r="K10">
        <f t="shared" si="7"/>
        <v>0.55022916666666688</v>
      </c>
    </row>
    <row r="11" spans="1:18" x14ac:dyDescent="0.25">
      <c r="A11">
        <v>199.8</v>
      </c>
      <c r="B11">
        <v>10.6</v>
      </c>
      <c r="C11">
        <f t="shared" si="0"/>
        <v>16.890599999999999</v>
      </c>
      <c r="D11">
        <f t="shared" si="1"/>
        <v>14.990000000000002</v>
      </c>
      <c r="E11">
        <f t="shared" si="2"/>
        <v>16.523099999999999</v>
      </c>
      <c r="F11">
        <f t="shared" si="3"/>
        <v>39.571648359999998</v>
      </c>
      <c r="G11">
        <f t="shared" si="4"/>
        <v>19.27210000000002</v>
      </c>
      <c r="H11">
        <f t="shared" si="5"/>
        <v>35.083113609999998</v>
      </c>
      <c r="I11">
        <v>14.022500000000001</v>
      </c>
      <c r="J11">
        <f t="shared" si="6"/>
        <v>11.713506250000009</v>
      </c>
      <c r="K11">
        <f t="shared" si="7"/>
        <v>0.55878301886792447</v>
      </c>
      <c r="M11" t="s">
        <v>56</v>
      </c>
    </row>
    <row r="12" spans="1:18" x14ac:dyDescent="0.25">
      <c r="A12">
        <v>66.099999999999994</v>
      </c>
      <c r="B12">
        <v>8.6</v>
      </c>
      <c r="C12">
        <f t="shared" si="0"/>
        <v>10.6067</v>
      </c>
      <c r="D12">
        <f t="shared" si="1"/>
        <v>8.3049999999999997</v>
      </c>
      <c r="E12">
        <f t="shared" si="2"/>
        <v>10.17235</v>
      </c>
      <c r="F12">
        <f t="shared" si="3"/>
        <v>4.0268448900000013</v>
      </c>
      <c r="G12">
        <f t="shared" si="4"/>
        <v>8.7024999999999963E-2</v>
      </c>
      <c r="H12">
        <f t="shared" si="5"/>
        <v>2.4722845225000003</v>
      </c>
      <c r="I12">
        <v>14.022500000000001</v>
      </c>
      <c r="J12">
        <f t="shared" si="6"/>
        <v>29.403506250000014</v>
      </c>
      <c r="K12">
        <f t="shared" si="7"/>
        <v>0.18283139534883724</v>
      </c>
      <c r="M12" t="s">
        <v>57</v>
      </c>
    </row>
    <row r="13" spans="1:18" x14ac:dyDescent="0.25">
      <c r="A13">
        <v>214.7</v>
      </c>
      <c r="B13">
        <v>17.399999999999999</v>
      </c>
      <c r="C13">
        <f t="shared" si="0"/>
        <v>17.590899999999998</v>
      </c>
      <c r="D13">
        <f t="shared" si="1"/>
        <v>15.734999999999999</v>
      </c>
      <c r="E13">
        <f t="shared" si="2"/>
        <v>17.23085</v>
      </c>
      <c r="F13">
        <f t="shared" si="3"/>
        <v>3.6442809999999687E-2</v>
      </c>
      <c r="G13">
        <f t="shared" si="4"/>
        <v>2.7722249999999971</v>
      </c>
      <c r="H13">
        <f t="shared" si="5"/>
        <v>2.8611722499999444E-2</v>
      </c>
      <c r="I13">
        <v>14.022500000000001</v>
      </c>
      <c r="J13">
        <f t="shared" si="6"/>
        <v>11.407506249999985</v>
      </c>
      <c r="K13">
        <f t="shared" si="7"/>
        <v>9.7212643678159984E-3</v>
      </c>
    </row>
    <row r="14" spans="1:18" x14ac:dyDescent="0.25">
      <c r="A14">
        <v>23.8</v>
      </c>
      <c r="B14">
        <v>9.1999999999999993</v>
      </c>
      <c r="C14">
        <f t="shared" si="0"/>
        <v>8.6186000000000007</v>
      </c>
      <c r="D14">
        <f t="shared" si="1"/>
        <v>6.19</v>
      </c>
      <c r="E14">
        <f t="shared" si="2"/>
        <v>8.1631</v>
      </c>
      <c r="F14">
        <f t="shared" si="3"/>
        <v>0.33802595999999835</v>
      </c>
      <c r="G14">
        <f t="shared" si="4"/>
        <v>9.0600999999999932</v>
      </c>
      <c r="H14">
        <f t="shared" si="5"/>
        <v>1.0751616099999985</v>
      </c>
      <c r="I14">
        <v>14.022500000000001</v>
      </c>
      <c r="J14">
        <f t="shared" si="6"/>
        <v>23.256506250000015</v>
      </c>
      <c r="K14">
        <f t="shared" si="7"/>
        <v>0.11270652173913036</v>
      </c>
      <c r="Q14" t="s">
        <v>71</v>
      </c>
    </row>
    <row r="15" spans="1:18" x14ac:dyDescent="0.25">
      <c r="A15">
        <v>97.5</v>
      </c>
      <c r="B15">
        <v>9.6999999999999993</v>
      </c>
      <c r="C15">
        <f t="shared" si="0"/>
        <v>12.0825</v>
      </c>
      <c r="D15">
        <f t="shared" si="1"/>
        <v>9.875</v>
      </c>
      <c r="E15">
        <f t="shared" si="2"/>
        <v>11.66385</v>
      </c>
      <c r="F15">
        <f t="shared" si="3"/>
        <v>5.6763062500000014</v>
      </c>
      <c r="G15">
        <f t="shared" si="4"/>
        <v>3.0625000000000249E-2</v>
      </c>
      <c r="H15">
        <f t="shared" si="5"/>
        <v>3.8567068225000032</v>
      </c>
      <c r="I15">
        <v>14.022500000000001</v>
      </c>
      <c r="J15">
        <f t="shared" si="6"/>
        <v>18.684006250000014</v>
      </c>
      <c r="K15">
        <f t="shared" si="7"/>
        <v>0.20245876288659803</v>
      </c>
      <c r="M15" t="s">
        <v>58</v>
      </c>
      <c r="N15">
        <v>26</v>
      </c>
      <c r="Q15" t="s">
        <v>72</v>
      </c>
      <c r="R15" t="s">
        <v>73</v>
      </c>
    </row>
    <row r="16" spans="1:18" x14ac:dyDescent="0.25">
      <c r="A16">
        <v>204.1</v>
      </c>
      <c r="B16">
        <v>19</v>
      </c>
      <c r="C16">
        <f t="shared" si="0"/>
        <v>17.092700000000001</v>
      </c>
      <c r="D16">
        <f t="shared" si="1"/>
        <v>15.205</v>
      </c>
      <c r="E16">
        <f t="shared" si="2"/>
        <v>16.727350000000001</v>
      </c>
      <c r="F16">
        <f t="shared" si="3"/>
        <v>3.6377932899999976</v>
      </c>
      <c r="G16">
        <f t="shared" si="4"/>
        <v>14.402025</v>
      </c>
      <c r="H16">
        <f t="shared" si="5"/>
        <v>5.1649380224999941</v>
      </c>
      <c r="I16">
        <v>14.022500000000001</v>
      </c>
      <c r="J16">
        <f t="shared" si="6"/>
        <v>24.775506249999992</v>
      </c>
      <c r="K16">
        <f t="shared" si="7"/>
        <v>0.11961315789473677</v>
      </c>
      <c r="M16" t="s">
        <v>59</v>
      </c>
      <c r="N16">
        <v>2</v>
      </c>
      <c r="Q16" t="s">
        <v>74</v>
      </c>
      <c r="R16" t="s">
        <v>75</v>
      </c>
    </row>
    <row r="17" spans="1:22" x14ac:dyDescent="0.25">
      <c r="A17">
        <v>195.4</v>
      </c>
      <c r="B17">
        <v>22.4</v>
      </c>
      <c r="C17">
        <f t="shared" si="0"/>
        <v>16.683799999999998</v>
      </c>
      <c r="D17">
        <f t="shared" si="1"/>
        <v>14.770000000000001</v>
      </c>
      <c r="E17">
        <f t="shared" si="2"/>
        <v>16.314100000000003</v>
      </c>
      <c r="F17">
        <f t="shared" si="3"/>
        <v>32.674942440000009</v>
      </c>
      <c r="G17">
        <f t="shared" si="4"/>
        <v>58.21689999999996</v>
      </c>
      <c r="H17">
        <f t="shared" si="5"/>
        <v>37.038178809999941</v>
      </c>
      <c r="I17">
        <v>14.022500000000001</v>
      </c>
      <c r="J17">
        <f t="shared" si="6"/>
        <v>70.18250624999996</v>
      </c>
      <c r="K17">
        <f t="shared" si="7"/>
        <v>0.27169196428571407</v>
      </c>
    </row>
    <row r="18" spans="1:22" x14ac:dyDescent="0.25">
      <c r="A18">
        <v>67.8</v>
      </c>
      <c r="B18">
        <v>12.5</v>
      </c>
      <c r="C18">
        <f t="shared" si="0"/>
        <v>10.6866</v>
      </c>
      <c r="D18">
        <f t="shared" si="1"/>
        <v>8.39</v>
      </c>
      <c r="E18">
        <f t="shared" si="2"/>
        <v>10.2531</v>
      </c>
      <c r="F18">
        <f t="shared" si="3"/>
        <v>3.288419559999999</v>
      </c>
      <c r="G18">
        <f t="shared" si="4"/>
        <v>16.892099999999996</v>
      </c>
      <c r="H18">
        <f t="shared" si="5"/>
        <v>5.0485596100000008</v>
      </c>
      <c r="I18">
        <v>14.022500000000001</v>
      </c>
      <c r="J18">
        <f t="shared" si="6"/>
        <v>2.3180062500000025</v>
      </c>
      <c r="K18">
        <f t="shared" si="7"/>
        <v>0.17975200000000002</v>
      </c>
      <c r="M18" t="s">
        <v>60</v>
      </c>
      <c r="N18">
        <v>290</v>
      </c>
    </row>
    <row r="19" spans="1:22" x14ac:dyDescent="0.25">
      <c r="A19">
        <v>281.39999999999998</v>
      </c>
      <c r="B19">
        <v>24.4</v>
      </c>
      <c r="C19">
        <f t="shared" si="0"/>
        <v>20.7258</v>
      </c>
      <c r="D19">
        <f t="shared" si="1"/>
        <v>19.07</v>
      </c>
      <c r="E19">
        <f t="shared" si="2"/>
        <v>20.399099999999997</v>
      </c>
      <c r="F19">
        <f t="shared" si="3"/>
        <v>13.499745639999993</v>
      </c>
      <c r="G19">
        <f t="shared" si="4"/>
        <v>28.408899999999981</v>
      </c>
      <c r="H19">
        <f t="shared" si="5"/>
        <v>16.007200810000011</v>
      </c>
      <c r="I19">
        <v>14.022500000000001</v>
      </c>
      <c r="J19">
        <f t="shared" si="6"/>
        <v>107.69250624999995</v>
      </c>
      <c r="K19">
        <f t="shared" si="7"/>
        <v>0.16397131147540991</v>
      </c>
      <c r="M19" t="s">
        <v>61</v>
      </c>
      <c r="N19">
        <v>5</v>
      </c>
    </row>
    <row r="20" spans="1:22" x14ac:dyDescent="0.25">
      <c r="A20">
        <v>69.2</v>
      </c>
      <c r="B20">
        <v>11.3</v>
      </c>
      <c r="C20">
        <f t="shared" si="0"/>
        <v>10.7524</v>
      </c>
      <c r="D20">
        <f t="shared" si="1"/>
        <v>8.4600000000000009</v>
      </c>
      <c r="E20">
        <f t="shared" si="2"/>
        <v>10.319600000000001</v>
      </c>
      <c r="F20">
        <f t="shared" si="3"/>
        <v>0.29986576000000109</v>
      </c>
      <c r="G20">
        <f t="shared" si="4"/>
        <v>8.0655999999999999</v>
      </c>
      <c r="H20">
        <f t="shared" si="5"/>
        <v>0.96118415999999895</v>
      </c>
      <c r="I20">
        <v>14.022500000000001</v>
      </c>
      <c r="J20">
        <f t="shared" si="6"/>
        <v>7.412006250000001</v>
      </c>
      <c r="K20">
        <f t="shared" si="7"/>
        <v>8.6761061946902598E-2</v>
      </c>
      <c r="M20" t="s">
        <v>62</v>
      </c>
      <c r="N20">
        <v>24</v>
      </c>
    </row>
    <row r="21" spans="1:22" x14ac:dyDescent="0.25">
      <c r="A21">
        <v>147.30000000000001</v>
      </c>
      <c r="B21">
        <v>14.6</v>
      </c>
      <c r="C21">
        <f t="shared" si="0"/>
        <v>14.423100000000002</v>
      </c>
      <c r="D21">
        <f t="shared" si="1"/>
        <v>12.365000000000002</v>
      </c>
      <c r="E21">
        <f t="shared" si="2"/>
        <v>14.029350000000001</v>
      </c>
      <c r="F21">
        <f t="shared" si="3"/>
        <v>3.1293609999999313E-2</v>
      </c>
      <c r="G21">
        <f t="shared" si="4"/>
        <v>4.9952249999999898</v>
      </c>
      <c r="H21">
        <f t="shared" si="5"/>
        <v>0.32564142249999861</v>
      </c>
      <c r="I21">
        <v>14.022500000000001</v>
      </c>
      <c r="J21">
        <f t="shared" si="6"/>
        <v>0.33350624999999862</v>
      </c>
      <c r="K21">
        <f t="shared" si="7"/>
        <v>3.9085616438356084E-2</v>
      </c>
      <c r="M21" t="s">
        <v>63</v>
      </c>
      <c r="U21" t="s">
        <v>79</v>
      </c>
    </row>
    <row r="22" spans="1:22" x14ac:dyDescent="0.25">
      <c r="A22">
        <v>218.4</v>
      </c>
      <c r="B22">
        <v>18</v>
      </c>
      <c r="C22">
        <f t="shared" si="0"/>
        <v>17.764800000000001</v>
      </c>
      <c r="D22">
        <f t="shared" si="1"/>
        <v>15.920000000000002</v>
      </c>
      <c r="E22">
        <f t="shared" si="2"/>
        <v>17.406600000000001</v>
      </c>
      <c r="F22">
        <f t="shared" si="3"/>
        <v>5.5319039999999514E-2</v>
      </c>
      <c r="G22">
        <f t="shared" si="4"/>
        <v>4.3263999999999925</v>
      </c>
      <c r="H22">
        <f t="shared" si="5"/>
        <v>0.35212355999999884</v>
      </c>
      <c r="I22">
        <v>14.022500000000001</v>
      </c>
      <c r="J22">
        <f t="shared" si="6"/>
        <v>15.820506249999994</v>
      </c>
      <c r="K22">
        <f t="shared" si="7"/>
        <v>3.2966666666666616E-2</v>
      </c>
      <c r="V22" t="s">
        <v>80</v>
      </c>
    </row>
    <row r="23" spans="1:22" x14ac:dyDescent="0.25">
      <c r="A23">
        <v>237.4</v>
      </c>
      <c r="B23">
        <v>12.5</v>
      </c>
      <c r="C23">
        <f t="shared" si="0"/>
        <v>18.657800000000002</v>
      </c>
      <c r="D23">
        <f t="shared" si="1"/>
        <v>16.87</v>
      </c>
      <c r="E23">
        <f t="shared" si="2"/>
        <v>18.309100000000001</v>
      </c>
      <c r="F23">
        <f t="shared" si="3"/>
        <v>37.918500840000021</v>
      </c>
      <c r="G23">
        <f t="shared" si="4"/>
        <v>19.096900000000009</v>
      </c>
      <c r="H23">
        <f t="shared" si="5"/>
        <v>33.745642810000007</v>
      </c>
      <c r="I23">
        <v>14.022500000000001</v>
      </c>
      <c r="J23">
        <f t="shared" si="6"/>
        <v>2.3180062500000025</v>
      </c>
      <c r="K23">
        <f t="shared" si="7"/>
        <v>0.46472800000000009</v>
      </c>
      <c r="M23" t="s">
        <v>64</v>
      </c>
      <c r="O23" t="s">
        <v>65</v>
      </c>
    </row>
    <row r="24" spans="1:22" x14ac:dyDescent="0.25">
      <c r="A24">
        <v>13.2</v>
      </c>
      <c r="B24">
        <v>5.6</v>
      </c>
      <c r="C24">
        <f t="shared" si="0"/>
        <v>8.1204000000000001</v>
      </c>
      <c r="D24">
        <f t="shared" si="1"/>
        <v>5.66</v>
      </c>
      <c r="E24">
        <f t="shared" si="2"/>
        <v>7.6596000000000002</v>
      </c>
      <c r="F24">
        <f t="shared" si="3"/>
        <v>6.3524161600000024</v>
      </c>
      <c r="G24">
        <f t="shared" si="4"/>
        <v>3.6000000000000597E-3</v>
      </c>
      <c r="H24">
        <f t="shared" si="5"/>
        <v>4.2419521600000021</v>
      </c>
      <c r="I24">
        <v>14.022500000000001</v>
      </c>
      <c r="J24">
        <f t="shared" si="6"/>
        <v>70.938506250000017</v>
      </c>
      <c r="K24">
        <f t="shared" si="7"/>
        <v>0.36778571428571438</v>
      </c>
    </row>
    <row r="25" spans="1:22" x14ac:dyDescent="0.25">
      <c r="A25">
        <v>228.3</v>
      </c>
      <c r="B25">
        <v>15.5</v>
      </c>
      <c r="C25">
        <f t="shared" si="0"/>
        <v>18.2301</v>
      </c>
      <c r="D25">
        <f t="shared" si="1"/>
        <v>16.414999999999999</v>
      </c>
      <c r="E25">
        <f t="shared" si="2"/>
        <v>17.876850000000001</v>
      </c>
      <c r="F25">
        <f t="shared" si="3"/>
        <v>7.4534460100000013</v>
      </c>
      <c r="G25">
        <f t="shared" si="4"/>
        <v>0.83722499999999844</v>
      </c>
      <c r="H25">
        <f t="shared" si="5"/>
        <v>5.6494159225000047</v>
      </c>
      <c r="I25">
        <v>14.022500000000001</v>
      </c>
      <c r="J25">
        <f t="shared" si="6"/>
        <v>2.1830062499999974</v>
      </c>
      <c r="K25">
        <f t="shared" si="7"/>
        <v>0.15334516129032263</v>
      </c>
      <c r="U25" t="s">
        <v>81</v>
      </c>
    </row>
    <row r="26" spans="1:22" x14ac:dyDescent="0.25">
      <c r="A26">
        <v>62.3</v>
      </c>
      <c r="B26">
        <v>9.6999999999999993</v>
      </c>
      <c r="C26">
        <f t="shared" si="0"/>
        <v>10.428100000000001</v>
      </c>
      <c r="D26">
        <f t="shared" si="1"/>
        <v>8.1150000000000002</v>
      </c>
      <c r="E26">
        <f t="shared" si="2"/>
        <v>9.9918499999999995</v>
      </c>
      <c r="F26">
        <f t="shared" si="3"/>
        <v>0.53012961000000192</v>
      </c>
      <c r="G26">
        <f t="shared" si="4"/>
        <v>2.5122249999999973</v>
      </c>
      <c r="H26">
        <f t="shared" si="5"/>
        <v>8.5176422500000099E-2</v>
      </c>
      <c r="I26">
        <v>14.022500000000001</v>
      </c>
      <c r="J26">
        <f t="shared" si="6"/>
        <v>18.684006250000014</v>
      </c>
      <c r="K26">
        <f t="shared" si="7"/>
        <v>3.0087628865979401E-2</v>
      </c>
    </row>
    <row r="27" spans="1:22" x14ac:dyDescent="0.25">
      <c r="A27">
        <v>262.89999999999998</v>
      </c>
      <c r="B27">
        <v>12</v>
      </c>
      <c r="C27">
        <f t="shared" si="0"/>
        <v>19.856299999999997</v>
      </c>
      <c r="D27">
        <f t="shared" si="1"/>
        <v>18.145</v>
      </c>
      <c r="E27">
        <f t="shared" si="2"/>
        <v>19.520350000000001</v>
      </c>
      <c r="F27">
        <f t="shared" si="3"/>
        <v>61.721449689999957</v>
      </c>
      <c r="G27">
        <f t="shared" si="4"/>
        <v>37.761024999999997</v>
      </c>
      <c r="H27">
        <f t="shared" si="5"/>
        <v>56.555664122500005</v>
      </c>
      <c r="I27">
        <v>14.022500000000001</v>
      </c>
      <c r="J27">
        <f t="shared" si="6"/>
        <v>4.0905062500000033</v>
      </c>
      <c r="K27">
        <f t="shared" si="7"/>
        <v>0.62669583333333334</v>
      </c>
      <c r="M27" t="s">
        <v>82</v>
      </c>
      <c r="N27" t="s">
        <v>83</v>
      </c>
    </row>
    <row r="28" spans="1:22" x14ac:dyDescent="0.25">
      <c r="A28">
        <v>142.9</v>
      </c>
      <c r="B28">
        <v>15</v>
      </c>
      <c r="C28">
        <f t="shared" si="0"/>
        <v>14.2163</v>
      </c>
      <c r="D28">
        <f t="shared" si="1"/>
        <v>12.145</v>
      </c>
      <c r="E28">
        <f t="shared" si="2"/>
        <v>13.820350000000001</v>
      </c>
      <c r="F28">
        <f t="shared" si="3"/>
        <v>0.61418568999999945</v>
      </c>
      <c r="G28">
        <f t="shared" si="4"/>
        <v>8.1510250000000024</v>
      </c>
      <c r="H28">
        <f t="shared" si="5"/>
        <v>1.3915741224999971</v>
      </c>
      <c r="I28">
        <v>14.022500000000001</v>
      </c>
      <c r="J28">
        <f t="shared" si="6"/>
        <v>0.95550624999999834</v>
      </c>
      <c r="K28">
        <f t="shared" si="7"/>
        <v>7.8643333333333246E-2</v>
      </c>
    </row>
    <row r="29" spans="1:22" x14ac:dyDescent="0.25">
      <c r="A29">
        <v>240.1</v>
      </c>
      <c r="B29">
        <v>15.9</v>
      </c>
      <c r="C29">
        <f t="shared" si="0"/>
        <v>18.784700000000001</v>
      </c>
      <c r="D29">
        <f t="shared" si="1"/>
        <v>17.005000000000003</v>
      </c>
      <c r="E29">
        <f t="shared" si="2"/>
        <v>18.437350000000002</v>
      </c>
      <c r="F29">
        <f t="shared" si="3"/>
        <v>8.3214940900000034</v>
      </c>
      <c r="G29">
        <f t="shared" si="4"/>
        <v>1.2210250000000049</v>
      </c>
      <c r="H29">
        <f t="shared" si="5"/>
        <v>6.4381450225000094</v>
      </c>
      <c r="I29">
        <v>14.022500000000001</v>
      </c>
      <c r="J29">
        <f t="shared" si="6"/>
        <v>3.5250062499999983</v>
      </c>
      <c r="K29">
        <f t="shared" si="7"/>
        <v>0.15958176100628943</v>
      </c>
      <c r="M29" t="s">
        <v>84</v>
      </c>
    </row>
    <row r="30" spans="1:22" x14ac:dyDescent="0.25">
      <c r="A30">
        <v>248.8</v>
      </c>
      <c r="B30">
        <v>18.899999999999999</v>
      </c>
      <c r="C30">
        <f t="shared" si="0"/>
        <v>19.1936</v>
      </c>
      <c r="D30">
        <f t="shared" si="1"/>
        <v>17.440000000000001</v>
      </c>
      <c r="E30">
        <f t="shared" si="2"/>
        <v>18.8506</v>
      </c>
      <c r="F30">
        <f t="shared" si="3"/>
        <v>8.6200960000000826E-2</v>
      </c>
      <c r="G30">
        <f t="shared" si="4"/>
        <v>2.1315999999999922</v>
      </c>
      <c r="H30">
        <f t="shared" si="5"/>
        <v>2.4403599999998572E-3</v>
      </c>
      <c r="I30">
        <v>14.022500000000001</v>
      </c>
      <c r="J30">
        <f t="shared" si="6"/>
        <v>23.790006249999976</v>
      </c>
      <c r="K30">
        <f t="shared" si="7"/>
        <v>2.6137566137565374E-3</v>
      </c>
      <c r="M30" t="s">
        <v>85</v>
      </c>
    </row>
    <row r="31" spans="1:22" x14ac:dyDescent="0.25">
      <c r="A31">
        <v>70.599999999999994</v>
      </c>
      <c r="B31">
        <v>10.5</v>
      </c>
      <c r="C31">
        <f t="shared" si="0"/>
        <v>10.818199999999999</v>
      </c>
      <c r="D31">
        <f t="shared" si="1"/>
        <v>8.5299999999999994</v>
      </c>
      <c r="E31">
        <f t="shared" si="2"/>
        <v>10.386100000000001</v>
      </c>
      <c r="F31">
        <f t="shared" si="3"/>
        <v>0.10125123999999947</v>
      </c>
      <c r="G31">
        <f t="shared" si="4"/>
        <v>3.8809000000000027</v>
      </c>
      <c r="H31">
        <f t="shared" si="5"/>
        <v>1.2973209999999824E-2</v>
      </c>
      <c r="I31">
        <v>14.022500000000001</v>
      </c>
      <c r="J31">
        <f t="shared" si="6"/>
        <v>12.408006250000007</v>
      </c>
      <c r="K31">
        <f t="shared" si="7"/>
        <v>1.0847619047618974E-2</v>
      </c>
      <c r="M31" t="s">
        <v>86</v>
      </c>
    </row>
    <row r="32" spans="1:22" x14ac:dyDescent="0.25">
      <c r="A32">
        <v>292.89999999999998</v>
      </c>
      <c r="B32">
        <v>21.4</v>
      </c>
      <c r="C32">
        <f t="shared" si="0"/>
        <v>21.266300000000001</v>
      </c>
      <c r="D32">
        <f t="shared" si="1"/>
        <v>19.645</v>
      </c>
      <c r="E32">
        <f t="shared" si="2"/>
        <v>20.945349999999998</v>
      </c>
      <c r="F32">
        <f t="shared" si="3"/>
        <v>1.7875689999999327E-2</v>
      </c>
      <c r="G32">
        <f t="shared" si="4"/>
        <v>3.0800249999999965</v>
      </c>
      <c r="H32">
        <f t="shared" si="5"/>
        <v>0.2067066225000008</v>
      </c>
      <c r="I32">
        <v>14.022500000000001</v>
      </c>
      <c r="J32">
        <f t="shared" si="6"/>
        <v>54.427506249999965</v>
      </c>
      <c r="K32">
        <f t="shared" si="7"/>
        <v>2.1245327102803781E-2</v>
      </c>
    </row>
    <row r="33" spans="1:21" x14ac:dyDescent="0.25">
      <c r="A33">
        <v>112.9</v>
      </c>
      <c r="B33">
        <v>11.9</v>
      </c>
      <c r="C33">
        <f t="shared" si="0"/>
        <v>12.8063</v>
      </c>
      <c r="D33">
        <f t="shared" si="1"/>
        <v>10.645</v>
      </c>
      <c r="E33">
        <f t="shared" si="2"/>
        <v>12.395350000000001</v>
      </c>
      <c r="F33">
        <f t="shared" si="3"/>
        <v>0.82137968999999977</v>
      </c>
      <c r="G33">
        <f t="shared" si="4"/>
        <v>1.5750250000000019</v>
      </c>
      <c r="H33">
        <f t="shared" si="5"/>
        <v>0.24537162250000016</v>
      </c>
      <c r="I33">
        <v>14.022500000000001</v>
      </c>
      <c r="J33">
        <f t="shared" si="6"/>
        <v>4.5050062500000019</v>
      </c>
      <c r="K33">
        <f t="shared" si="7"/>
        <v>4.1626050420168079E-2</v>
      </c>
      <c r="M33" t="s">
        <v>87</v>
      </c>
    </row>
    <row r="34" spans="1:21" x14ac:dyDescent="0.25">
      <c r="A34">
        <v>97.2</v>
      </c>
      <c r="B34">
        <v>9.6</v>
      </c>
      <c r="C34">
        <f t="shared" si="0"/>
        <v>12.0684</v>
      </c>
      <c r="D34">
        <f t="shared" si="1"/>
        <v>9.86</v>
      </c>
      <c r="E34">
        <f t="shared" si="2"/>
        <v>11.6496</v>
      </c>
      <c r="F34">
        <f t="shared" si="3"/>
        <v>6.0929985600000043</v>
      </c>
      <c r="G34">
        <f t="shared" si="4"/>
        <v>6.7599999999999882E-2</v>
      </c>
      <c r="H34">
        <f t="shared" si="5"/>
        <v>4.2008601599999995</v>
      </c>
      <c r="I34">
        <v>14.022500000000001</v>
      </c>
      <c r="J34">
        <f t="shared" si="6"/>
        <v>19.558506250000011</v>
      </c>
      <c r="K34">
        <f t="shared" si="7"/>
        <v>0.2135</v>
      </c>
    </row>
    <row r="35" spans="1:21" x14ac:dyDescent="0.25">
      <c r="A35">
        <v>265.60000000000002</v>
      </c>
      <c r="B35">
        <v>17.399999999999999</v>
      </c>
      <c r="C35">
        <f t="shared" si="0"/>
        <v>19.983200000000004</v>
      </c>
      <c r="D35">
        <f t="shared" si="1"/>
        <v>18.28</v>
      </c>
      <c r="E35">
        <f t="shared" si="2"/>
        <v>19.648600000000002</v>
      </c>
      <c r="F35">
        <f t="shared" si="3"/>
        <v>6.6729222400000259</v>
      </c>
      <c r="G35">
        <f t="shared" si="4"/>
        <v>0.77440000000000453</v>
      </c>
      <c r="H35">
        <f t="shared" si="5"/>
        <v>5.0562019600000143</v>
      </c>
      <c r="I35">
        <v>14.022500000000001</v>
      </c>
      <c r="J35">
        <f t="shared" si="6"/>
        <v>11.407506249999985</v>
      </c>
      <c r="K35">
        <f t="shared" si="7"/>
        <v>0.12922988505747146</v>
      </c>
      <c r="M35" t="s">
        <v>88</v>
      </c>
      <c r="P35" t="s">
        <v>92</v>
      </c>
    </row>
    <row r="36" spans="1:21" x14ac:dyDescent="0.25">
      <c r="A36">
        <v>95.7</v>
      </c>
      <c r="B36">
        <v>9.5</v>
      </c>
      <c r="C36">
        <f t="shared" si="0"/>
        <v>11.997900000000001</v>
      </c>
      <c r="D36">
        <f t="shared" si="1"/>
        <v>9.7850000000000001</v>
      </c>
      <c r="E36">
        <f t="shared" si="2"/>
        <v>11.57835</v>
      </c>
      <c r="F36">
        <f t="shared" si="3"/>
        <v>6.2395044100000066</v>
      </c>
      <c r="G36">
        <f t="shared" si="4"/>
        <v>8.1225000000000075E-2</v>
      </c>
      <c r="H36">
        <f t="shared" si="5"/>
        <v>4.3195387225000017</v>
      </c>
      <c r="I36">
        <v>14.022500000000001</v>
      </c>
      <c r="J36">
        <f t="shared" si="6"/>
        <v>20.453006250000008</v>
      </c>
      <c r="K36">
        <f t="shared" si="7"/>
        <v>0.21877368421052634</v>
      </c>
      <c r="Q36" t="s">
        <v>93</v>
      </c>
    </row>
    <row r="37" spans="1:21" x14ac:dyDescent="0.25">
      <c r="A37">
        <v>290.7</v>
      </c>
      <c r="B37">
        <v>12.8</v>
      </c>
      <c r="C37">
        <f t="shared" si="0"/>
        <v>21.1629</v>
      </c>
      <c r="D37">
        <f t="shared" si="1"/>
        <v>19.535</v>
      </c>
      <c r="E37">
        <f t="shared" si="2"/>
        <v>20.84085</v>
      </c>
      <c r="F37">
        <f t="shared" si="3"/>
        <v>69.93809641</v>
      </c>
      <c r="G37">
        <f t="shared" si="4"/>
        <v>45.360224999999993</v>
      </c>
      <c r="H37">
        <f t="shared" si="5"/>
        <v>64.655268722499983</v>
      </c>
      <c r="I37">
        <v>14.022500000000001</v>
      </c>
      <c r="J37">
        <f t="shared" si="6"/>
        <v>1.4945062500000004</v>
      </c>
      <c r="K37">
        <f t="shared" si="7"/>
        <v>0.62819140624999992</v>
      </c>
      <c r="M37" t="s">
        <v>89</v>
      </c>
      <c r="P37" t="s">
        <v>90</v>
      </c>
      <c r="R37" t="s">
        <v>95</v>
      </c>
      <c r="T37" t="s">
        <v>96</v>
      </c>
      <c r="U37" t="s">
        <v>97</v>
      </c>
    </row>
    <row r="38" spans="1:21" x14ac:dyDescent="0.25">
      <c r="A38">
        <v>266.89999999999998</v>
      </c>
      <c r="B38">
        <v>25.4</v>
      </c>
      <c r="C38">
        <f t="shared" si="0"/>
        <v>20.0443</v>
      </c>
      <c r="D38">
        <f t="shared" si="1"/>
        <v>18.344999999999999</v>
      </c>
      <c r="E38">
        <f t="shared" si="2"/>
        <v>19.710349999999998</v>
      </c>
      <c r="F38">
        <f t="shared" si="3"/>
        <v>28.683522489999987</v>
      </c>
      <c r="G38">
        <f t="shared" si="4"/>
        <v>49.773024999999997</v>
      </c>
      <c r="H38">
        <f t="shared" si="5"/>
        <v>32.372117122500001</v>
      </c>
      <c r="I38">
        <v>14.022500000000001</v>
      </c>
      <c r="J38">
        <f t="shared" si="6"/>
        <v>129.44750624999995</v>
      </c>
      <c r="K38">
        <f t="shared" si="7"/>
        <v>0.22400196850393703</v>
      </c>
      <c r="P38" t="s">
        <v>91</v>
      </c>
    </row>
    <row r="39" spans="1:21" x14ac:dyDescent="0.25">
      <c r="A39">
        <v>74.7</v>
      </c>
      <c r="B39">
        <v>14.7</v>
      </c>
      <c r="C39">
        <f t="shared" si="0"/>
        <v>11.010899999999999</v>
      </c>
      <c r="D39">
        <f t="shared" si="1"/>
        <v>8.7349999999999994</v>
      </c>
      <c r="E39">
        <f t="shared" si="2"/>
        <v>10.580850000000002</v>
      </c>
      <c r="F39">
        <f t="shared" si="3"/>
        <v>13.60945881</v>
      </c>
      <c r="G39">
        <f t="shared" si="4"/>
        <v>35.581224999999996</v>
      </c>
      <c r="H39">
        <f t="shared" si="5"/>
        <v>16.967396722499981</v>
      </c>
      <c r="I39">
        <v>14.022500000000001</v>
      </c>
      <c r="J39">
        <f t="shared" si="6"/>
        <v>0.4590062499999979</v>
      </c>
      <c r="K39">
        <f t="shared" si="7"/>
        <v>0.28021428571428558</v>
      </c>
    </row>
    <row r="40" spans="1:21" x14ac:dyDescent="0.25">
      <c r="A40">
        <v>43.1</v>
      </c>
      <c r="B40">
        <v>10.1</v>
      </c>
      <c r="C40">
        <f t="shared" si="0"/>
        <v>9.5257000000000005</v>
      </c>
      <c r="D40">
        <f t="shared" si="1"/>
        <v>7.1550000000000002</v>
      </c>
      <c r="E40">
        <f t="shared" si="2"/>
        <v>9.0798500000000004</v>
      </c>
      <c r="F40">
        <f t="shared" si="3"/>
        <v>0.32982048999999902</v>
      </c>
      <c r="G40">
        <f t="shared" si="4"/>
        <v>8.6730249999999973</v>
      </c>
      <c r="H40">
        <f t="shared" si="5"/>
        <v>1.0407060224999984</v>
      </c>
      <c r="I40">
        <v>14.022500000000001</v>
      </c>
      <c r="J40">
        <f t="shared" si="6"/>
        <v>15.38600625000001</v>
      </c>
      <c r="K40">
        <f t="shared" si="7"/>
        <v>0.10100495049504943</v>
      </c>
    </row>
    <row r="41" spans="1:21" x14ac:dyDescent="0.25">
      <c r="A41">
        <v>228</v>
      </c>
      <c r="B41">
        <v>21.5</v>
      </c>
      <c r="C41">
        <f t="shared" si="0"/>
        <v>18.216000000000001</v>
      </c>
      <c r="D41">
        <f t="shared" si="1"/>
        <v>16.399999999999999</v>
      </c>
      <c r="E41">
        <f t="shared" si="2"/>
        <v>17.8626</v>
      </c>
      <c r="F41">
        <f t="shared" si="3"/>
        <v>10.784655999999993</v>
      </c>
      <c r="G41">
        <f t="shared" si="4"/>
        <v>26.010000000000016</v>
      </c>
      <c r="H41">
        <f t="shared" si="5"/>
        <v>13.230678759999996</v>
      </c>
      <c r="I41">
        <v>14.022500000000001</v>
      </c>
      <c r="J41">
        <f t="shared" si="6"/>
        <v>55.913006249999988</v>
      </c>
      <c r="K41">
        <f t="shared" si="7"/>
        <v>0.16918139534883719</v>
      </c>
      <c r="M41" t="s">
        <v>94</v>
      </c>
    </row>
    <row r="42" spans="1:21" x14ac:dyDescent="0.25">
      <c r="A42">
        <v>202.5</v>
      </c>
      <c r="B42">
        <v>16.600000000000001</v>
      </c>
      <c r="C42">
        <f t="shared" si="0"/>
        <v>17.017499999999998</v>
      </c>
      <c r="D42">
        <f t="shared" si="1"/>
        <v>15.125</v>
      </c>
      <c r="E42">
        <f t="shared" si="2"/>
        <v>16.651350000000001</v>
      </c>
      <c r="F42">
        <f t="shared" si="3"/>
        <v>0.17430624999999739</v>
      </c>
      <c r="G42">
        <f t="shared" si="4"/>
        <v>2.1756250000000041</v>
      </c>
      <c r="H42">
        <f t="shared" si="5"/>
        <v>2.6368224999999321E-3</v>
      </c>
      <c r="I42">
        <v>14.022500000000001</v>
      </c>
      <c r="J42">
        <f t="shared" si="6"/>
        <v>6.6435062500000033</v>
      </c>
      <c r="K42">
        <f t="shared" si="7"/>
        <v>3.0933734939758636E-3</v>
      </c>
    </row>
    <row r="43" spans="1:21" x14ac:dyDescent="0.25">
      <c r="A43">
        <v>177</v>
      </c>
      <c r="B43">
        <v>17.100000000000001</v>
      </c>
      <c r="C43">
        <f t="shared" si="0"/>
        <v>15.819000000000001</v>
      </c>
      <c r="D43">
        <f t="shared" si="1"/>
        <v>13.85</v>
      </c>
      <c r="E43">
        <f t="shared" si="2"/>
        <v>15.440100000000001</v>
      </c>
      <c r="F43">
        <f t="shared" si="3"/>
        <v>1.6409610000000014</v>
      </c>
      <c r="G43">
        <f t="shared" si="4"/>
        <v>10.562500000000011</v>
      </c>
      <c r="H43">
        <f t="shared" si="5"/>
        <v>2.7552680100000013</v>
      </c>
      <c r="I43">
        <v>14.022500000000001</v>
      </c>
      <c r="J43">
        <f t="shared" si="6"/>
        <v>9.4710062500000038</v>
      </c>
      <c r="K43">
        <f t="shared" si="7"/>
        <v>9.7070175438596501E-2</v>
      </c>
    </row>
    <row r="44" spans="1:21" x14ac:dyDescent="0.25">
      <c r="A44">
        <v>293.60000000000002</v>
      </c>
      <c r="B44">
        <v>20.7</v>
      </c>
      <c r="C44">
        <f t="shared" si="0"/>
        <v>21.299199999999999</v>
      </c>
      <c r="D44">
        <f t="shared" si="1"/>
        <v>19.68</v>
      </c>
      <c r="E44">
        <f t="shared" si="2"/>
        <v>20.9786</v>
      </c>
      <c r="F44">
        <f t="shared" si="3"/>
        <v>0.35904063999999969</v>
      </c>
      <c r="G44">
        <f t="shared" si="4"/>
        <v>1.0403999999999991</v>
      </c>
      <c r="H44">
        <f t="shared" si="5"/>
        <v>7.7617960000000472E-2</v>
      </c>
      <c r="I44">
        <v>14.022500000000001</v>
      </c>
      <c r="J44">
        <f t="shared" si="6"/>
        <v>44.589006249999976</v>
      </c>
      <c r="K44">
        <f t="shared" si="7"/>
        <v>1.3458937198067674E-2</v>
      </c>
      <c r="M44" t="s">
        <v>104</v>
      </c>
      <c r="O44" t="s">
        <v>105</v>
      </c>
      <c r="R44" t="s">
        <v>107</v>
      </c>
    </row>
    <row r="45" spans="1:21" x14ac:dyDescent="0.25">
      <c r="A45">
        <v>206.9</v>
      </c>
      <c r="B45">
        <v>12.9</v>
      </c>
      <c r="C45">
        <f t="shared" si="0"/>
        <v>17.224299999999999</v>
      </c>
      <c r="D45">
        <f t="shared" si="1"/>
        <v>15.345000000000001</v>
      </c>
      <c r="E45">
        <f t="shared" si="2"/>
        <v>16.86035</v>
      </c>
      <c r="F45">
        <f t="shared" si="3"/>
        <v>18.699570489999992</v>
      </c>
      <c r="G45">
        <f t="shared" si="4"/>
        <v>5.9780250000000015</v>
      </c>
      <c r="H45">
        <f t="shared" si="5"/>
        <v>15.684372122500001</v>
      </c>
      <c r="I45">
        <v>14.022500000000001</v>
      </c>
      <c r="J45">
        <f t="shared" si="6"/>
        <v>1.2600062500000011</v>
      </c>
      <c r="K45">
        <f t="shared" si="7"/>
        <v>0.30700387596899226</v>
      </c>
      <c r="O45" t="s">
        <v>106</v>
      </c>
      <c r="R45" t="s">
        <v>108</v>
      </c>
    </row>
    <row r="46" spans="1:21" x14ac:dyDescent="0.25">
      <c r="A46">
        <v>25.1</v>
      </c>
      <c r="B46">
        <v>8.5</v>
      </c>
      <c r="C46">
        <f t="shared" si="0"/>
        <v>8.6797000000000004</v>
      </c>
      <c r="D46">
        <f t="shared" si="1"/>
        <v>6.2549999999999999</v>
      </c>
      <c r="E46">
        <f t="shared" si="2"/>
        <v>8.22485</v>
      </c>
      <c r="F46">
        <f t="shared" si="3"/>
        <v>3.2292090000000148E-2</v>
      </c>
      <c r="G46">
        <f t="shared" si="4"/>
        <v>5.0400250000000009</v>
      </c>
      <c r="H46">
        <f t="shared" si="5"/>
        <v>7.5707522499999999E-2</v>
      </c>
      <c r="I46">
        <v>14.022500000000001</v>
      </c>
      <c r="J46">
        <f t="shared" si="6"/>
        <v>30.49800625000001</v>
      </c>
      <c r="K46">
        <f t="shared" si="7"/>
        <v>3.2370588235294116E-2</v>
      </c>
    </row>
    <row r="47" spans="1:21" x14ac:dyDescent="0.25">
      <c r="A47">
        <v>175.1</v>
      </c>
      <c r="B47">
        <v>14.9</v>
      </c>
      <c r="C47">
        <f t="shared" si="0"/>
        <v>15.729699999999999</v>
      </c>
      <c r="D47">
        <f t="shared" si="1"/>
        <v>13.755000000000001</v>
      </c>
      <c r="E47">
        <f t="shared" si="2"/>
        <v>15.34985</v>
      </c>
      <c r="F47">
        <f t="shared" si="3"/>
        <v>0.6884020899999983</v>
      </c>
      <c r="G47">
        <f t="shared" si="4"/>
        <v>1.311024999999999</v>
      </c>
      <c r="H47">
        <f t="shared" si="5"/>
        <v>0.20236502249999969</v>
      </c>
      <c r="I47">
        <v>14.022500000000001</v>
      </c>
      <c r="J47">
        <f t="shared" si="6"/>
        <v>0.77000624999999912</v>
      </c>
      <c r="K47">
        <f t="shared" si="7"/>
        <v>3.0191275167785209E-2</v>
      </c>
    </row>
    <row r="48" spans="1:21" x14ac:dyDescent="0.25">
      <c r="A48">
        <v>89.7</v>
      </c>
      <c r="B48">
        <v>10.6</v>
      </c>
      <c r="C48">
        <f t="shared" si="0"/>
        <v>11.715900000000001</v>
      </c>
      <c r="D48">
        <f t="shared" si="1"/>
        <v>9.4849999999999994</v>
      </c>
      <c r="E48">
        <f t="shared" si="2"/>
        <v>11.29335</v>
      </c>
      <c r="F48">
        <f t="shared" si="3"/>
        <v>1.2452328100000036</v>
      </c>
      <c r="G48">
        <f t="shared" si="4"/>
        <v>1.2432250000000005</v>
      </c>
      <c r="H48">
        <f t="shared" si="5"/>
        <v>0.48073422250000081</v>
      </c>
      <c r="I48">
        <v>14.022500000000001</v>
      </c>
      <c r="J48">
        <f t="shared" si="6"/>
        <v>11.713506250000009</v>
      </c>
      <c r="K48">
        <f t="shared" si="7"/>
        <v>6.5410377358490618E-2</v>
      </c>
    </row>
    <row r="49" spans="1:14" x14ac:dyDescent="0.25">
      <c r="A49">
        <v>239.9</v>
      </c>
      <c r="B49">
        <v>23.2</v>
      </c>
      <c r="C49">
        <f t="shared" si="0"/>
        <v>18.775300000000001</v>
      </c>
      <c r="D49">
        <f t="shared" si="1"/>
        <v>16.995000000000001</v>
      </c>
      <c r="E49">
        <f t="shared" si="2"/>
        <v>18.427849999999999</v>
      </c>
      <c r="F49">
        <f t="shared" si="3"/>
        <v>19.57797008999998</v>
      </c>
      <c r="G49">
        <f t="shared" si="4"/>
        <v>38.502024999999982</v>
      </c>
      <c r="H49">
        <f t="shared" si="5"/>
        <v>22.7734156225</v>
      </c>
      <c r="I49">
        <v>14.022500000000001</v>
      </c>
      <c r="J49">
        <f t="shared" si="6"/>
        <v>84.226506249999971</v>
      </c>
      <c r="K49">
        <f t="shared" si="7"/>
        <v>0.20569612068965518</v>
      </c>
      <c r="M49" t="s">
        <v>109</v>
      </c>
    </row>
    <row r="50" spans="1:14" x14ac:dyDescent="0.25">
      <c r="A50">
        <v>227.2</v>
      </c>
      <c r="B50">
        <v>14.8</v>
      </c>
      <c r="C50">
        <f t="shared" si="0"/>
        <v>18.1784</v>
      </c>
      <c r="D50">
        <f t="shared" si="1"/>
        <v>16.36</v>
      </c>
      <c r="E50">
        <f t="shared" si="2"/>
        <v>17.8246</v>
      </c>
      <c r="F50">
        <f t="shared" si="3"/>
        <v>11.413586559999995</v>
      </c>
      <c r="G50">
        <f t="shared" si="4"/>
        <v>2.4335999999999962</v>
      </c>
      <c r="H50">
        <f t="shared" si="5"/>
        <v>9.1482051599999963</v>
      </c>
      <c r="I50">
        <v>14.022500000000001</v>
      </c>
      <c r="J50">
        <f t="shared" si="6"/>
        <v>0.6045062499999998</v>
      </c>
      <c r="K50">
        <f t="shared" si="7"/>
        <v>0.20436486486486483</v>
      </c>
      <c r="M50" t="s">
        <v>110</v>
      </c>
    </row>
    <row r="51" spans="1:14" x14ac:dyDescent="0.25">
      <c r="A51">
        <v>66.900000000000006</v>
      </c>
      <c r="B51">
        <v>9.6999999999999993</v>
      </c>
      <c r="C51">
        <f t="shared" si="0"/>
        <v>10.644300000000001</v>
      </c>
      <c r="D51">
        <f t="shared" si="1"/>
        <v>8.3450000000000006</v>
      </c>
      <c r="E51">
        <f t="shared" si="2"/>
        <v>10.210350000000002</v>
      </c>
      <c r="F51">
        <f t="shared" si="3"/>
        <v>0.89170249000000357</v>
      </c>
      <c r="G51">
        <f t="shared" si="4"/>
        <v>1.8360249999999962</v>
      </c>
      <c r="H51">
        <f t="shared" si="5"/>
        <v>0.26045712250000258</v>
      </c>
      <c r="I51">
        <v>14.022500000000001</v>
      </c>
      <c r="J51">
        <f t="shared" si="6"/>
        <v>18.684006250000014</v>
      </c>
      <c r="K51">
        <f t="shared" si="7"/>
        <v>5.2613402061855934E-2</v>
      </c>
      <c r="M51" t="s">
        <v>89</v>
      </c>
    </row>
    <row r="52" spans="1:14" x14ac:dyDescent="0.25">
      <c r="A52">
        <v>199.8</v>
      </c>
      <c r="B52">
        <v>11.4</v>
      </c>
      <c r="C52">
        <f t="shared" si="0"/>
        <v>16.890599999999999</v>
      </c>
      <c r="D52">
        <f t="shared" si="1"/>
        <v>14.990000000000002</v>
      </c>
      <c r="E52">
        <f t="shared" si="2"/>
        <v>16.523099999999999</v>
      </c>
      <c r="F52">
        <f t="shared" si="3"/>
        <v>30.146688359999988</v>
      </c>
      <c r="G52">
        <f t="shared" si="4"/>
        <v>12.888100000000012</v>
      </c>
      <c r="H52">
        <f t="shared" si="5"/>
        <v>26.24615360999999</v>
      </c>
      <c r="I52">
        <v>14.022500000000001</v>
      </c>
      <c r="J52">
        <f t="shared" si="6"/>
        <v>6.8775062500000024</v>
      </c>
      <c r="K52">
        <f t="shared" si="7"/>
        <v>0.44939473684210518</v>
      </c>
      <c r="M52" t="s">
        <v>111</v>
      </c>
    </row>
    <row r="53" spans="1:14" x14ac:dyDescent="0.25">
      <c r="A53">
        <v>100.4</v>
      </c>
      <c r="B53">
        <v>10.7</v>
      </c>
      <c r="C53">
        <f t="shared" si="0"/>
        <v>12.2188</v>
      </c>
      <c r="D53">
        <f t="shared" si="1"/>
        <v>10.02</v>
      </c>
      <c r="E53">
        <f t="shared" si="2"/>
        <v>11.801600000000001</v>
      </c>
      <c r="F53">
        <f t="shared" si="3"/>
        <v>2.3067534400000018</v>
      </c>
      <c r="G53">
        <f t="shared" si="4"/>
        <v>0.46239999999999959</v>
      </c>
      <c r="H53">
        <f t="shared" si="5"/>
        <v>1.2135225600000028</v>
      </c>
      <c r="I53">
        <v>14.022500000000001</v>
      </c>
      <c r="J53">
        <f t="shared" si="6"/>
        <v>11.039006250000011</v>
      </c>
      <c r="K53">
        <f t="shared" si="7"/>
        <v>0.1029532710280375</v>
      </c>
    </row>
    <row r="54" spans="1:14" x14ac:dyDescent="0.25">
      <c r="A54">
        <v>216.4</v>
      </c>
      <c r="B54">
        <v>22.6</v>
      </c>
      <c r="C54">
        <f t="shared" si="0"/>
        <v>17.6708</v>
      </c>
      <c r="D54">
        <f t="shared" si="1"/>
        <v>15.82</v>
      </c>
      <c r="E54">
        <f t="shared" si="2"/>
        <v>17.311599999999999</v>
      </c>
      <c r="F54">
        <f t="shared" si="3"/>
        <v>24.297012640000016</v>
      </c>
      <c r="G54">
        <f t="shared" si="4"/>
        <v>45.968400000000017</v>
      </c>
      <c r="H54">
        <f t="shared" si="5"/>
        <v>27.967174560000032</v>
      </c>
      <c r="I54">
        <v>14.022500000000001</v>
      </c>
      <c r="J54">
        <f t="shared" si="6"/>
        <v>73.573506250000008</v>
      </c>
      <c r="K54">
        <f t="shared" si="7"/>
        <v>0.23400000000000012</v>
      </c>
      <c r="M54" t="s">
        <v>112</v>
      </c>
      <c r="N54" t="s">
        <v>113</v>
      </c>
    </row>
    <row r="55" spans="1:14" x14ac:dyDescent="0.25">
      <c r="A55">
        <v>182.6</v>
      </c>
      <c r="B55">
        <v>21.2</v>
      </c>
      <c r="C55">
        <f t="shared" si="0"/>
        <v>16.0822</v>
      </c>
      <c r="D55">
        <f t="shared" si="1"/>
        <v>14.13</v>
      </c>
      <c r="E55">
        <f t="shared" si="2"/>
        <v>15.706100000000001</v>
      </c>
      <c r="F55">
        <f t="shared" si="3"/>
        <v>26.191876839999988</v>
      </c>
      <c r="G55">
        <f t="shared" si="4"/>
        <v>49.984899999999982</v>
      </c>
      <c r="H55">
        <f t="shared" si="5"/>
        <v>30.182937209999981</v>
      </c>
      <c r="I55">
        <v>14.022500000000001</v>
      </c>
      <c r="J55">
        <f t="shared" si="6"/>
        <v>51.516506249999978</v>
      </c>
      <c r="K55">
        <f t="shared" si="7"/>
        <v>0.25914622641509427</v>
      </c>
    </row>
    <row r="56" spans="1:14" x14ac:dyDescent="0.25">
      <c r="A56">
        <v>262.7</v>
      </c>
      <c r="B56">
        <v>20.2</v>
      </c>
      <c r="C56">
        <f t="shared" si="0"/>
        <v>19.846899999999998</v>
      </c>
      <c r="D56">
        <f t="shared" si="1"/>
        <v>18.134999999999998</v>
      </c>
      <c r="E56">
        <f t="shared" si="2"/>
        <v>19.510849999999998</v>
      </c>
      <c r="F56">
        <f t="shared" si="3"/>
        <v>0.12467961000000093</v>
      </c>
      <c r="G56">
        <f t="shared" si="4"/>
        <v>4.264225000000005</v>
      </c>
      <c r="H56">
        <f t="shared" si="5"/>
        <v>0.47492772250000204</v>
      </c>
      <c r="I56">
        <v>14.022500000000001</v>
      </c>
      <c r="J56">
        <f t="shared" si="6"/>
        <v>38.161506249999981</v>
      </c>
      <c r="K56">
        <f t="shared" si="7"/>
        <v>3.4116336633663438E-2</v>
      </c>
    </row>
    <row r="57" spans="1:14" x14ac:dyDescent="0.25">
      <c r="A57">
        <v>198.9</v>
      </c>
      <c r="B57">
        <v>23.7</v>
      </c>
      <c r="C57">
        <f t="shared" si="0"/>
        <v>16.848300000000002</v>
      </c>
      <c r="D57">
        <f t="shared" si="1"/>
        <v>14.945</v>
      </c>
      <c r="E57">
        <f t="shared" si="2"/>
        <v>16.480350000000001</v>
      </c>
      <c r="F57">
        <f t="shared" si="3"/>
        <v>46.945792889999964</v>
      </c>
      <c r="G57">
        <f t="shared" si="4"/>
        <v>76.650024999999985</v>
      </c>
      <c r="H57">
        <f t="shared" si="5"/>
        <v>52.123346122499967</v>
      </c>
      <c r="I57">
        <v>14.022500000000001</v>
      </c>
      <c r="J57">
        <f t="shared" si="6"/>
        <v>93.654006249999966</v>
      </c>
      <c r="K57">
        <f t="shared" si="7"/>
        <v>0.30462658227848094</v>
      </c>
      <c r="M57" t="s">
        <v>114</v>
      </c>
    </row>
    <row r="58" spans="1:14" x14ac:dyDescent="0.25">
      <c r="A58">
        <v>7.3</v>
      </c>
      <c r="B58">
        <v>5.5</v>
      </c>
      <c r="C58">
        <f t="shared" si="0"/>
        <v>7.8430999999999997</v>
      </c>
      <c r="D58">
        <f t="shared" si="1"/>
        <v>5.3650000000000002</v>
      </c>
      <c r="E58">
        <f t="shared" si="2"/>
        <v>7.3793500000000005</v>
      </c>
      <c r="F58">
        <f t="shared" si="3"/>
        <v>5.4901176099999986</v>
      </c>
      <c r="G58">
        <f t="shared" si="4"/>
        <v>1.8224999999999943E-2</v>
      </c>
      <c r="H58">
        <f t="shared" si="5"/>
        <v>3.5319564225000017</v>
      </c>
      <c r="I58">
        <v>14.022500000000001</v>
      </c>
      <c r="J58">
        <f t="shared" si="6"/>
        <v>72.633006250000008</v>
      </c>
      <c r="K58">
        <f t="shared" si="7"/>
        <v>0.34170000000000011</v>
      </c>
      <c r="N58" t="s">
        <v>115</v>
      </c>
    </row>
    <row r="59" spans="1:14" x14ac:dyDescent="0.25">
      <c r="A59">
        <v>136.19999999999999</v>
      </c>
      <c r="B59">
        <v>13.2</v>
      </c>
      <c r="C59">
        <f t="shared" si="0"/>
        <v>13.901399999999999</v>
      </c>
      <c r="D59">
        <f t="shared" si="1"/>
        <v>11.809999999999999</v>
      </c>
      <c r="E59">
        <f t="shared" si="2"/>
        <v>13.502099999999999</v>
      </c>
      <c r="F59">
        <f t="shared" si="3"/>
        <v>0.49196195999999942</v>
      </c>
      <c r="G59">
        <f t="shared" si="4"/>
        <v>1.9321000000000015</v>
      </c>
      <c r="H59">
        <f t="shared" si="5"/>
        <v>9.1264409999999616E-2</v>
      </c>
      <c r="I59">
        <v>14.022500000000001</v>
      </c>
      <c r="J59">
        <f t="shared" si="6"/>
        <v>0.67650625000000253</v>
      </c>
      <c r="K59">
        <f t="shared" si="7"/>
        <v>2.288636363636359E-2</v>
      </c>
    </row>
    <row r="60" spans="1:14" x14ac:dyDescent="0.25">
      <c r="A60">
        <v>210.8</v>
      </c>
      <c r="B60">
        <v>23.8</v>
      </c>
      <c r="C60">
        <f t="shared" si="0"/>
        <v>17.407600000000002</v>
      </c>
      <c r="D60">
        <f t="shared" si="1"/>
        <v>15.540000000000001</v>
      </c>
      <c r="E60">
        <f t="shared" si="2"/>
        <v>17.0456</v>
      </c>
      <c r="F60">
        <f t="shared" si="3"/>
        <v>40.862777759999979</v>
      </c>
      <c r="G60">
        <f t="shared" si="4"/>
        <v>68.227599999999995</v>
      </c>
      <c r="H60">
        <f t="shared" si="5"/>
        <v>45.621919360000007</v>
      </c>
      <c r="I60">
        <v>14.022500000000001</v>
      </c>
      <c r="J60">
        <f t="shared" si="6"/>
        <v>95.59950624999999</v>
      </c>
      <c r="K60">
        <f t="shared" si="7"/>
        <v>0.28379831932773109</v>
      </c>
      <c r="M60" t="s">
        <v>116</v>
      </c>
    </row>
    <row r="61" spans="1:14" x14ac:dyDescent="0.25">
      <c r="A61">
        <v>210.7</v>
      </c>
      <c r="B61">
        <v>18.399999999999999</v>
      </c>
      <c r="C61">
        <f t="shared" si="0"/>
        <v>17.402899999999999</v>
      </c>
      <c r="D61">
        <f t="shared" si="1"/>
        <v>15.535</v>
      </c>
      <c r="E61">
        <f t="shared" si="2"/>
        <v>17.040849999999999</v>
      </c>
      <c r="F61">
        <f t="shared" si="3"/>
        <v>0.99420840999999927</v>
      </c>
      <c r="G61">
        <f t="shared" si="4"/>
        <v>8.2082249999999917</v>
      </c>
      <c r="H61">
        <f t="shared" si="5"/>
        <v>1.847288722499999</v>
      </c>
      <c r="I61">
        <v>14.022500000000001</v>
      </c>
      <c r="J61">
        <f t="shared" si="6"/>
        <v>19.162506249999979</v>
      </c>
      <c r="K61">
        <f t="shared" si="7"/>
        <v>7.3866847826086948E-2</v>
      </c>
      <c r="N61" t="s">
        <v>117</v>
      </c>
    </row>
    <row r="62" spans="1:14" x14ac:dyDescent="0.25">
      <c r="A62">
        <v>53.5</v>
      </c>
      <c r="B62">
        <v>8.1</v>
      </c>
      <c r="C62">
        <f t="shared" si="0"/>
        <v>10.0145</v>
      </c>
      <c r="D62">
        <f t="shared" si="1"/>
        <v>7.6750000000000007</v>
      </c>
      <c r="E62">
        <f t="shared" si="2"/>
        <v>9.5738500000000002</v>
      </c>
      <c r="F62">
        <f t="shared" si="3"/>
        <v>3.665310250000001</v>
      </c>
      <c r="G62">
        <f t="shared" si="4"/>
        <v>0.18062499999999909</v>
      </c>
      <c r="H62">
        <f t="shared" si="5"/>
        <v>2.1722338225000017</v>
      </c>
      <c r="I62">
        <v>14.022500000000001</v>
      </c>
      <c r="J62">
        <f t="shared" si="6"/>
        <v>35.076006250000013</v>
      </c>
      <c r="K62">
        <f t="shared" si="7"/>
        <v>0.18195679012345686</v>
      </c>
    </row>
    <row r="63" spans="1:14" x14ac:dyDescent="0.25">
      <c r="A63">
        <v>261.3</v>
      </c>
      <c r="B63">
        <v>24.2</v>
      </c>
      <c r="C63">
        <f t="shared" si="0"/>
        <v>19.781100000000002</v>
      </c>
      <c r="D63">
        <f t="shared" si="1"/>
        <v>18.065000000000001</v>
      </c>
      <c r="E63">
        <f t="shared" si="2"/>
        <v>19.44435</v>
      </c>
      <c r="F63">
        <f t="shared" si="3"/>
        <v>19.526677209999974</v>
      </c>
      <c r="G63">
        <f t="shared" si="4"/>
        <v>37.638224999999977</v>
      </c>
      <c r="H63">
        <f t="shared" si="5"/>
        <v>22.616206922499995</v>
      </c>
      <c r="I63">
        <v>14.022500000000001</v>
      </c>
      <c r="J63">
        <f t="shared" si="6"/>
        <v>103.58150624999996</v>
      </c>
      <c r="K63">
        <f t="shared" si="7"/>
        <v>0.19651446280991733</v>
      </c>
    </row>
    <row r="64" spans="1:14" x14ac:dyDescent="0.25">
      <c r="A64">
        <v>239.3</v>
      </c>
      <c r="B64">
        <v>15.7</v>
      </c>
      <c r="C64">
        <f t="shared" si="0"/>
        <v>18.747100000000003</v>
      </c>
      <c r="D64">
        <f t="shared" si="1"/>
        <v>16.965000000000003</v>
      </c>
      <c r="E64">
        <f t="shared" si="2"/>
        <v>18.399350000000002</v>
      </c>
      <c r="F64">
        <f t="shared" si="3"/>
        <v>9.2848184100000246</v>
      </c>
      <c r="G64">
        <f t="shared" si="4"/>
        <v>1.6002250000000104</v>
      </c>
      <c r="H64">
        <f t="shared" si="5"/>
        <v>7.2864904225000142</v>
      </c>
      <c r="I64">
        <v>14.022500000000001</v>
      </c>
      <c r="J64">
        <f t="shared" si="6"/>
        <v>2.8140062499999949</v>
      </c>
      <c r="K64">
        <f t="shared" si="7"/>
        <v>0.17193312101910846</v>
      </c>
      <c r="M64" t="s">
        <v>118</v>
      </c>
    </row>
    <row r="65" spans="1:14" x14ac:dyDescent="0.25">
      <c r="A65">
        <v>102.7</v>
      </c>
      <c r="B65">
        <v>14</v>
      </c>
      <c r="C65">
        <f t="shared" si="0"/>
        <v>12.3269</v>
      </c>
      <c r="D65">
        <f t="shared" si="1"/>
        <v>10.135000000000002</v>
      </c>
      <c r="E65">
        <f t="shared" si="2"/>
        <v>11.91085</v>
      </c>
      <c r="F65">
        <f t="shared" si="3"/>
        <v>2.7992636099999992</v>
      </c>
      <c r="G65">
        <f t="shared" si="4"/>
        <v>14.938224999999989</v>
      </c>
      <c r="H65">
        <f t="shared" si="5"/>
        <v>4.3645477225000002</v>
      </c>
      <c r="I65">
        <v>14.022500000000001</v>
      </c>
      <c r="J65">
        <f t="shared" si="6"/>
        <v>5.0625000000003835E-4</v>
      </c>
      <c r="K65">
        <f t="shared" si="7"/>
        <v>0.149225</v>
      </c>
      <c r="M65" t="s">
        <v>119</v>
      </c>
    </row>
    <row r="66" spans="1:14" x14ac:dyDescent="0.25">
      <c r="A66">
        <v>131.1</v>
      </c>
      <c r="B66">
        <v>18</v>
      </c>
      <c r="C66">
        <f t="shared" si="0"/>
        <v>13.6617</v>
      </c>
      <c r="D66">
        <f t="shared" si="1"/>
        <v>11.555</v>
      </c>
      <c r="E66">
        <f t="shared" si="2"/>
        <v>13.25985</v>
      </c>
      <c r="F66">
        <f t="shared" si="3"/>
        <v>18.820846890000002</v>
      </c>
      <c r="G66">
        <f t="shared" si="4"/>
        <v>41.538025000000005</v>
      </c>
      <c r="H66">
        <f t="shared" si="5"/>
        <v>22.469022022499999</v>
      </c>
      <c r="I66">
        <v>14.022500000000001</v>
      </c>
      <c r="J66">
        <f t="shared" si="6"/>
        <v>15.820506249999994</v>
      </c>
      <c r="K66">
        <f t="shared" si="7"/>
        <v>0.26334166666666664</v>
      </c>
    </row>
    <row r="67" spans="1:14" x14ac:dyDescent="0.25">
      <c r="A67">
        <v>69</v>
      </c>
      <c r="B67">
        <v>9.3000000000000007</v>
      </c>
      <c r="C67">
        <f t="shared" ref="C67:C130" si="8">0.047*A67+7.5</f>
        <v>10.743</v>
      </c>
      <c r="D67">
        <f t="shared" ref="D67:D130" si="9">0.05*A67+5</f>
        <v>8.4499999999999993</v>
      </c>
      <c r="E67">
        <f t="shared" ref="E67:E130" si="10">0.0475*A67+7.0326</f>
        <v>10.3101</v>
      </c>
      <c r="F67">
        <f t="shared" ref="F67:F130" si="11">(B67-C67)^2</f>
        <v>2.0822489999999987</v>
      </c>
      <c r="G67">
        <f t="shared" ref="G67:G130" si="12">(B67-D67)^2</f>
        <v>0.72250000000000236</v>
      </c>
      <c r="H67">
        <f t="shared" ref="H67:H130" si="13">(B67-E67)^2</f>
        <v>1.0203020099999991</v>
      </c>
      <c r="I67">
        <v>14.022500000000001</v>
      </c>
      <c r="J67">
        <f t="shared" ref="J67:J130" si="14">(B67-I67)^2</f>
        <v>22.302006250000002</v>
      </c>
      <c r="K67">
        <f t="shared" ref="K67:K130" si="15">ABS(B67-E67)/B67</f>
        <v>0.1086129032258064</v>
      </c>
      <c r="M67" t="s">
        <v>121</v>
      </c>
    </row>
    <row r="68" spans="1:14" x14ac:dyDescent="0.25">
      <c r="A68">
        <v>31.5</v>
      </c>
      <c r="B68">
        <v>9.5</v>
      </c>
      <c r="C68">
        <f t="shared" si="8"/>
        <v>8.9804999999999993</v>
      </c>
      <c r="D68">
        <f t="shared" si="9"/>
        <v>6.5750000000000002</v>
      </c>
      <c r="E68">
        <f t="shared" si="10"/>
        <v>8.5288500000000003</v>
      </c>
      <c r="F68">
        <f t="shared" si="11"/>
        <v>0.26988025000000077</v>
      </c>
      <c r="G68">
        <f t="shared" si="12"/>
        <v>8.5556249999999991</v>
      </c>
      <c r="H68">
        <f t="shared" si="13"/>
        <v>0.94313232249999945</v>
      </c>
      <c r="I68">
        <v>14.022500000000001</v>
      </c>
      <c r="J68">
        <f t="shared" si="14"/>
        <v>20.453006250000008</v>
      </c>
      <c r="K68">
        <f t="shared" si="15"/>
        <v>0.10222631578947365</v>
      </c>
      <c r="N68">
        <v>5417</v>
      </c>
    </row>
    <row r="69" spans="1:14" x14ac:dyDescent="0.25">
      <c r="A69">
        <v>139.30000000000001</v>
      </c>
      <c r="B69">
        <v>13.4</v>
      </c>
      <c r="C69">
        <f t="shared" si="8"/>
        <v>14.0471</v>
      </c>
      <c r="D69">
        <f t="shared" si="9"/>
        <v>11.965</v>
      </c>
      <c r="E69">
        <f t="shared" si="10"/>
        <v>13.649350000000002</v>
      </c>
      <c r="F69">
        <f t="shared" si="11"/>
        <v>0.41873841000000001</v>
      </c>
      <c r="G69">
        <f t="shared" si="12"/>
        <v>2.0592250000000014</v>
      </c>
      <c r="H69">
        <f t="shared" si="13"/>
        <v>6.2175422500000757E-2</v>
      </c>
      <c r="I69">
        <v>14.022500000000001</v>
      </c>
      <c r="J69">
        <f t="shared" si="14"/>
        <v>0.38750625000000061</v>
      </c>
      <c r="K69">
        <f t="shared" si="15"/>
        <v>1.8608208955223995E-2</v>
      </c>
      <c r="M69" t="s">
        <v>122</v>
      </c>
      <c r="N69">
        <v>2102</v>
      </c>
    </row>
    <row r="70" spans="1:14" x14ac:dyDescent="0.25">
      <c r="A70">
        <v>237.4</v>
      </c>
      <c r="B70">
        <v>18.899999999999999</v>
      </c>
      <c r="C70">
        <f t="shared" si="8"/>
        <v>18.657800000000002</v>
      </c>
      <c r="D70">
        <f t="shared" si="9"/>
        <v>16.87</v>
      </c>
      <c r="E70">
        <f t="shared" si="10"/>
        <v>18.309100000000001</v>
      </c>
      <c r="F70">
        <f t="shared" si="11"/>
        <v>5.8660839999998479E-2</v>
      </c>
      <c r="G70">
        <f t="shared" si="12"/>
        <v>4.12089999999999</v>
      </c>
      <c r="H70">
        <f t="shared" si="13"/>
        <v>0.34916280999999733</v>
      </c>
      <c r="I70">
        <v>14.022500000000001</v>
      </c>
      <c r="J70">
        <f t="shared" si="14"/>
        <v>23.790006249999976</v>
      </c>
      <c r="K70">
        <f t="shared" si="15"/>
        <v>3.1264550264550148E-2</v>
      </c>
    </row>
    <row r="71" spans="1:14" x14ac:dyDescent="0.25">
      <c r="A71">
        <v>216.8</v>
      </c>
      <c r="B71">
        <v>22.3</v>
      </c>
      <c r="C71">
        <f t="shared" si="8"/>
        <v>17.689599999999999</v>
      </c>
      <c r="D71">
        <f t="shared" si="9"/>
        <v>15.840000000000002</v>
      </c>
      <c r="E71">
        <f t="shared" si="10"/>
        <v>17.3306</v>
      </c>
      <c r="F71">
        <f t="shared" si="11"/>
        <v>21.255788160000019</v>
      </c>
      <c r="G71">
        <f t="shared" si="12"/>
        <v>41.731599999999986</v>
      </c>
      <c r="H71">
        <f t="shared" si="13"/>
        <v>24.694936360000003</v>
      </c>
      <c r="I71">
        <v>14.022500000000001</v>
      </c>
      <c r="J71">
        <f t="shared" si="14"/>
        <v>68.517006249999994</v>
      </c>
      <c r="K71">
        <f t="shared" si="15"/>
        <v>0.22284304932735427</v>
      </c>
      <c r="M71" t="s">
        <v>123</v>
      </c>
      <c r="N71">
        <f>5417-2102</f>
        <v>3315</v>
      </c>
    </row>
    <row r="72" spans="1:14" x14ac:dyDescent="0.25">
      <c r="A72">
        <v>199.1</v>
      </c>
      <c r="B72">
        <v>18.3</v>
      </c>
      <c r="C72">
        <f t="shared" si="8"/>
        <v>16.857700000000001</v>
      </c>
      <c r="D72">
        <f t="shared" si="9"/>
        <v>14.955</v>
      </c>
      <c r="E72">
        <f t="shared" si="10"/>
        <v>16.489850000000001</v>
      </c>
      <c r="F72">
        <f t="shared" si="11"/>
        <v>2.0802292899999983</v>
      </c>
      <c r="G72">
        <f t="shared" si="12"/>
        <v>11.189025000000004</v>
      </c>
      <c r="H72">
        <f t="shared" si="13"/>
        <v>3.2766430225000005</v>
      </c>
      <c r="I72">
        <v>14.022500000000001</v>
      </c>
      <c r="J72">
        <f t="shared" si="14"/>
        <v>18.297006249999999</v>
      </c>
      <c r="K72">
        <f t="shared" si="15"/>
        <v>9.8915300546448093E-2</v>
      </c>
      <c r="M72" t="s">
        <v>43</v>
      </c>
      <c r="N72" s="2">
        <f>N71/N68</f>
        <v>0.611962340779029</v>
      </c>
    </row>
    <row r="73" spans="1:14" x14ac:dyDescent="0.25">
      <c r="A73">
        <v>109.8</v>
      </c>
      <c r="B73">
        <v>12.4</v>
      </c>
      <c r="C73">
        <f t="shared" si="8"/>
        <v>12.660599999999999</v>
      </c>
      <c r="D73">
        <f t="shared" si="9"/>
        <v>10.49</v>
      </c>
      <c r="E73">
        <f t="shared" si="10"/>
        <v>12.248100000000001</v>
      </c>
      <c r="F73">
        <f t="shared" si="11"/>
        <v>6.7912359999999158E-2</v>
      </c>
      <c r="G73">
        <f t="shared" si="12"/>
        <v>3.6481000000000003</v>
      </c>
      <c r="H73">
        <f t="shared" si="13"/>
        <v>2.3073609999999842E-2</v>
      </c>
      <c r="I73">
        <v>14.022500000000001</v>
      </c>
      <c r="J73">
        <f t="shared" si="14"/>
        <v>2.6325062500000018</v>
      </c>
      <c r="K73">
        <f t="shared" si="15"/>
        <v>1.2249999999999957E-2</v>
      </c>
    </row>
    <row r="74" spans="1:14" x14ac:dyDescent="0.25">
      <c r="A74">
        <v>26.8</v>
      </c>
      <c r="B74">
        <v>8.8000000000000007</v>
      </c>
      <c r="C74">
        <f t="shared" si="8"/>
        <v>8.7596000000000007</v>
      </c>
      <c r="D74">
        <f t="shared" si="9"/>
        <v>6.34</v>
      </c>
      <c r="E74">
        <f t="shared" si="10"/>
        <v>8.3056000000000001</v>
      </c>
      <c r="F74">
        <f t="shared" si="11"/>
        <v>1.6321599999999993E-3</v>
      </c>
      <c r="G74">
        <f t="shared" si="12"/>
        <v>6.0516000000000041</v>
      </c>
      <c r="H74">
        <f t="shared" si="13"/>
        <v>0.2444313600000006</v>
      </c>
      <c r="I74">
        <v>14.022500000000001</v>
      </c>
      <c r="J74">
        <f t="shared" si="14"/>
        <v>27.274506250000002</v>
      </c>
      <c r="K74">
        <f t="shared" si="15"/>
        <v>5.6181818181818249E-2</v>
      </c>
      <c r="M74" t="s">
        <v>124</v>
      </c>
    </row>
    <row r="75" spans="1:14" x14ac:dyDescent="0.25">
      <c r="A75">
        <v>129.4</v>
      </c>
      <c r="B75">
        <v>11</v>
      </c>
      <c r="C75">
        <f t="shared" si="8"/>
        <v>13.581800000000001</v>
      </c>
      <c r="D75">
        <f t="shared" si="9"/>
        <v>11.47</v>
      </c>
      <c r="E75">
        <f t="shared" si="10"/>
        <v>13.179100000000002</v>
      </c>
      <c r="F75">
        <f t="shared" si="11"/>
        <v>6.6656912400000063</v>
      </c>
      <c r="G75">
        <f t="shared" si="12"/>
        <v>0.2209000000000006</v>
      </c>
      <c r="H75">
        <f t="shared" si="13"/>
        <v>4.7484768100000077</v>
      </c>
      <c r="I75">
        <v>14.022500000000001</v>
      </c>
      <c r="J75">
        <f t="shared" si="14"/>
        <v>9.1355062500000059</v>
      </c>
      <c r="K75">
        <f t="shared" si="15"/>
        <v>0.19810000000000016</v>
      </c>
    </row>
    <row r="76" spans="1:14" x14ac:dyDescent="0.25">
      <c r="A76">
        <v>213.4</v>
      </c>
      <c r="B76">
        <v>17</v>
      </c>
      <c r="C76">
        <f t="shared" si="8"/>
        <v>17.529800000000002</v>
      </c>
      <c r="D76">
        <f t="shared" si="9"/>
        <v>15.670000000000002</v>
      </c>
      <c r="E76">
        <f t="shared" si="10"/>
        <v>17.1691</v>
      </c>
      <c r="F76">
        <f t="shared" si="11"/>
        <v>0.28068804000000169</v>
      </c>
      <c r="G76">
        <f t="shared" si="12"/>
        <v>1.7688999999999955</v>
      </c>
      <c r="H76">
        <f t="shared" si="13"/>
        <v>2.8594810000000085E-2</v>
      </c>
      <c r="I76">
        <v>14.022500000000001</v>
      </c>
      <c r="J76">
        <f t="shared" si="14"/>
        <v>8.8655062499999957</v>
      </c>
      <c r="K76">
        <f t="shared" si="15"/>
        <v>9.9470588235294269E-3</v>
      </c>
      <c r="M76" t="s">
        <v>125</v>
      </c>
    </row>
    <row r="77" spans="1:14" x14ac:dyDescent="0.25">
      <c r="A77">
        <v>16.899999999999999</v>
      </c>
      <c r="B77">
        <v>8.6999999999999993</v>
      </c>
      <c r="C77">
        <f t="shared" si="8"/>
        <v>8.2942999999999998</v>
      </c>
      <c r="D77">
        <f t="shared" si="9"/>
        <v>5.8449999999999998</v>
      </c>
      <c r="E77">
        <f t="shared" si="10"/>
        <v>7.83535</v>
      </c>
      <c r="F77">
        <f t="shared" si="11"/>
        <v>0.16459248999999959</v>
      </c>
      <c r="G77">
        <f t="shared" si="12"/>
        <v>8.1510249999999971</v>
      </c>
      <c r="H77">
        <f t="shared" si="13"/>
        <v>0.74761962249999869</v>
      </c>
      <c r="I77">
        <v>14.022500000000001</v>
      </c>
      <c r="J77">
        <f t="shared" si="14"/>
        <v>28.329006250000017</v>
      </c>
      <c r="K77">
        <f t="shared" si="15"/>
        <v>9.938505747126429E-2</v>
      </c>
      <c r="M77" t="s">
        <v>44</v>
      </c>
    </row>
    <row r="78" spans="1:14" x14ac:dyDescent="0.25">
      <c r="A78">
        <v>27.5</v>
      </c>
      <c r="B78">
        <v>6.9</v>
      </c>
      <c r="C78">
        <f t="shared" si="8"/>
        <v>8.7925000000000004</v>
      </c>
      <c r="D78">
        <f t="shared" si="9"/>
        <v>6.375</v>
      </c>
      <c r="E78">
        <f t="shared" si="10"/>
        <v>8.3388500000000008</v>
      </c>
      <c r="F78">
        <f t="shared" si="11"/>
        <v>3.5815562500000002</v>
      </c>
      <c r="G78">
        <f t="shared" si="12"/>
        <v>0.2756250000000004</v>
      </c>
      <c r="H78">
        <f t="shared" si="13"/>
        <v>2.0702893225000012</v>
      </c>
      <c r="I78">
        <v>14.022500000000001</v>
      </c>
      <c r="J78">
        <f t="shared" si="14"/>
        <v>50.73000625000001</v>
      </c>
      <c r="K78">
        <f t="shared" si="15"/>
        <v>0.20852898550724641</v>
      </c>
      <c r="M78" t="s">
        <v>43</v>
      </c>
    </row>
    <row r="79" spans="1:14" x14ac:dyDescent="0.25">
      <c r="A79">
        <v>120.5</v>
      </c>
      <c r="B79">
        <v>14.2</v>
      </c>
      <c r="C79">
        <f t="shared" si="8"/>
        <v>13.163499999999999</v>
      </c>
      <c r="D79">
        <f t="shared" si="9"/>
        <v>11.025</v>
      </c>
      <c r="E79">
        <f t="shared" si="10"/>
        <v>12.756350000000001</v>
      </c>
      <c r="F79">
        <f t="shared" si="11"/>
        <v>1.0743322500000003</v>
      </c>
      <c r="G79">
        <f t="shared" si="12"/>
        <v>10.080624999999992</v>
      </c>
      <c r="H79">
        <f t="shared" si="13"/>
        <v>2.0841253224999945</v>
      </c>
      <c r="I79">
        <v>14.022500000000001</v>
      </c>
      <c r="J79">
        <f t="shared" si="14"/>
        <v>3.1506249999999444E-2</v>
      </c>
      <c r="K79">
        <f t="shared" si="15"/>
        <v>0.10166549295774635</v>
      </c>
      <c r="M79" t="s">
        <v>126</v>
      </c>
    </row>
    <row r="80" spans="1:14" x14ac:dyDescent="0.25">
      <c r="A80">
        <v>5.4</v>
      </c>
      <c r="B80">
        <v>5.3</v>
      </c>
      <c r="C80">
        <f t="shared" si="8"/>
        <v>7.7538</v>
      </c>
      <c r="D80">
        <f t="shared" si="9"/>
        <v>5.27</v>
      </c>
      <c r="E80">
        <f t="shared" si="10"/>
        <v>7.2891000000000004</v>
      </c>
      <c r="F80">
        <f t="shared" si="11"/>
        <v>6.0211344400000009</v>
      </c>
      <c r="G80">
        <f t="shared" si="12"/>
        <v>9.0000000000001494E-4</v>
      </c>
      <c r="H80">
        <f t="shared" si="13"/>
        <v>3.9565188100000022</v>
      </c>
      <c r="I80">
        <v>14.022500000000001</v>
      </c>
      <c r="J80">
        <f t="shared" si="14"/>
        <v>76.082006250000006</v>
      </c>
      <c r="K80">
        <f t="shared" si="15"/>
        <v>0.37530188679245297</v>
      </c>
    </row>
    <row r="81" spans="1:13" x14ac:dyDescent="0.25">
      <c r="A81">
        <v>116</v>
      </c>
      <c r="B81">
        <v>11</v>
      </c>
      <c r="C81">
        <f t="shared" si="8"/>
        <v>12.952</v>
      </c>
      <c r="D81">
        <f t="shared" si="9"/>
        <v>10.8</v>
      </c>
      <c r="E81">
        <f t="shared" si="10"/>
        <v>12.5426</v>
      </c>
      <c r="F81">
        <f t="shared" si="11"/>
        <v>3.8103039999999999</v>
      </c>
      <c r="G81">
        <f t="shared" si="12"/>
        <v>3.9999999999999716E-2</v>
      </c>
      <c r="H81">
        <f t="shared" si="13"/>
        <v>2.3796147600000004</v>
      </c>
      <c r="I81">
        <v>14.022500000000001</v>
      </c>
      <c r="J81">
        <f t="shared" si="14"/>
        <v>9.1355062500000059</v>
      </c>
      <c r="K81">
        <f t="shared" si="15"/>
        <v>0.14023636363636366</v>
      </c>
      <c r="M81" t="s">
        <v>127</v>
      </c>
    </row>
    <row r="82" spans="1:13" x14ac:dyDescent="0.25">
      <c r="A82">
        <v>76.400000000000006</v>
      </c>
      <c r="B82">
        <v>11.8</v>
      </c>
      <c r="C82">
        <f t="shared" si="8"/>
        <v>11.0908</v>
      </c>
      <c r="D82">
        <f t="shared" si="9"/>
        <v>8.82</v>
      </c>
      <c r="E82">
        <f t="shared" si="10"/>
        <v>10.6616</v>
      </c>
      <c r="F82">
        <f t="shared" si="11"/>
        <v>0.5029646400000013</v>
      </c>
      <c r="G82">
        <f t="shared" si="12"/>
        <v>8.8804000000000034</v>
      </c>
      <c r="H82">
        <f t="shared" si="13"/>
        <v>1.2959545600000018</v>
      </c>
      <c r="I82">
        <v>14.022500000000001</v>
      </c>
      <c r="J82">
        <f t="shared" si="14"/>
        <v>4.9395062500000009</v>
      </c>
      <c r="K82">
        <f t="shared" si="15"/>
        <v>9.6474576271186496E-2</v>
      </c>
    </row>
    <row r="83" spans="1:13" x14ac:dyDescent="0.25">
      <c r="A83">
        <v>239.8</v>
      </c>
      <c r="B83">
        <v>12.3</v>
      </c>
      <c r="C83">
        <f t="shared" si="8"/>
        <v>18.770600000000002</v>
      </c>
      <c r="D83">
        <f t="shared" si="9"/>
        <v>16.990000000000002</v>
      </c>
      <c r="E83">
        <f t="shared" si="10"/>
        <v>18.423100000000002</v>
      </c>
      <c r="F83">
        <f t="shared" si="11"/>
        <v>41.868664360000011</v>
      </c>
      <c r="G83">
        <f t="shared" si="12"/>
        <v>21.996100000000013</v>
      </c>
      <c r="H83">
        <f t="shared" si="13"/>
        <v>37.492353610000009</v>
      </c>
      <c r="I83">
        <v>14.022500000000001</v>
      </c>
      <c r="J83">
        <f t="shared" si="14"/>
        <v>2.9670062500000003</v>
      </c>
      <c r="K83">
        <f t="shared" si="15"/>
        <v>0.49781300813008134</v>
      </c>
    </row>
    <row r="84" spans="1:13" x14ac:dyDescent="0.25">
      <c r="A84">
        <v>75.3</v>
      </c>
      <c r="B84">
        <v>11.3</v>
      </c>
      <c r="C84">
        <f t="shared" si="8"/>
        <v>11.039099999999999</v>
      </c>
      <c r="D84">
        <f t="shared" si="9"/>
        <v>8.7650000000000006</v>
      </c>
      <c r="E84">
        <f t="shared" si="10"/>
        <v>10.609350000000001</v>
      </c>
      <c r="F84">
        <f t="shared" si="11"/>
        <v>6.8068810000000646E-2</v>
      </c>
      <c r="G84">
        <f t="shared" si="12"/>
        <v>6.4262250000000005</v>
      </c>
      <c r="H84">
        <f t="shared" si="13"/>
        <v>0.47699742249999966</v>
      </c>
      <c r="I84">
        <v>14.022500000000001</v>
      </c>
      <c r="J84">
        <f t="shared" si="14"/>
        <v>7.412006250000001</v>
      </c>
      <c r="K84">
        <f t="shared" si="15"/>
        <v>6.1119469026548648E-2</v>
      </c>
    </row>
    <row r="85" spans="1:13" x14ac:dyDescent="0.25">
      <c r="A85">
        <v>68.400000000000006</v>
      </c>
      <c r="B85">
        <v>13.6</v>
      </c>
      <c r="C85">
        <f t="shared" si="8"/>
        <v>10.7148</v>
      </c>
      <c r="D85">
        <f t="shared" si="9"/>
        <v>8.42</v>
      </c>
      <c r="E85">
        <f t="shared" si="10"/>
        <v>10.281600000000001</v>
      </c>
      <c r="F85">
        <f t="shared" si="11"/>
        <v>8.3243790399999966</v>
      </c>
      <c r="G85">
        <f t="shared" si="12"/>
        <v>26.832399999999996</v>
      </c>
      <c r="H85">
        <f t="shared" si="13"/>
        <v>11.011778559999991</v>
      </c>
      <c r="I85">
        <v>14.022500000000001</v>
      </c>
      <c r="J85">
        <f t="shared" si="14"/>
        <v>0.17850625000000103</v>
      </c>
      <c r="K85">
        <f t="shared" si="15"/>
        <v>0.24399999999999991</v>
      </c>
    </row>
    <row r="86" spans="1:13" x14ac:dyDescent="0.25">
      <c r="A86">
        <v>213.5</v>
      </c>
      <c r="B86">
        <v>21.7</v>
      </c>
      <c r="C86">
        <f t="shared" si="8"/>
        <v>17.534500000000001</v>
      </c>
      <c r="D86">
        <f t="shared" si="9"/>
        <v>15.675000000000001</v>
      </c>
      <c r="E86">
        <f t="shared" si="10"/>
        <v>17.173850000000002</v>
      </c>
      <c r="F86">
        <f t="shared" si="11"/>
        <v>17.351390249999984</v>
      </c>
      <c r="G86">
        <f t="shared" si="12"/>
        <v>36.300624999999982</v>
      </c>
      <c r="H86">
        <f t="shared" si="13"/>
        <v>20.48603382249998</v>
      </c>
      <c r="I86">
        <v>14.022500000000001</v>
      </c>
      <c r="J86">
        <f t="shared" si="14"/>
        <v>58.944006249999973</v>
      </c>
      <c r="K86">
        <f t="shared" si="15"/>
        <v>0.20857834101382478</v>
      </c>
    </row>
    <row r="87" spans="1:13" x14ac:dyDescent="0.25">
      <c r="A87">
        <v>193.2</v>
      </c>
      <c r="B87">
        <v>15.2</v>
      </c>
      <c r="C87">
        <f t="shared" si="8"/>
        <v>16.580399999999997</v>
      </c>
      <c r="D87">
        <f t="shared" si="9"/>
        <v>14.66</v>
      </c>
      <c r="E87">
        <f t="shared" si="10"/>
        <v>16.209600000000002</v>
      </c>
      <c r="F87">
        <f t="shared" si="11"/>
        <v>1.9055041599999947</v>
      </c>
      <c r="G87">
        <f t="shared" si="12"/>
        <v>0.29159999999999908</v>
      </c>
      <c r="H87">
        <f t="shared" si="13"/>
        <v>1.0192921600000051</v>
      </c>
      <c r="I87">
        <v>14.022500000000001</v>
      </c>
      <c r="J87">
        <f t="shared" si="14"/>
        <v>1.3865062499999963</v>
      </c>
      <c r="K87">
        <f t="shared" si="15"/>
        <v>6.6421052631579117E-2</v>
      </c>
    </row>
    <row r="88" spans="1:13" x14ac:dyDescent="0.25">
      <c r="A88">
        <v>76.3</v>
      </c>
      <c r="B88">
        <v>12</v>
      </c>
      <c r="C88">
        <f t="shared" si="8"/>
        <v>11.0861</v>
      </c>
      <c r="D88">
        <f t="shared" si="9"/>
        <v>8.8149999999999995</v>
      </c>
      <c r="E88">
        <f t="shared" si="10"/>
        <v>10.65685</v>
      </c>
      <c r="F88">
        <f t="shared" si="11"/>
        <v>0.83521320999999993</v>
      </c>
      <c r="G88">
        <f t="shared" si="12"/>
        <v>10.144225000000004</v>
      </c>
      <c r="H88">
        <f t="shared" si="13"/>
        <v>1.8040519224999989</v>
      </c>
      <c r="I88">
        <v>14.022500000000001</v>
      </c>
      <c r="J88">
        <f t="shared" si="14"/>
        <v>4.0905062500000033</v>
      </c>
      <c r="K88">
        <f t="shared" si="15"/>
        <v>0.11192916666666664</v>
      </c>
    </row>
    <row r="89" spans="1:13" x14ac:dyDescent="0.25">
      <c r="A89">
        <v>110.7</v>
      </c>
      <c r="B89">
        <v>16</v>
      </c>
      <c r="C89">
        <f t="shared" si="8"/>
        <v>12.7029</v>
      </c>
      <c r="D89">
        <f t="shared" si="9"/>
        <v>10.535</v>
      </c>
      <c r="E89">
        <f t="shared" si="10"/>
        <v>12.290850000000001</v>
      </c>
      <c r="F89">
        <f t="shared" si="11"/>
        <v>10.870868410000002</v>
      </c>
      <c r="G89">
        <f t="shared" si="12"/>
        <v>29.866225</v>
      </c>
      <c r="H89">
        <f t="shared" si="13"/>
        <v>13.757793722499995</v>
      </c>
      <c r="I89">
        <v>14.022500000000001</v>
      </c>
      <c r="J89">
        <f t="shared" si="14"/>
        <v>3.9105062499999965</v>
      </c>
      <c r="K89">
        <f t="shared" si="15"/>
        <v>0.23182187499999996</v>
      </c>
    </row>
    <row r="90" spans="1:13" x14ac:dyDescent="0.25">
      <c r="A90">
        <v>88.3</v>
      </c>
      <c r="B90">
        <v>12.9</v>
      </c>
      <c r="C90">
        <f t="shared" si="8"/>
        <v>11.6501</v>
      </c>
      <c r="D90">
        <f t="shared" si="9"/>
        <v>9.4149999999999991</v>
      </c>
      <c r="E90">
        <f t="shared" si="10"/>
        <v>11.226850000000001</v>
      </c>
      <c r="F90">
        <f t="shared" si="11"/>
        <v>1.5622500100000005</v>
      </c>
      <c r="G90">
        <f t="shared" si="12"/>
        <v>12.145225000000009</v>
      </c>
      <c r="H90">
        <f t="shared" si="13"/>
        <v>2.7994309224999991</v>
      </c>
      <c r="I90">
        <v>14.022500000000001</v>
      </c>
      <c r="J90">
        <f t="shared" si="14"/>
        <v>1.2600062500000011</v>
      </c>
      <c r="K90">
        <f t="shared" si="15"/>
        <v>0.12970155038759687</v>
      </c>
    </row>
    <row r="91" spans="1:13" x14ac:dyDescent="0.25">
      <c r="A91">
        <v>109.8</v>
      </c>
      <c r="B91">
        <v>16.7</v>
      </c>
      <c r="C91">
        <f t="shared" si="8"/>
        <v>12.660599999999999</v>
      </c>
      <c r="D91">
        <f t="shared" si="9"/>
        <v>10.49</v>
      </c>
      <c r="E91">
        <f t="shared" si="10"/>
        <v>12.248100000000001</v>
      </c>
      <c r="F91">
        <f t="shared" si="11"/>
        <v>16.316752360000006</v>
      </c>
      <c r="G91">
        <f t="shared" si="12"/>
        <v>38.564099999999989</v>
      </c>
      <c r="H91">
        <f t="shared" si="13"/>
        <v>19.819413609999987</v>
      </c>
      <c r="I91">
        <v>14.022500000000001</v>
      </c>
      <c r="J91">
        <f t="shared" si="14"/>
        <v>7.1690062499999918</v>
      </c>
      <c r="K91">
        <f t="shared" si="15"/>
        <v>0.26658083832335322</v>
      </c>
    </row>
    <row r="92" spans="1:13" x14ac:dyDescent="0.25">
      <c r="A92">
        <v>134.30000000000001</v>
      </c>
      <c r="B92">
        <v>11.2</v>
      </c>
      <c r="C92">
        <f t="shared" si="8"/>
        <v>13.812100000000001</v>
      </c>
      <c r="D92">
        <f t="shared" si="9"/>
        <v>11.715</v>
      </c>
      <c r="E92">
        <f t="shared" si="10"/>
        <v>13.411850000000001</v>
      </c>
      <c r="F92">
        <f t="shared" si="11"/>
        <v>6.8230664100000089</v>
      </c>
      <c r="G92">
        <f t="shared" si="12"/>
        <v>0.2652250000000006</v>
      </c>
      <c r="H92">
        <f t="shared" si="13"/>
        <v>4.8922804225000078</v>
      </c>
      <c r="I92">
        <v>14.022500000000001</v>
      </c>
      <c r="J92">
        <f t="shared" si="14"/>
        <v>7.966506250000009</v>
      </c>
      <c r="K92">
        <f t="shared" si="15"/>
        <v>0.19748660714285732</v>
      </c>
    </row>
    <row r="93" spans="1:13" x14ac:dyDescent="0.25">
      <c r="A93">
        <v>28.6</v>
      </c>
      <c r="B93">
        <v>7.3</v>
      </c>
      <c r="C93">
        <f t="shared" si="8"/>
        <v>8.8442000000000007</v>
      </c>
      <c r="D93">
        <f t="shared" si="9"/>
        <v>6.43</v>
      </c>
      <c r="E93">
        <f t="shared" si="10"/>
        <v>8.3910999999999998</v>
      </c>
      <c r="F93">
        <f t="shared" si="11"/>
        <v>2.3845536400000027</v>
      </c>
      <c r="G93">
        <f t="shared" si="12"/>
        <v>0.75690000000000024</v>
      </c>
      <c r="H93">
        <f t="shared" si="13"/>
        <v>1.1904992099999998</v>
      </c>
      <c r="I93">
        <v>14.022500000000001</v>
      </c>
      <c r="J93">
        <f t="shared" si="14"/>
        <v>45.192006250000013</v>
      </c>
      <c r="K93">
        <f t="shared" si="15"/>
        <v>0.14946575342465754</v>
      </c>
    </row>
    <row r="94" spans="1:13" x14ac:dyDescent="0.25">
      <c r="A94">
        <v>217.7</v>
      </c>
      <c r="B94">
        <v>19.399999999999999</v>
      </c>
      <c r="C94">
        <f t="shared" si="8"/>
        <v>17.7319</v>
      </c>
      <c r="D94">
        <f t="shared" si="9"/>
        <v>15.885</v>
      </c>
      <c r="E94">
        <f t="shared" si="10"/>
        <v>17.373350000000002</v>
      </c>
      <c r="F94">
        <f t="shared" si="11"/>
        <v>2.7825576099999969</v>
      </c>
      <c r="G94">
        <f t="shared" si="12"/>
        <v>12.355224999999992</v>
      </c>
      <c r="H94">
        <f t="shared" si="13"/>
        <v>4.1073102224999856</v>
      </c>
      <c r="I94">
        <v>14.022500000000001</v>
      </c>
      <c r="J94">
        <f t="shared" si="14"/>
        <v>28.917506249999974</v>
      </c>
      <c r="K94">
        <f t="shared" si="15"/>
        <v>0.10446649484536065</v>
      </c>
    </row>
    <row r="95" spans="1:13" x14ac:dyDescent="0.25">
      <c r="A95">
        <v>250.9</v>
      </c>
      <c r="B95">
        <v>22.2</v>
      </c>
      <c r="C95">
        <f t="shared" si="8"/>
        <v>19.292300000000001</v>
      </c>
      <c r="D95">
        <f t="shared" si="9"/>
        <v>17.545000000000002</v>
      </c>
      <c r="E95">
        <f t="shared" si="10"/>
        <v>18.95035</v>
      </c>
      <c r="F95">
        <f t="shared" si="11"/>
        <v>8.454719289999991</v>
      </c>
      <c r="G95">
        <f t="shared" si="12"/>
        <v>21.669024999999976</v>
      </c>
      <c r="H95">
        <f t="shared" si="13"/>
        <v>10.560225122499993</v>
      </c>
      <c r="I95">
        <v>14.022500000000001</v>
      </c>
      <c r="J95">
        <f t="shared" si="14"/>
        <v>66.871506249999968</v>
      </c>
      <c r="K95">
        <f t="shared" si="15"/>
        <v>0.14638063063063059</v>
      </c>
    </row>
    <row r="96" spans="1:13" x14ac:dyDescent="0.25">
      <c r="A96">
        <v>107.4</v>
      </c>
      <c r="B96">
        <v>11.5</v>
      </c>
      <c r="C96">
        <f t="shared" si="8"/>
        <v>12.547800000000001</v>
      </c>
      <c r="D96">
        <f t="shared" si="9"/>
        <v>10.370000000000001</v>
      </c>
      <c r="E96">
        <f t="shared" si="10"/>
        <v>12.1341</v>
      </c>
      <c r="F96">
        <f t="shared" si="11"/>
        <v>1.097884840000001</v>
      </c>
      <c r="G96">
        <f t="shared" si="12"/>
        <v>1.2768999999999977</v>
      </c>
      <c r="H96">
        <f t="shared" si="13"/>
        <v>0.40208281000000012</v>
      </c>
      <c r="I96">
        <v>14.022500000000001</v>
      </c>
      <c r="J96">
        <f t="shared" si="14"/>
        <v>6.3630062500000042</v>
      </c>
      <c r="K96">
        <f t="shared" si="15"/>
        <v>5.5139130434782621E-2</v>
      </c>
    </row>
    <row r="97" spans="1:11" x14ac:dyDescent="0.25">
      <c r="A97">
        <v>163.30000000000001</v>
      </c>
      <c r="B97">
        <v>16.899999999999999</v>
      </c>
      <c r="C97">
        <f t="shared" si="8"/>
        <v>15.1751</v>
      </c>
      <c r="D97">
        <f t="shared" si="9"/>
        <v>13.165000000000001</v>
      </c>
      <c r="E97">
        <f t="shared" si="10"/>
        <v>14.789350000000001</v>
      </c>
      <c r="F97">
        <f t="shared" si="11"/>
        <v>2.9752800099999934</v>
      </c>
      <c r="G97">
        <f t="shared" si="12"/>
        <v>13.950224999999982</v>
      </c>
      <c r="H97">
        <f t="shared" si="13"/>
        <v>4.4548434224999909</v>
      </c>
      <c r="I97">
        <v>14.022500000000001</v>
      </c>
      <c r="J97">
        <f t="shared" si="14"/>
        <v>8.2800062499999871</v>
      </c>
      <c r="K97">
        <f t="shared" si="15"/>
        <v>0.12489053254437858</v>
      </c>
    </row>
    <row r="98" spans="1:11" x14ac:dyDescent="0.25">
      <c r="A98">
        <v>197.6</v>
      </c>
      <c r="B98">
        <v>11.7</v>
      </c>
      <c r="C98">
        <f t="shared" si="8"/>
        <v>16.787199999999999</v>
      </c>
      <c r="D98">
        <f t="shared" si="9"/>
        <v>14.88</v>
      </c>
      <c r="E98">
        <f t="shared" si="10"/>
        <v>16.418599999999998</v>
      </c>
      <c r="F98">
        <f t="shared" si="11"/>
        <v>25.879603839999994</v>
      </c>
      <c r="G98">
        <f t="shared" si="12"/>
        <v>10.11240000000001</v>
      </c>
      <c r="H98">
        <f t="shared" si="13"/>
        <v>22.265185959999986</v>
      </c>
      <c r="I98">
        <v>14.022500000000001</v>
      </c>
      <c r="J98">
        <f t="shared" si="14"/>
        <v>5.3940062500000074</v>
      </c>
      <c r="K98">
        <f t="shared" si="15"/>
        <v>0.40329914529914518</v>
      </c>
    </row>
    <row r="99" spans="1:11" x14ac:dyDescent="0.25">
      <c r="A99">
        <v>184.9</v>
      </c>
      <c r="B99">
        <v>15.5</v>
      </c>
      <c r="C99">
        <f t="shared" si="8"/>
        <v>16.190300000000001</v>
      </c>
      <c r="D99">
        <f t="shared" si="9"/>
        <v>14.245000000000001</v>
      </c>
      <c r="E99">
        <f t="shared" si="10"/>
        <v>15.81535</v>
      </c>
      <c r="F99">
        <f t="shared" si="11"/>
        <v>0.47651409000000078</v>
      </c>
      <c r="G99">
        <f t="shared" si="12"/>
        <v>1.5750249999999975</v>
      </c>
      <c r="H99">
        <f t="shared" si="13"/>
        <v>9.9445622500000289E-2</v>
      </c>
      <c r="I99">
        <v>14.022500000000001</v>
      </c>
      <c r="J99">
        <f t="shared" si="14"/>
        <v>2.1830062499999974</v>
      </c>
      <c r="K99">
        <f t="shared" si="15"/>
        <v>2.034516129032261E-2</v>
      </c>
    </row>
    <row r="100" spans="1:11" x14ac:dyDescent="0.25">
      <c r="A100">
        <v>289.7</v>
      </c>
      <c r="B100">
        <v>25.4</v>
      </c>
      <c r="C100">
        <f t="shared" si="8"/>
        <v>21.1159</v>
      </c>
      <c r="D100">
        <f t="shared" si="9"/>
        <v>19.484999999999999</v>
      </c>
      <c r="E100">
        <f t="shared" si="10"/>
        <v>20.79335</v>
      </c>
      <c r="F100">
        <f t="shared" si="11"/>
        <v>18.353512809999987</v>
      </c>
      <c r="G100">
        <f t="shared" si="12"/>
        <v>34.987224999999988</v>
      </c>
      <c r="H100">
        <f t="shared" si="13"/>
        <v>21.221224222499984</v>
      </c>
      <c r="I100">
        <v>14.022500000000001</v>
      </c>
      <c r="J100">
        <f t="shared" si="14"/>
        <v>129.44750624999995</v>
      </c>
      <c r="K100">
        <f t="shared" si="15"/>
        <v>0.18136417322834641</v>
      </c>
    </row>
    <row r="101" spans="1:11" x14ac:dyDescent="0.25">
      <c r="A101">
        <v>135.19999999999999</v>
      </c>
      <c r="B101">
        <v>17.2</v>
      </c>
      <c r="C101">
        <f t="shared" si="8"/>
        <v>13.854399999999998</v>
      </c>
      <c r="D101">
        <f t="shared" si="9"/>
        <v>11.76</v>
      </c>
      <c r="E101">
        <f t="shared" si="10"/>
        <v>13.454599999999999</v>
      </c>
      <c r="F101">
        <f t="shared" si="11"/>
        <v>11.193039360000007</v>
      </c>
      <c r="G101">
        <f t="shared" si="12"/>
        <v>29.593599999999995</v>
      </c>
      <c r="H101">
        <f t="shared" si="13"/>
        <v>14.02802116</v>
      </c>
      <c r="I101">
        <v>14.022500000000001</v>
      </c>
      <c r="J101">
        <f t="shared" si="14"/>
        <v>10.09650624999999</v>
      </c>
      <c r="K101">
        <f t="shared" si="15"/>
        <v>0.21775581395348839</v>
      </c>
    </row>
    <row r="102" spans="1:11" x14ac:dyDescent="0.25">
      <c r="A102">
        <v>222.4</v>
      </c>
      <c r="B102">
        <v>11.7</v>
      </c>
      <c r="C102">
        <f t="shared" si="8"/>
        <v>17.9528</v>
      </c>
      <c r="D102">
        <f t="shared" si="9"/>
        <v>16.12</v>
      </c>
      <c r="E102">
        <f t="shared" si="10"/>
        <v>17.596600000000002</v>
      </c>
      <c r="F102">
        <f t="shared" si="11"/>
        <v>39.097507840000006</v>
      </c>
      <c r="G102">
        <f t="shared" si="12"/>
        <v>19.536400000000015</v>
      </c>
      <c r="H102">
        <f t="shared" si="13"/>
        <v>34.769891560000033</v>
      </c>
      <c r="I102">
        <v>14.022500000000001</v>
      </c>
      <c r="J102">
        <f t="shared" si="14"/>
        <v>5.3940062500000074</v>
      </c>
      <c r="K102">
        <f t="shared" si="15"/>
        <v>0.50398290598290629</v>
      </c>
    </row>
    <row r="103" spans="1:11" x14ac:dyDescent="0.25">
      <c r="A103">
        <v>296.39999999999998</v>
      </c>
      <c r="B103">
        <v>23.8</v>
      </c>
      <c r="C103">
        <f t="shared" si="8"/>
        <v>21.430799999999998</v>
      </c>
      <c r="D103">
        <f t="shared" si="9"/>
        <v>19.82</v>
      </c>
      <c r="E103">
        <f t="shared" si="10"/>
        <v>21.111599999999999</v>
      </c>
      <c r="F103">
        <f t="shared" si="11"/>
        <v>5.6131086400000134</v>
      </c>
      <c r="G103">
        <f t="shared" si="12"/>
        <v>15.840400000000004</v>
      </c>
      <c r="H103">
        <f t="shared" si="13"/>
        <v>7.2274945600000082</v>
      </c>
      <c r="I103">
        <v>14.022500000000001</v>
      </c>
      <c r="J103">
        <f t="shared" si="14"/>
        <v>95.59950624999999</v>
      </c>
      <c r="K103">
        <f t="shared" si="15"/>
        <v>0.11295798319327736</v>
      </c>
    </row>
    <row r="104" spans="1:11" x14ac:dyDescent="0.25">
      <c r="A104">
        <v>280.2</v>
      </c>
      <c r="B104">
        <v>14.8</v>
      </c>
      <c r="C104">
        <f t="shared" si="8"/>
        <v>20.6694</v>
      </c>
      <c r="D104">
        <f t="shared" si="9"/>
        <v>19.009999999999998</v>
      </c>
      <c r="E104">
        <f t="shared" si="10"/>
        <v>20.342100000000002</v>
      </c>
      <c r="F104">
        <f t="shared" si="11"/>
        <v>34.449856359999984</v>
      </c>
      <c r="G104">
        <f t="shared" si="12"/>
        <v>17.724099999999979</v>
      </c>
      <c r="H104">
        <f t="shared" si="13"/>
        <v>30.714872410000016</v>
      </c>
      <c r="I104">
        <v>14.022500000000001</v>
      </c>
      <c r="J104">
        <f t="shared" si="14"/>
        <v>0.6045062499999998</v>
      </c>
      <c r="K104">
        <f t="shared" si="15"/>
        <v>0.37446621621621629</v>
      </c>
    </row>
    <row r="105" spans="1:11" x14ac:dyDescent="0.25">
      <c r="A105">
        <v>187.9</v>
      </c>
      <c r="B105">
        <v>14.7</v>
      </c>
      <c r="C105">
        <f t="shared" si="8"/>
        <v>16.331299999999999</v>
      </c>
      <c r="D105">
        <f t="shared" si="9"/>
        <v>14.395000000000001</v>
      </c>
      <c r="E105">
        <f t="shared" si="10"/>
        <v>15.957850000000001</v>
      </c>
      <c r="F105">
        <f t="shared" si="11"/>
        <v>2.6611396899999984</v>
      </c>
      <c r="G105">
        <f t="shared" si="12"/>
        <v>9.3024999999998748E-2</v>
      </c>
      <c r="H105">
        <f t="shared" si="13"/>
        <v>1.5821866225000032</v>
      </c>
      <c r="I105">
        <v>14.022500000000001</v>
      </c>
      <c r="J105">
        <f t="shared" si="14"/>
        <v>0.4590062499999979</v>
      </c>
      <c r="K105">
        <f t="shared" si="15"/>
        <v>8.556802721088444E-2</v>
      </c>
    </row>
    <row r="106" spans="1:11" x14ac:dyDescent="0.25">
      <c r="A106">
        <v>238.2</v>
      </c>
      <c r="B106">
        <v>20.7</v>
      </c>
      <c r="C106">
        <f t="shared" si="8"/>
        <v>18.695399999999999</v>
      </c>
      <c r="D106">
        <f t="shared" si="9"/>
        <v>16.91</v>
      </c>
      <c r="E106">
        <f t="shared" si="10"/>
        <v>18.347099999999998</v>
      </c>
      <c r="F106">
        <f t="shared" si="11"/>
        <v>4.0184211599999999</v>
      </c>
      <c r="G106">
        <f t="shared" si="12"/>
        <v>14.364099999999993</v>
      </c>
      <c r="H106">
        <f t="shared" si="13"/>
        <v>5.5361384100000084</v>
      </c>
      <c r="I106">
        <v>14.022500000000001</v>
      </c>
      <c r="J106">
        <f t="shared" si="14"/>
        <v>44.589006249999976</v>
      </c>
      <c r="K106">
        <f t="shared" si="15"/>
        <v>0.11366666666666675</v>
      </c>
    </row>
    <row r="107" spans="1:11" x14ac:dyDescent="0.25">
      <c r="A107">
        <v>137.9</v>
      </c>
      <c r="B107">
        <v>19.2</v>
      </c>
      <c r="C107">
        <f t="shared" si="8"/>
        <v>13.981300000000001</v>
      </c>
      <c r="D107">
        <f t="shared" si="9"/>
        <v>11.895</v>
      </c>
      <c r="E107">
        <f t="shared" si="10"/>
        <v>13.582850000000001</v>
      </c>
      <c r="F107">
        <f t="shared" si="11"/>
        <v>27.234829689999984</v>
      </c>
      <c r="G107">
        <f t="shared" si="12"/>
        <v>53.363024999999993</v>
      </c>
      <c r="H107">
        <f t="shared" si="13"/>
        <v>31.552374122499987</v>
      </c>
      <c r="I107">
        <v>14.022500000000001</v>
      </c>
      <c r="J107">
        <f t="shared" si="14"/>
        <v>26.806506249999984</v>
      </c>
      <c r="K107">
        <f t="shared" si="15"/>
        <v>0.29255989583333331</v>
      </c>
    </row>
    <row r="108" spans="1:11" x14ac:dyDescent="0.25">
      <c r="A108">
        <v>25</v>
      </c>
      <c r="B108">
        <v>7.2</v>
      </c>
      <c r="C108">
        <f t="shared" si="8"/>
        <v>8.6750000000000007</v>
      </c>
      <c r="D108">
        <f t="shared" si="9"/>
        <v>6.25</v>
      </c>
      <c r="E108">
        <f t="shared" si="10"/>
        <v>8.2201000000000004</v>
      </c>
      <c r="F108">
        <f t="shared" si="11"/>
        <v>2.1756250000000015</v>
      </c>
      <c r="G108">
        <f t="shared" si="12"/>
        <v>0.9025000000000003</v>
      </c>
      <c r="H108">
        <f t="shared" si="13"/>
        <v>1.0406040100000005</v>
      </c>
      <c r="I108">
        <v>14.022500000000001</v>
      </c>
      <c r="J108">
        <f t="shared" si="14"/>
        <v>46.546506250000007</v>
      </c>
      <c r="K108">
        <f t="shared" si="15"/>
        <v>0.14168055555555559</v>
      </c>
    </row>
    <row r="109" spans="1:11" x14ac:dyDescent="0.25">
      <c r="A109">
        <v>90.4</v>
      </c>
      <c r="B109">
        <v>8.6999999999999993</v>
      </c>
      <c r="C109">
        <f t="shared" si="8"/>
        <v>11.748799999999999</v>
      </c>
      <c r="D109">
        <f t="shared" si="9"/>
        <v>9.52</v>
      </c>
      <c r="E109">
        <f t="shared" si="10"/>
        <v>11.326600000000001</v>
      </c>
      <c r="F109">
        <f t="shared" si="11"/>
        <v>9.2951814400000004</v>
      </c>
      <c r="G109">
        <f t="shared" si="12"/>
        <v>0.67240000000000044</v>
      </c>
      <c r="H109">
        <f t="shared" si="13"/>
        <v>6.8990275600000084</v>
      </c>
      <c r="I109">
        <v>14.022500000000001</v>
      </c>
      <c r="J109">
        <f t="shared" si="14"/>
        <v>28.329006250000017</v>
      </c>
      <c r="K109">
        <f t="shared" si="15"/>
        <v>0.30190804597701171</v>
      </c>
    </row>
    <row r="110" spans="1:11" x14ac:dyDescent="0.25">
      <c r="A110">
        <v>13.1</v>
      </c>
      <c r="B110">
        <v>5.3</v>
      </c>
      <c r="C110">
        <f t="shared" si="8"/>
        <v>8.1157000000000004</v>
      </c>
      <c r="D110">
        <f t="shared" si="9"/>
        <v>5.6550000000000002</v>
      </c>
      <c r="E110">
        <f t="shared" si="10"/>
        <v>7.6548500000000006</v>
      </c>
      <c r="F110">
        <f t="shared" si="11"/>
        <v>7.9281664900000033</v>
      </c>
      <c r="G110">
        <f t="shared" si="12"/>
        <v>0.1260250000000003</v>
      </c>
      <c r="H110">
        <f t="shared" si="13"/>
        <v>5.5453185225000032</v>
      </c>
      <c r="I110">
        <v>14.022500000000001</v>
      </c>
      <c r="J110">
        <f t="shared" si="14"/>
        <v>76.082006250000006</v>
      </c>
      <c r="K110">
        <f t="shared" si="15"/>
        <v>0.44431132075471713</v>
      </c>
    </row>
    <row r="111" spans="1:11" x14ac:dyDescent="0.25">
      <c r="A111">
        <v>255.4</v>
      </c>
      <c r="B111">
        <v>19.8</v>
      </c>
      <c r="C111">
        <f t="shared" si="8"/>
        <v>19.503799999999998</v>
      </c>
      <c r="D111">
        <f t="shared" si="9"/>
        <v>17.770000000000003</v>
      </c>
      <c r="E111">
        <f t="shared" si="10"/>
        <v>19.164100000000001</v>
      </c>
      <c r="F111">
        <f t="shared" si="11"/>
        <v>8.7734440000001454E-2</v>
      </c>
      <c r="G111">
        <f t="shared" si="12"/>
        <v>4.12089999999999</v>
      </c>
      <c r="H111">
        <f t="shared" si="13"/>
        <v>0.4043688099999993</v>
      </c>
      <c r="I111">
        <v>14.022500000000001</v>
      </c>
      <c r="J111">
        <f t="shared" si="14"/>
        <v>33.379506249999999</v>
      </c>
      <c r="K111">
        <f t="shared" si="15"/>
        <v>3.2116161616161591E-2</v>
      </c>
    </row>
    <row r="112" spans="1:11" x14ac:dyDescent="0.25">
      <c r="A112">
        <v>225.8</v>
      </c>
      <c r="B112">
        <v>13.4</v>
      </c>
      <c r="C112">
        <f t="shared" si="8"/>
        <v>18.1126</v>
      </c>
      <c r="D112">
        <f t="shared" si="9"/>
        <v>16.29</v>
      </c>
      <c r="E112">
        <f t="shared" si="10"/>
        <v>17.758099999999999</v>
      </c>
      <c r="F112">
        <f t="shared" si="11"/>
        <v>22.208598760000001</v>
      </c>
      <c r="G112">
        <f t="shared" si="12"/>
        <v>8.352099999999993</v>
      </c>
      <c r="H112">
        <f t="shared" si="13"/>
        <v>18.993035609999986</v>
      </c>
      <c r="I112">
        <v>14.022500000000001</v>
      </c>
      <c r="J112">
        <f t="shared" si="14"/>
        <v>0.38750625000000061</v>
      </c>
      <c r="K112">
        <f t="shared" si="15"/>
        <v>0.325231343283582</v>
      </c>
    </row>
    <row r="113" spans="1:11" x14ac:dyDescent="0.25">
      <c r="A113">
        <v>241.7</v>
      </c>
      <c r="B113">
        <v>21.8</v>
      </c>
      <c r="C113">
        <f t="shared" si="8"/>
        <v>18.8599</v>
      </c>
      <c r="D113">
        <f t="shared" si="9"/>
        <v>17.085000000000001</v>
      </c>
      <c r="E113">
        <f t="shared" si="10"/>
        <v>18.513350000000003</v>
      </c>
      <c r="F113">
        <f t="shared" si="11"/>
        <v>8.6441880100000059</v>
      </c>
      <c r="G113">
        <f t="shared" si="12"/>
        <v>22.231224999999998</v>
      </c>
      <c r="H113">
        <f t="shared" si="13"/>
        <v>10.802068222499987</v>
      </c>
      <c r="I113">
        <v>14.022500000000001</v>
      </c>
      <c r="J113">
        <f t="shared" si="14"/>
        <v>60.489506249999998</v>
      </c>
      <c r="K113">
        <f t="shared" si="15"/>
        <v>0.15076376146788981</v>
      </c>
    </row>
    <row r="114" spans="1:11" x14ac:dyDescent="0.25">
      <c r="A114">
        <v>175.7</v>
      </c>
      <c r="B114">
        <v>14.1</v>
      </c>
      <c r="C114">
        <f t="shared" si="8"/>
        <v>15.757899999999999</v>
      </c>
      <c r="D114">
        <f t="shared" si="9"/>
        <v>13.785</v>
      </c>
      <c r="E114">
        <f t="shared" si="10"/>
        <v>15.378349999999999</v>
      </c>
      <c r="F114">
        <f t="shared" si="11"/>
        <v>2.748632409999999</v>
      </c>
      <c r="G114">
        <f t="shared" si="12"/>
        <v>9.9224999999999688E-2</v>
      </c>
      <c r="H114">
        <f t="shared" si="13"/>
        <v>1.6341787224999991</v>
      </c>
      <c r="I114">
        <v>14.022500000000001</v>
      </c>
      <c r="J114">
        <f t="shared" si="14"/>
        <v>6.006249999999813E-3</v>
      </c>
      <c r="K114">
        <f t="shared" si="15"/>
        <v>9.0663120567375868E-2</v>
      </c>
    </row>
    <row r="115" spans="1:11" x14ac:dyDescent="0.25">
      <c r="A115">
        <v>209.6</v>
      </c>
      <c r="B115">
        <v>15.9</v>
      </c>
      <c r="C115">
        <f t="shared" si="8"/>
        <v>17.351199999999999</v>
      </c>
      <c r="D115">
        <f t="shared" si="9"/>
        <v>15.48</v>
      </c>
      <c r="E115">
        <f t="shared" si="10"/>
        <v>16.988599999999998</v>
      </c>
      <c r="F115">
        <f t="shared" si="11"/>
        <v>2.105981439999995</v>
      </c>
      <c r="G115">
        <f t="shared" si="12"/>
        <v>0.17639999999999995</v>
      </c>
      <c r="H115">
        <f t="shared" si="13"/>
        <v>1.1850499599999953</v>
      </c>
      <c r="I115">
        <v>14.022500000000001</v>
      </c>
      <c r="J115">
        <f t="shared" si="14"/>
        <v>3.5250062499999983</v>
      </c>
      <c r="K115">
        <f t="shared" si="15"/>
        <v>6.8465408805031311E-2</v>
      </c>
    </row>
    <row r="116" spans="1:11" x14ac:dyDescent="0.25">
      <c r="A116">
        <v>78.2</v>
      </c>
      <c r="B116">
        <v>14.6</v>
      </c>
      <c r="C116">
        <f t="shared" si="8"/>
        <v>11.1754</v>
      </c>
      <c r="D116">
        <f t="shared" si="9"/>
        <v>8.91</v>
      </c>
      <c r="E116">
        <f t="shared" si="10"/>
        <v>10.7471</v>
      </c>
      <c r="F116">
        <f t="shared" si="11"/>
        <v>11.72788516</v>
      </c>
      <c r="G116">
        <f t="shared" si="12"/>
        <v>32.376099999999994</v>
      </c>
      <c r="H116">
        <f t="shared" si="13"/>
        <v>14.844838409999999</v>
      </c>
      <c r="I116">
        <v>14.022500000000001</v>
      </c>
      <c r="J116">
        <f t="shared" si="14"/>
        <v>0.33350624999999862</v>
      </c>
      <c r="K116">
        <f t="shared" si="15"/>
        <v>0.26389726027397259</v>
      </c>
    </row>
    <row r="117" spans="1:11" x14ac:dyDescent="0.25">
      <c r="A117">
        <v>75.099999999999994</v>
      </c>
      <c r="B117">
        <v>12.6</v>
      </c>
      <c r="C117">
        <f t="shared" si="8"/>
        <v>11.0297</v>
      </c>
      <c r="D117">
        <f t="shared" si="9"/>
        <v>8.754999999999999</v>
      </c>
      <c r="E117">
        <f t="shared" si="10"/>
        <v>10.59985</v>
      </c>
      <c r="F117">
        <f t="shared" si="11"/>
        <v>2.4658420899999989</v>
      </c>
      <c r="G117">
        <f t="shared" si="12"/>
        <v>14.784025000000005</v>
      </c>
      <c r="H117">
        <f t="shared" si="13"/>
        <v>4.0006000224999987</v>
      </c>
      <c r="I117">
        <v>14.022500000000001</v>
      </c>
      <c r="J117">
        <f t="shared" si="14"/>
        <v>2.0235062500000036</v>
      </c>
      <c r="K117">
        <f t="shared" si="15"/>
        <v>0.15874206349206346</v>
      </c>
    </row>
    <row r="118" spans="1:11" x14ac:dyDescent="0.25">
      <c r="A118">
        <v>139.19999999999999</v>
      </c>
      <c r="B118">
        <v>12.2</v>
      </c>
      <c r="C118">
        <f t="shared" si="8"/>
        <v>14.042400000000001</v>
      </c>
      <c r="D118">
        <f t="shared" si="9"/>
        <v>11.96</v>
      </c>
      <c r="E118">
        <f t="shared" si="10"/>
        <v>13.644600000000001</v>
      </c>
      <c r="F118">
        <f t="shared" si="11"/>
        <v>3.3944377600000051</v>
      </c>
      <c r="G118">
        <f t="shared" si="12"/>
        <v>5.7599999999999249E-2</v>
      </c>
      <c r="H118">
        <f t="shared" si="13"/>
        <v>2.0868691600000036</v>
      </c>
      <c r="I118">
        <v>14.022500000000001</v>
      </c>
      <c r="J118">
        <f t="shared" si="14"/>
        <v>3.3215062500000059</v>
      </c>
      <c r="K118">
        <f t="shared" si="15"/>
        <v>0.11840983606557387</v>
      </c>
    </row>
    <row r="119" spans="1:11" x14ac:dyDescent="0.25">
      <c r="A119">
        <v>76.400000000000006</v>
      </c>
      <c r="B119">
        <v>9.4</v>
      </c>
      <c r="C119">
        <f t="shared" si="8"/>
        <v>11.0908</v>
      </c>
      <c r="D119">
        <f t="shared" si="9"/>
        <v>8.82</v>
      </c>
      <c r="E119">
        <f t="shared" si="10"/>
        <v>10.6616</v>
      </c>
      <c r="F119">
        <f t="shared" si="11"/>
        <v>2.858804639999998</v>
      </c>
      <c r="G119">
        <f t="shared" si="12"/>
        <v>0.33640000000000009</v>
      </c>
      <c r="H119">
        <f t="shared" si="13"/>
        <v>1.591634559999999</v>
      </c>
      <c r="I119">
        <v>14.022500000000001</v>
      </c>
      <c r="J119">
        <f t="shared" si="14"/>
        <v>21.367506250000005</v>
      </c>
      <c r="K119">
        <f t="shared" si="15"/>
        <v>0.13421276595744677</v>
      </c>
    </row>
    <row r="120" spans="1:11" x14ac:dyDescent="0.25">
      <c r="A120">
        <v>125.7</v>
      </c>
      <c r="B120">
        <v>15.9</v>
      </c>
      <c r="C120">
        <f t="shared" si="8"/>
        <v>13.4079</v>
      </c>
      <c r="D120">
        <f t="shared" si="9"/>
        <v>11.285</v>
      </c>
      <c r="E120">
        <f t="shared" si="10"/>
        <v>13.003350000000001</v>
      </c>
      <c r="F120">
        <f t="shared" si="11"/>
        <v>6.2105624100000032</v>
      </c>
      <c r="G120">
        <f t="shared" si="12"/>
        <v>21.298225000000002</v>
      </c>
      <c r="H120">
        <f t="shared" si="13"/>
        <v>8.3905812224999963</v>
      </c>
      <c r="I120">
        <v>14.022500000000001</v>
      </c>
      <c r="J120">
        <f t="shared" si="14"/>
        <v>3.5250062499999983</v>
      </c>
      <c r="K120">
        <f t="shared" si="15"/>
        <v>0.18217924528301882</v>
      </c>
    </row>
    <row r="121" spans="1:11" x14ac:dyDescent="0.25">
      <c r="A121">
        <v>19.399999999999999</v>
      </c>
      <c r="B121">
        <v>6.6</v>
      </c>
      <c r="C121">
        <f t="shared" si="8"/>
        <v>8.4117999999999995</v>
      </c>
      <c r="D121">
        <f t="shared" si="9"/>
        <v>5.97</v>
      </c>
      <c r="E121">
        <f t="shared" si="10"/>
        <v>7.9541000000000004</v>
      </c>
      <c r="F121">
        <f t="shared" si="11"/>
        <v>3.2826192399999994</v>
      </c>
      <c r="G121">
        <f t="shared" si="12"/>
        <v>0.39689999999999986</v>
      </c>
      <c r="H121">
        <f t="shared" si="13"/>
        <v>1.8335868100000021</v>
      </c>
      <c r="I121">
        <v>14.022500000000001</v>
      </c>
      <c r="J121">
        <f t="shared" si="14"/>
        <v>55.093506250000019</v>
      </c>
      <c r="K121">
        <f t="shared" si="15"/>
        <v>0.2051666666666668</v>
      </c>
    </row>
    <row r="122" spans="1:11" x14ac:dyDescent="0.25">
      <c r="A122">
        <v>141.30000000000001</v>
      </c>
      <c r="B122">
        <v>15.5</v>
      </c>
      <c r="C122">
        <f t="shared" si="8"/>
        <v>14.141100000000002</v>
      </c>
      <c r="D122">
        <f t="shared" si="9"/>
        <v>12.065000000000001</v>
      </c>
      <c r="E122">
        <f t="shared" si="10"/>
        <v>13.744350000000001</v>
      </c>
      <c r="F122">
        <f t="shared" si="11"/>
        <v>1.8466092099999958</v>
      </c>
      <c r="G122">
        <f t="shared" si="12"/>
        <v>11.799224999999991</v>
      </c>
      <c r="H122">
        <f t="shared" si="13"/>
        <v>3.0823069224999973</v>
      </c>
      <c r="I122">
        <v>14.022500000000001</v>
      </c>
      <c r="J122">
        <f t="shared" si="14"/>
        <v>2.1830062499999974</v>
      </c>
      <c r="K122">
        <f t="shared" si="15"/>
        <v>0.11326774193548382</v>
      </c>
    </row>
    <row r="123" spans="1:11" x14ac:dyDescent="0.25">
      <c r="A123">
        <v>18.8</v>
      </c>
      <c r="B123">
        <v>7</v>
      </c>
      <c r="C123">
        <f t="shared" si="8"/>
        <v>8.3835999999999995</v>
      </c>
      <c r="D123">
        <f t="shared" si="9"/>
        <v>5.94</v>
      </c>
      <c r="E123">
        <f t="shared" si="10"/>
        <v>7.9256000000000002</v>
      </c>
      <c r="F123">
        <f t="shared" si="11"/>
        <v>1.9143489599999985</v>
      </c>
      <c r="G123">
        <f t="shared" si="12"/>
        <v>1.1235999999999993</v>
      </c>
      <c r="H123">
        <f t="shared" si="13"/>
        <v>0.85673536000000039</v>
      </c>
      <c r="I123">
        <v>14.022500000000001</v>
      </c>
      <c r="J123">
        <f t="shared" si="14"/>
        <v>49.315506250000013</v>
      </c>
      <c r="K123">
        <f t="shared" si="15"/>
        <v>0.13222857142857145</v>
      </c>
    </row>
    <row r="124" spans="1:11" x14ac:dyDescent="0.25">
      <c r="A124">
        <v>224</v>
      </c>
      <c r="B124">
        <v>11.6</v>
      </c>
      <c r="C124">
        <f t="shared" si="8"/>
        <v>18.027999999999999</v>
      </c>
      <c r="D124">
        <f t="shared" si="9"/>
        <v>16.200000000000003</v>
      </c>
      <c r="E124">
        <f t="shared" si="10"/>
        <v>17.672600000000003</v>
      </c>
      <c r="F124">
        <f t="shared" si="11"/>
        <v>41.319183999999986</v>
      </c>
      <c r="G124">
        <f t="shared" si="12"/>
        <v>21.160000000000029</v>
      </c>
      <c r="H124">
        <f t="shared" si="13"/>
        <v>36.876470760000039</v>
      </c>
      <c r="I124">
        <v>14.022500000000001</v>
      </c>
      <c r="J124">
        <f t="shared" si="14"/>
        <v>5.8685062500000056</v>
      </c>
      <c r="K124">
        <f t="shared" si="15"/>
        <v>0.5235000000000003</v>
      </c>
    </row>
    <row r="125" spans="1:11" x14ac:dyDescent="0.25">
      <c r="A125">
        <v>123.1</v>
      </c>
      <c r="B125">
        <v>15.2</v>
      </c>
      <c r="C125">
        <f t="shared" si="8"/>
        <v>13.285699999999999</v>
      </c>
      <c r="D125">
        <f t="shared" si="9"/>
        <v>11.155000000000001</v>
      </c>
      <c r="E125">
        <f t="shared" si="10"/>
        <v>12.879850000000001</v>
      </c>
      <c r="F125">
        <f t="shared" si="11"/>
        <v>3.664544490000003</v>
      </c>
      <c r="G125">
        <f t="shared" si="12"/>
        <v>16.362024999999985</v>
      </c>
      <c r="H125">
        <f t="shared" si="13"/>
        <v>5.3830960224999913</v>
      </c>
      <c r="I125">
        <v>14.022500000000001</v>
      </c>
      <c r="J125">
        <f t="shared" si="14"/>
        <v>1.3865062499999963</v>
      </c>
      <c r="K125">
        <f t="shared" si="15"/>
        <v>0.15264144736842095</v>
      </c>
    </row>
    <row r="126" spans="1:11" x14ac:dyDescent="0.25">
      <c r="A126">
        <v>229.5</v>
      </c>
      <c r="B126">
        <v>19.7</v>
      </c>
      <c r="C126">
        <f t="shared" si="8"/>
        <v>18.2865</v>
      </c>
      <c r="D126">
        <f t="shared" si="9"/>
        <v>16.475000000000001</v>
      </c>
      <c r="E126">
        <f t="shared" si="10"/>
        <v>17.93385</v>
      </c>
      <c r="F126">
        <f t="shared" si="11"/>
        <v>1.9979822499999975</v>
      </c>
      <c r="G126">
        <f t="shared" si="12"/>
        <v>10.400624999999986</v>
      </c>
      <c r="H126">
        <f t="shared" si="13"/>
        <v>3.1192858224999989</v>
      </c>
      <c r="I126">
        <v>14.022500000000001</v>
      </c>
      <c r="J126">
        <f t="shared" si="14"/>
        <v>32.234006249999979</v>
      </c>
      <c r="K126">
        <f t="shared" si="15"/>
        <v>8.9652284263959381E-2</v>
      </c>
    </row>
    <row r="127" spans="1:11" x14ac:dyDescent="0.25">
      <c r="A127">
        <v>87.2</v>
      </c>
      <c r="B127">
        <v>10.6</v>
      </c>
      <c r="C127">
        <f t="shared" si="8"/>
        <v>11.5984</v>
      </c>
      <c r="D127">
        <f t="shared" si="9"/>
        <v>9.36</v>
      </c>
      <c r="E127">
        <f t="shared" si="10"/>
        <v>11.174600000000002</v>
      </c>
      <c r="F127">
        <f t="shared" si="11"/>
        <v>0.99680256000000034</v>
      </c>
      <c r="G127">
        <f t="shared" si="12"/>
        <v>1.5376000000000005</v>
      </c>
      <c r="H127">
        <f t="shared" si="13"/>
        <v>0.33016516000000229</v>
      </c>
      <c r="I127">
        <v>14.022500000000001</v>
      </c>
      <c r="J127">
        <f t="shared" si="14"/>
        <v>11.713506250000009</v>
      </c>
      <c r="K127">
        <f t="shared" si="15"/>
        <v>5.4207547169811514E-2</v>
      </c>
    </row>
    <row r="128" spans="1:11" x14ac:dyDescent="0.25">
      <c r="A128">
        <v>7.8</v>
      </c>
      <c r="B128">
        <v>6.6</v>
      </c>
      <c r="C128">
        <f t="shared" si="8"/>
        <v>7.8666</v>
      </c>
      <c r="D128">
        <f t="shared" si="9"/>
        <v>5.39</v>
      </c>
      <c r="E128">
        <f t="shared" si="10"/>
        <v>7.4031000000000002</v>
      </c>
      <c r="F128">
        <f t="shared" si="11"/>
        <v>1.6042755600000009</v>
      </c>
      <c r="G128">
        <f t="shared" si="12"/>
        <v>1.4641</v>
      </c>
      <c r="H128">
        <f t="shared" si="13"/>
        <v>0.64496961000000097</v>
      </c>
      <c r="I128">
        <v>14.022500000000001</v>
      </c>
      <c r="J128">
        <f t="shared" si="14"/>
        <v>55.093506250000019</v>
      </c>
      <c r="K128">
        <f t="shared" si="15"/>
        <v>0.12168181818181828</v>
      </c>
    </row>
    <row r="129" spans="1:11" x14ac:dyDescent="0.25">
      <c r="A129">
        <v>80.2</v>
      </c>
      <c r="B129">
        <v>8.8000000000000007</v>
      </c>
      <c r="C129">
        <f t="shared" si="8"/>
        <v>11.269400000000001</v>
      </c>
      <c r="D129">
        <f t="shared" si="9"/>
        <v>9.0100000000000016</v>
      </c>
      <c r="E129">
        <f t="shared" si="10"/>
        <v>10.8421</v>
      </c>
      <c r="F129">
        <f t="shared" si="11"/>
        <v>6.0979363600000012</v>
      </c>
      <c r="G129">
        <f t="shared" si="12"/>
        <v>4.4100000000000361E-2</v>
      </c>
      <c r="H129">
        <f t="shared" si="13"/>
        <v>4.1701724099999984</v>
      </c>
      <c r="I129">
        <v>14.022500000000001</v>
      </c>
      <c r="J129">
        <f t="shared" si="14"/>
        <v>27.274506250000002</v>
      </c>
      <c r="K129">
        <f t="shared" si="15"/>
        <v>0.23205681818181811</v>
      </c>
    </row>
    <row r="130" spans="1:11" x14ac:dyDescent="0.25">
      <c r="A130">
        <v>220.3</v>
      </c>
      <c r="B130">
        <v>24.7</v>
      </c>
      <c r="C130">
        <f t="shared" si="8"/>
        <v>17.854100000000003</v>
      </c>
      <c r="D130">
        <f t="shared" si="9"/>
        <v>16.015000000000001</v>
      </c>
      <c r="E130">
        <f t="shared" si="10"/>
        <v>17.496850000000002</v>
      </c>
      <c r="F130">
        <f t="shared" si="11"/>
        <v>46.866346809999953</v>
      </c>
      <c r="G130">
        <f t="shared" si="12"/>
        <v>75.429224999999974</v>
      </c>
      <c r="H130">
        <f t="shared" si="13"/>
        <v>51.885369922499962</v>
      </c>
      <c r="I130">
        <v>14.022500000000001</v>
      </c>
      <c r="J130">
        <f t="shared" si="14"/>
        <v>114.00900624999997</v>
      </c>
      <c r="K130">
        <f t="shared" si="15"/>
        <v>0.29162550607287441</v>
      </c>
    </row>
    <row r="131" spans="1:11" x14ac:dyDescent="0.25">
      <c r="A131">
        <v>59.6</v>
      </c>
      <c r="B131">
        <v>9.6999999999999993</v>
      </c>
      <c r="C131">
        <f t="shared" ref="C131:C194" si="16">0.047*A131+7.5</f>
        <v>10.3012</v>
      </c>
      <c r="D131">
        <f t="shared" ref="D131:D194" si="17">0.05*A131+5</f>
        <v>7.98</v>
      </c>
      <c r="E131">
        <f t="shared" ref="E131:E194" si="18">0.0475*A131+7.0326</f>
        <v>9.8635999999999999</v>
      </c>
      <c r="F131">
        <f t="shared" ref="F131:F194" si="19">(B131-C131)^2</f>
        <v>0.3614414400000005</v>
      </c>
      <c r="G131">
        <f t="shared" ref="G131:G194" si="20">(B131-D131)^2</f>
        <v>2.9583999999999961</v>
      </c>
      <c r="H131">
        <f t="shared" ref="H131:H194" si="21">(B131-E131)^2</f>
        <v>2.6764960000000209E-2</v>
      </c>
      <c r="I131">
        <v>14.022500000000001</v>
      </c>
      <c r="J131">
        <f t="shared" ref="J131:J194" si="22">(B131-I131)^2</f>
        <v>18.684006250000014</v>
      </c>
      <c r="K131">
        <f t="shared" ref="K131:K194" si="23">ABS(B131-E131)/B131</f>
        <v>1.6865979381443366E-2</v>
      </c>
    </row>
    <row r="132" spans="1:11" x14ac:dyDescent="0.25">
      <c r="A132">
        <v>0.7</v>
      </c>
      <c r="B132">
        <v>1.6</v>
      </c>
      <c r="C132">
        <f t="shared" si="16"/>
        <v>7.5328999999999997</v>
      </c>
      <c r="D132">
        <f t="shared" si="17"/>
        <v>5.0350000000000001</v>
      </c>
      <c r="E132">
        <f t="shared" si="18"/>
        <v>7.0658500000000002</v>
      </c>
      <c r="F132">
        <f t="shared" si="19"/>
        <v>35.199302410000001</v>
      </c>
      <c r="G132">
        <f t="shared" si="20"/>
        <v>11.799225</v>
      </c>
      <c r="H132">
        <f t="shared" si="21"/>
        <v>29.875516222499996</v>
      </c>
      <c r="I132">
        <v>14.022500000000001</v>
      </c>
      <c r="J132">
        <f t="shared" si="22"/>
        <v>154.31850625000004</v>
      </c>
      <c r="K132">
        <f t="shared" si="23"/>
        <v>3.4161562499999998</v>
      </c>
    </row>
    <row r="133" spans="1:11" x14ac:dyDescent="0.25">
      <c r="A133">
        <v>265.2</v>
      </c>
      <c r="B133">
        <v>12.7</v>
      </c>
      <c r="C133">
        <f t="shared" si="16"/>
        <v>19.964399999999998</v>
      </c>
      <c r="D133">
        <f t="shared" si="17"/>
        <v>18.259999999999998</v>
      </c>
      <c r="E133">
        <f t="shared" si="18"/>
        <v>19.6296</v>
      </c>
      <c r="F133">
        <f t="shared" si="19"/>
        <v>52.77150735999998</v>
      </c>
      <c r="G133">
        <f t="shared" si="20"/>
        <v>30.913599999999985</v>
      </c>
      <c r="H133">
        <f t="shared" si="21"/>
        <v>48.019356160000008</v>
      </c>
      <c r="I133">
        <v>14.022500000000001</v>
      </c>
      <c r="J133">
        <f t="shared" si="22"/>
        <v>1.7490062500000041</v>
      </c>
      <c r="K133">
        <f t="shared" si="23"/>
        <v>0.54563779527559064</v>
      </c>
    </row>
    <row r="134" spans="1:11" x14ac:dyDescent="0.25">
      <c r="A134">
        <v>8.4</v>
      </c>
      <c r="B134">
        <v>5.7</v>
      </c>
      <c r="C134">
        <f t="shared" si="16"/>
        <v>7.8948</v>
      </c>
      <c r="D134">
        <f t="shared" si="17"/>
        <v>5.42</v>
      </c>
      <c r="E134">
        <f t="shared" si="18"/>
        <v>7.4316000000000004</v>
      </c>
      <c r="F134">
        <f t="shared" si="19"/>
        <v>4.8171470399999992</v>
      </c>
      <c r="G134">
        <f t="shared" si="20"/>
        <v>7.8400000000000136E-2</v>
      </c>
      <c r="H134">
        <f t="shared" si="21"/>
        <v>2.9984385600000008</v>
      </c>
      <c r="I134">
        <v>14.022500000000001</v>
      </c>
      <c r="J134">
        <f t="shared" si="22"/>
        <v>69.264006250000023</v>
      </c>
      <c r="K134">
        <f t="shared" si="23"/>
        <v>0.30378947368421055</v>
      </c>
    </row>
    <row r="135" spans="1:11" x14ac:dyDescent="0.25">
      <c r="A135">
        <v>219.8</v>
      </c>
      <c r="B135">
        <v>19.600000000000001</v>
      </c>
      <c r="C135">
        <f t="shared" si="16"/>
        <v>17.8306</v>
      </c>
      <c r="D135">
        <f t="shared" si="17"/>
        <v>15.990000000000002</v>
      </c>
      <c r="E135">
        <f t="shared" si="18"/>
        <v>17.473100000000002</v>
      </c>
      <c r="F135">
        <f t="shared" si="19"/>
        <v>3.1307763600000036</v>
      </c>
      <c r="G135">
        <f t="shared" si="20"/>
        <v>13.032099999999996</v>
      </c>
      <c r="H135">
        <f t="shared" si="21"/>
        <v>4.5237036099999965</v>
      </c>
      <c r="I135">
        <v>14.022500000000001</v>
      </c>
      <c r="J135">
        <f t="shared" si="22"/>
        <v>31.108506250000005</v>
      </c>
      <c r="K135">
        <f t="shared" si="23"/>
        <v>0.10851530612244893</v>
      </c>
    </row>
    <row r="136" spans="1:11" x14ac:dyDescent="0.25">
      <c r="A136">
        <v>36.9</v>
      </c>
      <c r="B136">
        <v>10.8</v>
      </c>
      <c r="C136">
        <f t="shared" si="16"/>
        <v>9.2342999999999993</v>
      </c>
      <c r="D136">
        <f t="shared" si="17"/>
        <v>6.8449999999999998</v>
      </c>
      <c r="E136">
        <f t="shared" si="18"/>
        <v>8.7853500000000011</v>
      </c>
      <c r="F136">
        <f t="shared" si="19"/>
        <v>2.4514164900000046</v>
      </c>
      <c r="G136">
        <f t="shared" si="20"/>
        <v>15.642025000000007</v>
      </c>
      <c r="H136">
        <f t="shared" si="21"/>
        <v>4.0588146224999981</v>
      </c>
      <c r="I136">
        <v>14.022500000000001</v>
      </c>
      <c r="J136">
        <f t="shared" si="22"/>
        <v>10.384506250000001</v>
      </c>
      <c r="K136">
        <f t="shared" si="23"/>
        <v>0.18654166666666661</v>
      </c>
    </row>
    <row r="137" spans="1:11" x14ac:dyDescent="0.25">
      <c r="A137">
        <v>48.3</v>
      </c>
      <c r="B137">
        <v>11.6</v>
      </c>
      <c r="C137">
        <f t="shared" si="16"/>
        <v>9.7700999999999993</v>
      </c>
      <c r="D137">
        <f t="shared" si="17"/>
        <v>7.415</v>
      </c>
      <c r="E137">
        <f t="shared" si="18"/>
        <v>9.3268500000000003</v>
      </c>
      <c r="F137">
        <f t="shared" si="19"/>
        <v>3.3485340100000012</v>
      </c>
      <c r="G137">
        <f t="shared" si="20"/>
        <v>17.514224999999996</v>
      </c>
      <c r="H137">
        <f t="shared" si="21"/>
        <v>5.1672109224999971</v>
      </c>
      <c r="I137">
        <v>14.022500000000001</v>
      </c>
      <c r="J137">
        <f t="shared" si="22"/>
        <v>5.8685062500000056</v>
      </c>
      <c r="K137">
        <f t="shared" si="23"/>
        <v>0.19596120689655167</v>
      </c>
    </row>
    <row r="138" spans="1:11" x14ac:dyDescent="0.25">
      <c r="A138">
        <v>25.6</v>
      </c>
      <c r="B138">
        <v>9.5</v>
      </c>
      <c r="C138">
        <f t="shared" si="16"/>
        <v>8.7032000000000007</v>
      </c>
      <c r="D138">
        <f t="shared" si="17"/>
        <v>6.28</v>
      </c>
      <c r="E138">
        <f t="shared" si="18"/>
        <v>8.2485999999999997</v>
      </c>
      <c r="F138">
        <f t="shared" si="19"/>
        <v>0.63489023999999883</v>
      </c>
      <c r="G138">
        <f t="shared" si="20"/>
        <v>10.368399999999998</v>
      </c>
      <c r="H138">
        <f t="shared" si="21"/>
        <v>1.5660019600000008</v>
      </c>
      <c r="I138">
        <v>14.022500000000001</v>
      </c>
      <c r="J138">
        <f t="shared" si="22"/>
        <v>20.453006250000008</v>
      </c>
      <c r="K138">
        <f t="shared" si="23"/>
        <v>0.13172631578947372</v>
      </c>
    </row>
    <row r="139" spans="1:11" x14ac:dyDescent="0.25">
      <c r="A139">
        <v>273.7</v>
      </c>
      <c r="B139">
        <v>20.8</v>
      </c>
      <c r="C139">
        <f t="shared" si="16"/>
        <v>20.363900000000001</v>
      </c>
      <c r="D139">
        <f t="shared" si="17"/>
        <v>18.685000000000002</v>
      </c>
      <c r="E139">
        <f t="shared" si="18"/>
        <v>20.033349999999999</v>
      </c>
      <c r="F139">
        <f t="shared" si="19"/>
        <v>0.19018320999999974</v>
      </c>
      <c r="G139">
        <f t="shared" si="20"/>
        <v>4.4732249999999931</v>
      </c>
      <c r="H139">
        <f t="shared" si="21"/>
        <v>0.58775222250000314</v>
      </c>
      <c r="I139">
        <v>14.022500000000001</v>
      </c>
      <c r="J139">
        <f t="shared" si="22"/>
        <v>45.934506249999998</v>
      </c>
      <c r="K139">
        <f t="shared" si="23"/>
        <v>3.6858173076923177E-2</v>
      </c>
    </row>
    <row r="140" spans="1:11" x14ac:dyDescent="0.25">
      <c r="A140">
        <v>43</v>
      </c>
      <c r="B140">
        <v>9.6</v>
      </c>
      <c r="C140">
        <f t="shared" si="16"/>
        <v>9.5210000000000008</v>
      </c>
      <c r="D140">
        <f t="shared" si="17"/>
        <v>7.15</v>
      </c>
      <c r="E140">
        <f t="shared" si="18"/>
        <v>9.0751000000000008</v>
      </c>
      <c r="F140">
        <f t="shared" si="19"/>
        <v>6.2409999999998179E-3</v>
      </c>
      <c r="G140">
        <f t="shared" si="20"/>
        <v>6.0024999999999968</v>
      </c>
      <c r="H140">
        <f t="shared" si="21"/>
        <v>0.27552000999999876</v>
      </c>
      <c r="I140">
        <v>14.022500000000001</v>
      </c>
      <c r="J140">
        <f t="shared" si="22"/>
        <v>19.558506250000011</v>
      </c>
      <c r="K140">
        <f t="shared" si="23"/>
        <v>5.467708333333321E-2</v>
      </c>
    </row>
    <row r="141" spans="1:11" x14ac:dyDescent="0.25">
      <c r="A141">
        <v>184.9</v>
      </c>
      <c r="B141">
        <v>20.7</v>
      </c>
      <c r="C141">
        <f t="shared" si="16"/>
        <v>16.190300000000001</v>
      </c>
      <c r="D141">
        <f t="shared" si="17"/>
        <v>14.245000000000001</v>
      </c>
      <c r="E141">
        <f t="shared" si="18"/>
        <v>15.81535</v>
      </c>
      <c r="F141">
        <f t="shared" si="19"/>
        <v>20.337394089999989</v>
      </c>
      <c r="G141">
        <f t="shared" si="20"/>
        <v>41.667024999999981</v>
      </c>
      <c r="H141">
        <f t="shared" si="21"/>
        <v>23.859805622499987</v>
      </c>
      <c r="I141">
        <v>14.022500000000001</v>
      </c>
      <c r="J141">
        <f t="shared" si="22"/>
        <v>44.589006249999976</v>
      </c>
      <c r="K141">
        <f t="shared" si="23"/>
        <v>0.23597342995169077</v>
      </c>
    </row>
    <row r="142" spans="1:11" x14ac:dyDescent="0.25">
      <c r="A142">
        <v>73.400000000000006</v>
      </c>
      <c r="B142">
        <v>10.9</v>
      </c>
      <c r="C142">
        <f t="shared" si="16"/>
        <v>10.9498</v>
      </c>
      <c r="D142">
        <f t="shared" si="17"/>
        <v>8.67</v>
      </c>
      <c r="E142">
        <f t="shared" si="18"/>
        <v>10.519100000000002</v>
      </c>
      <c r="F142">
        <f t="shared" si="19"/>
        <v>2.4800399999999403E-3</v>
      </c>
      <c r="G142">
        <f t="shared" si="20"/>
        <v>4.9729000000000019</v>
      </c>
      <c r="H142">
        <f t="shared" si="21"/>
        <v>0.14508480999999901</v>
      </c>
      <c r="I142">
        <v>14.022500000000001</v>
      </c>
      <c r="J142">
        <f t="shared" si="22"/>
        <v>9.7500062500000038</v>
      </c>
      <c r="K142">
        <f t="shared" si="23"/>
        <v>3.4944954128440245E-2</v>
      </c>
    </row>
    <row r="143" spans="1:11" x14ac:dyDescent="0.25">
      <c r="A143">
        <v>193.7</v>
      </c>
      <c r="B143">
        <v>19.2</v>
      </c>
      <c r="C143">
        <f t="shared" si="16"/>
        <v>16.603899999999999</v>
      </c>
      <c r="D143">
        <f t="shared" si="17"/>
        <v>14.685</v>
      </c>
      <c r="E143">
        <f t="shared" si="18"/>
        <v>16.233350000000002</v>
      </c>
      <c r="F143">
        <f t="shared" si="19"/>
        <v>6.7397352099999992</v>
      </c>
      <c r="G143">
        <f t="shared" si="20"/>
        <v>20.385224999999988</v>
      </c>
      <c r="H143">
        <f t="shared" si="21"/>
        <v>8.8010122224999865</v>
      </c>
      <c r="I143">
        <v>14.022500000000001</v>
      </c>
      <c r="J143">
        <f t="shared" si="22"/>
        <v>26.806506249999984</v>
      </c>
      <c r="K143">
        <f t="shared" si="23"/>
        <v>0.15451302083333324</v>
      </c>
    </row>
    <row r="144" spans="1:11" x14ac:dyDescent="0.25">
      <c r="A144">
        <v>220.5</v>
      </c>
      <c r="B144">
        <v>20.100000000000001</v>
      </c>
      <c r="C144">
        <f t="shared" si="16"/>
        <v>17.863500000000002</v>
      </c>
      <c r="D144">
        <f t="shared" si="17"/>
        <v>16.024999999999999</v>
      </c>
      <c r="E144">
        <f t="shared" si="18"/>
        <v>17.506350000000001</v>
      </c>
      <c r="F144">
        <f t="shared" si="19"/>
        <v>5.0019322499999976</v>
      </c>
      <c r="G144">
        <f t="shared" si="20"/>
        <v>16.605625000000025</v>
      </c>
      <c r="H144">
        <f t="shared" si="21"/>
        <v>6.7270203225000014</v>
      </c>
      <c r="I144">
        <v>14.022500000000001</v>
      </c>
      <c r="J144">
        <f t="shared" si="22"/>
        <v>36.936006250000005</v>
      </c>
      <c r="K144">
        <f t="shared" si="23"/>
        <v>0.12903731343283581</v>
      </c>
    </row>
    <row r="145" spans="1:11" x14ac:dyDescent="0.25">
      <c r="A145">
        <v>104.6</v>
      </c>
      <c r="B145">
        <v>10.4</v>
      </c>
      <c r="C145">
        <f t="shared" si="16"/>
        <v>12.4162</v>
      </c>
      <c r="D145">
        <f t="shared" si="17"/>
        <v>10.23</v>
      </c>
      <c r="E145">
        <f t="shared" si="18"/>
        <v>12.001100000000001</v>
      </c>
      <c r="F145">
        <f t="shared" si="19"/>
        <v>4.0650624399999984</v>
      </c>
      <c r="G145">
        <f t="shared" si="20"/>
        <v>2.8899999999999974E-2</v>
      </c>
      <c r="H145">
        <f t="shared" si="21"/>
        <v>2.563521210000002</v>
      </c>
      <c r="I145">
        <v>14.022500000000001</v>
      </c>
      <c r="J145">
        <f t="shared" si="22"/>
        <v>13.122506250000004</v>
      </c>
      <c r="K145">
        <f t="shared" si="23"/>
        <v>0.15395192307692313</v>
      </c>
    </row>
    <row r="146" spans="1:11" x14ac:dyDescent="0.25">
      <c r="A146">
        <v>96.2</v>
      </c>
      <c r="B146">
        <v>11.4</v>
      </c>
      <c r="C146">
        <f t="shared" si="16"/>
        <v>12.0214</v>
      </c>
      <c r="D146">
        <f t="shared" si="17"/>
        <v>9.81</v>
      </c>
      <c r="E146">
        <f t="shared" si="18"/>
        <v>11.6021</v>
      </c>
      <c r="F146">
        <f t="shared" si="19"/>
        <v>0.38613795999999939</v>
      </c>
      <c r="G146">
        <f t="shared" si="20"/>
        <v>2.5280999999999993</v>
      </c>
      <c r="H146">
        <f t="shared" si="21"/>
        <v>4.0844409999999887E-2</v>
      </c>
      <c r="I146">
        <v>14.022500000000001</v>
      </c>
      <c r="J146">
        <f t="shared" si="22"/>
        <v>6.8775062500000024</v>
      </c>
      <c r="K146">
        <f t="shared" si="23"/>
        <v>1.7728070175438572E-2</v>
      </c>
    </row>
    <row r="147" spans="1:11" x14ac:dyDescent="0.25">
      <c r="A147">
        <v>140.30000000000001</v>
      </c>
      <c r="B147">
        <v>10.3</v>
      </c>
      <c r="C147">
        <f t="shared" si="16"/>
        <v>14.094100000000001</v>
      </c>
      <c r="D147">
        <f t="shared" si="17"/>
        <v>12.015000000000001</v>
      </c>
      <c r="E147">
        <f t="shared" si="18"/>
        <v>13.696850000000001</v>
      </c>
      <c r="F147">
        <f t="shared" si="19"/>
        <v>14.395194810000001</v>
      </c>
      <c r="G147">
        <f t="shared" si="20"/>
        <v>2.9412249999999993</v>
      </c>
      <c r="H147">
        <f t="shared" si="21"/>
        <v>11.538589922500003</v>
      </c>
      <c r="I147">
        <v>14.022500000000001</v>
      </c>
      <c r="J147">
        <f t="shared" si="22"/>
        <v>13.857006250000001</v>
      </c>
      <c r="K147">
        <f t="shared" si="23"/>
        <v>0.32979126213592236</v>
      </c>
    </row>
    <row r="148" spans="1:11" x14ac:dyDescent="0.25">
      <c r="A148">
        <v>240.1</v>
      </c>
      <c r="B148">
        <v>13.2</v>
      </c>
      <c r="C148">
        <f t="shared" si="16"/>
        <v>18.784700000000001</v>
      </c>
      <c r="D148">
        <f t="shared" si="17"/>
        <v>17.005000000000003</v>
      </c>
      <c r="E148">
        <f t="shared" si="18"/>
        <v>18.437350000000002</v>
      </c>
      <c r="F148">
        <f t="shared" si="19"/>
        <v>31.188874090000017</v>
      </c>
      <c r="G148">
        <f t="shared" si="20"/>
        <v>14.478025000000025</v>
      </c>
      <c r="H148">
        <f t="shared" si="21"/>
        <v>27.429835022500029</v>
      </c>
      <c r="I148">
        <v>14.022500000000001</v>
      </c>
      <c r="J148">
        <f t="shared" si="22"/>
        <v>0.67650625000000253</v>
      </c>
      <c r="K148">
        <f t="shared" si="23"/>
        <v>0.39676893939393965</v>
      </c>
    </row>
    <row r="149" spans="1:11" x14ac:dyDescent="0.25">
      <c r="A149">
        <v>243.2</v>
      </c>
      <c r="B149">
        <v>25.4</v>
      </c>
      <c r="C149">
        <f t="shared" si="16"/>
        <v>18.930399999999999</v>
      </c>
      <c r="D149">
        <f t="shared" si="17"/>
        <v>17.16</v>
      </c>
      <c r="E149">
        <f t="shared" si="18"/>
        <v>18.584600000000002</v>
      </c>
      <c r="F149">
        <f t="shared" si="19"/>
        <v>41.855724159999994</v>
      </c>
      <c r="G149">
        <f t="shared" si="20"/>
        <v>67.897599999999969</v>
      </c>
      <c r="H149">
        <f t="shared" si="21"/>
        <v>46.449677159999958</v>
      </c>
      <c r="I149">
        <v>14.022500000000001</v>
      </c>
      <c r="J149">
        <f t="shared" si="22"/>
        <v>129.44750624999995</v>
      </c>
      <c r="K149">
        <f t="shared" si="23"/>
        <v>0.26832283464566919</v>
      </c>
    </row>
    <row r="150" spans="1:11" x14ac:dyDescent="0.25">
      <c r="A150">
        <v>38</v>
      </c>
      <c r="B150">
        <v>10.9</v>
      </c>
      <c r="C150">
        <f t="shared" si="16"/>
        <v>9.2859999999999996</v>
      </c>
      <c r="D150">
        <f t="shared" si="17"/>
        <v>6.9</v>
      </c>
      <c r="E150">
        <f t="shared" si="18"/>
        <v>8.8376000000000001</v>
      </c>
      <c r="F150">
        <f t="shared" si="19"/>
        <v>2.6049960000000025</v>
      </c>
      <c r="G150">
        <f t="shared" si="20"/>
        <v>16</v>
      </c>
      <c r="H150">
        <f t="shared" si="21"/>
        <v>4.2534937600000013</v>
      </c>
      <c r="I150">
        <v>14.022500000000001</v>
      </c>
      <c r="J150">
        <f t="shared" si="22"/>
        <v>9.7500062500000038</v>
      </c>
      <c r="K150">
        <f t="shared" si="23"/>
        <v>0.18921100917431194</v>
      </c>
    </row>
    <row r="151" spans="1:11" x14ac:dyDescent="0.25">
      <c r="A151">
        <v>44.7</v>
      </c>
      <c r="B151">
        <v>10.1</v>
      </c>
      <c r="C151">
        <f t="shared" si="16"/>
        <v>9.6008999999999993</v>
      </c>
      <c r="D151">
        <f t="shared" si="17"/>
        <v>7.2350000000000003</v>
      </c>
      <c r="E151">
        <f t="shared" si="18"/>
        <v>9.1558500000000009</v>
      </c>
      <c r="F151">
        <f t="shared" si="19"/>
        <v>0.24910081000000031</v>
      </c>
      <c r="G151">
        <f t="shared" si="20"/>
        <v>8.208224999999997</v>
      </c>
      <c r="H151">
        <f t="shared" si="21"/>
        <v>0.89141922249999761</v>
      </c>
      <c r="I151">
        <v>14.022500000000001</v>
      </c>
      <c r="J151">
        <f t="shared" si="22"/>
        <v>15.38600625000001</v>
      </c>
      <c r="K151">
        <f t="shared" si="23"/>
        <v>9.3480198019801855E-2</v>
      </c>
    </row>
    <row r="152" spans="1:11" x14ac:dyDescent="0.25">
      <c r="A152">
        <v>280.7</v>
      </c>
      <c r="B152">
        <v>16.100000000000001</v>
      </c>
      <c r="C152">
        <f t="shared" si="16"/>
        <v>20.692900000000002</v>
      </c>
      <c r="D152">
        <f t="shared" si="17"/>
        <v>19.035</v>
      </c>
      <c r="E152">
        <f t="shared" si="18"/>
        <v>20.365850000000002</v>
      </c>
      <c r="F152">
        <f t="shared" si="19"/>
        <v>21.09473041</v>
      </c>
      <c r="G152">
        <f t="shared" si="20"/>
        <v>8.6142249999999922</v>
      </c>
      <c r="H152">
        <f t="shared" si="21"/>
        <v>18.197476222500004</v>
      </c>
      <c r="I152">
        <v>14.022500000000001</v>
      </c>
      <c r="J152">
        <f t="shared" si="22"/>
        <v>4.3160062500000027</v>
      </c>
      <c r="K152">
        <f t="shared" si="23"/>
        <v>0.26495962732919254</v>
      </c>
    </row>
    <row r="153" spans="1:11" x14ac:dyDescent="0.25">
      <c r="A153">
        <v>121</v>
      </c>
      <c r="B153">
        <v>11.6</v>
      </c>
      <c r="C153">
        <f t="shared" si="16"/>
        <v>13.187000000000001</v>
      </c>
      <c r="D153">
        <f t="shared" si="17"/>
        <v>11.05</v>
      </c>
      <c r="E153">
        <f t="shared" si="18"/>
        <v>12.780100000000001</v>
      </c>
      <c r="F153">
        <f t="shared" si="19"/>
        <v>2.5185690000000047</v>
      </c>
      <c r="G153">
        <f t="shared" si="20"/>
        <v>0.30249999999999883</v>
      </c>
      <c r="H153">
        <f t="shared" si="21"/>
        <v>1.392636010000003</v>
      </c>
      <c r="I153">
        <v>14.022500000000001</v>
      </c>
      <c r="J153">
        <f t="shared" si="22"/>
        <v>5.8685062500000056</v>
      </c>
      <c r="K153">
        <f t="shared" si="23"/>
        <v>0.10173275862068977</v>
      </c>
    </row>
    <row r="154" spans="1:11" x14ac:dyDescent="0.25">
      <c r="A154">
        <v>197.6</v>
      </c>
      <c r="B154">
        <v>16.600000000000001</v>
      </c>
      <c r="C154">
        <f t="shared" si="16"/>
        <v>16.787199999999999</v>
      </c>
      <c r="D154">
        <f t="shared" si="17"/>
        <v>14.88</v>
      </c>
      <c r="E154">
        <f t="shared" si="18"/>
        <v>16.418599999999998</v>
      </c>
      <c r="F154">
        <f t="shared" si="19"/>
        <v>3.5043839999998931E-2</v>
      </c>
      <c r="G154">
        <f t="shared" si="20"/>
        <v>2.9584000000000024</v>
      </c>
      <c r="H154">
        <f t="shared" si="21"/>
        <v>3.2905960000001289E-2</v>
      </c>
      <c r="I154">
        <v>14.022500000000001</v>
      </c>
      <c r="J154">
        <f t="shared" si="22"/>
        <v>6.6435062500000033</v>
      </c>
      <c r="K154">
        <f t="shared" si="23"/>
        <v>1.0927710843373708E-2</v>
      </c>
    </row>
    <row r="155" spans="1:11" x14ac:dyDescent="0.25">
      <c r="A155">
        <v>171.3</v>
      </c>
      <c r="B155">
        <v>19</v>
      </c>
      <c r="C155">
        <f t="shared" si="16"/>
        <v>15.5511</v>
      </c>
      <c r="D155">
        <f t="shared" si="17"/>
        <v>13.565000000000001</v>
      </c>
      <c r="E155">
        <f t="shared" si="18"/>
        <v>15.169350000000001</v>
      </c>
      <c r="F155">
        <f t="shared" si="19"/>
        <v>11.89491121</v>
      </c>
      <c r="G155">
        <f t="shared" si="20"/>
        <v>29.539224999999988</v>
      </c>
      <c r="H155">
        <f t="shared" si="21"/>
        <v>14.673879422499988</v>
      </c>
      <c r="I155">
        <v>14.022500000000001</v>
      </c>
      <c r="J155">
        <f t="shared" si="22"/>
        <v>24.775506249999992</v>
      </c>
      <c r="K155">
        <f t="shared" si="23"/>
        <v>0.20161315789473677</v>
      </c>
    </row>
    <row r="156" spans="1:11" x14ac:dyDescent="0.25">
      <c r="A156">
        <v>187.8</v>
      </c>
      <c r="B156">
        <v>15.6</v>
      </c>
      <c r="C156">
        <f t="shared" si="16"/>
        <v>16.326599999999999</v>
      </c>
      <c r="D156">
        <f t="shared" si="17"/>
        <v>14.39</v>
      </c>
      <c r="E156">
        <f t="shared" si="18"/>
        <v>15.953100000000001</v>
      </c>
      <c r="F156">
        <f t="shared" si="19"/>
        <v>0.52794755999999921</v>
      </c>
      <c r="G156">
        <f t="shared" si="20"/>
        <v>1.4640999999999977</v>
      </c>
      <c r="H156">
        <f t="shared" si="21"/>
        <v>0.12467961000000093</v>
      </c>
      <c r="I156">
        <v>14.022500000000001</v>
      </c>
      <c r="J156">
        <f t="shared" si="22"/>
        <v>2.4885062499999964</v>
      </c>
      <c r="K156">
        <f t="shared" si="23"/>
        <v>2.2634615384615468E-2</v>
      </c>
    </row>
    <row r="157" spans="1:11" x14ac:dyDescent="0.25">
      <c r="A157">
        <v>4.0999999999999996</v>
      </c>
      <c r="B157">
        <v>3.2</v>
      </c>
      <c r="C157">
        <f t="shared" si="16"/>
        <v>7.6927000000000003</v>
      </c>
      <c r="D157">
        <f t="shared" si="17"/>
        <v>5.2050000000000001</v>
      </c>
      <c r="E157">
        <f t="shared" si="18"/>
        <v>7.2273500000000004</v>
      </c>
      <c r="F157">
        <f t="shared" si="19"/>
        <v>20.184353290000001</v>
      </c>
      <c r="G157">
        <f t="shared" si="20"/>
        <v>4.0200249999999995</v>
      </c>
      <c r="H157">
        <f t="shared" si="21"/>
        <v>16.219548022500003</v>
      </c>
      <c r="I157">
        <v>14.022500000000001</v>
      </c>
      <c r="J157">
        <f t="shared" si="22"/>
        <v>117.12650625000003</v>
      </c>
      <c r="K157">
        <f t="shared" si="23"/>
        <v>1.258546875</v>
      </c>
    </row>
    <row r="158" spans="1:11" x14ac:dyDescent="0.25">
      <c r="A158">
        <v>93.9</v>
      </c>
      <c r="B158">
        <v>15.3</v>
      </c>
      <c r="C158">
        <f t="shared" si="16"/>
        <v>11.9133</v>
      </c>
      <c r="D158">
        <f t="shared" si="17"/>
        <v>9.6950000000000003</v>
      </c>
      <c r="E158">
        <f t="shared" si="18"/>
        <v>11.492850000000001</v>
      </c>
      <c r="F158">
        <f t="shared" si="19"/>
        <v>11.469736890000007</v>
      </c>
      <c r="G158">
        <f t="shared" si="20"/>
        <v>31.416025000000005</v>
      </c>
      <c r="H158">
        <f t="shared" si="21"/>
        <v>14.4943911225</v>
      </c>
      <c r="I158">
        <v>14.022500000000001</v>
      </c>
      <c r="J158">
        <f t="shared" si="22"/>
        <v>1.6320062499999997</v>
      </c>
      <c r="K158">
        <f t="shared" si="23"/>
        <v>0.24883333333333332</v>
      </c>
    </row>
    <row r="159" spans="1:11" x14ac:dyDescent="0.25">
      <c r="A159">
        <v>149.80000000000001</v>
      </c>
      <c r="B159">
        <v>10.1</v>
      </c>
      <c r="C159">
        <f t="shared" si="16"/>
        <v>14.540600000000001</v>
      </c>
      <c r="D159">
        <f t="shared" si="17"/>
        <v>12.490000000000002</v>
      </c>
      <c r="E159">
        <f t="shared" si="18"/>
        <v>14.148100000000001</v>
      </c>
      <c r="F159">
        <f t="shared" si="19"/>
        <v>19.718928360000014</v>
      </c>
      <c r="G159">
        <f t="shared" si="20"/>
        <v>5.7121000000000111</v>
      </c>
      <c r="H159">
        <f t="shared" si="21"/>
        <v>16.387113610000014</v>
      </c>
      <c r="I159">
        <v>14.022500000000001</v>
      </c>
      <c r="J159">
        <f t="shared" si="22"/>
        <v>15.38600625000001</v>
      </c>
      <c r="K159">
        <f t="shared" si="23"/>
        <v>0.40080198019801999</v>
      </c>
    </row>
    <row r="160" spans="1:11" x14ac:dyDescent="0.25">
      <c r="A160">
        <v>11.7</v>
      </c>
      <c r="B160">
        <v>7.3</v>
      </c>
      <c r="C160">
        <f t="shared" si="16"/>
        <v>8.0498999999999992</v>
      </c>
      <c r="D160">
        <f t="shared" si="17"/>
        <v>5.585</v>
      </c>
      <c r="E160">
        <f t="shared" si="18"/>
        <v>7.5883500000000002</v>
      </c>
      <c r="F160">
        <f t="shared" si="19"/>
        <v>0.56235000999999907</v>
      </c>
      <c r="G160">
        <f t="shared" si="20"/>
        <v>2.9412249999999993</v>
      </c>
      <c r="H160">
        <f t="shared" si="21"/>
        <v>8.3145722500000185E-2</v>
      </c>
      <c r="I160">
        <v>14.022500000000001</v>
      </c>
      <c r="J160">
        <f t="shared" si="22"/>
        <v>45.192006250000013</v>
      </c>
      <c r="K160">
        <f t="shared" si="23"/>
        <v>3.9500000000000049E-2</v>
      </c>
    </row>
    <row r="161" spans="1:11" x14ac:dyDescent="0.25">
      <c r="A161">
        <v>131.69999999999999</v>
      </c>
      <c r="B161">
        <v>12.9</v>
      </c>
      <c r="C161">
        <f t="shared" si="16"/>
        <v>13.6899</v>
      </c>
      <c r="D161">
        <f t="shared" si="17"/>
        <v>11.585000000000001</v>
      </c>
      <c r="E161">
        <f t="shared" si="18"/>
        <v>13.288350000000001</v>
      </c>
      <c r="F161">
        <f t="shared" si="19"/>
        <v>0.62394200999999905</v>
      </c>
      <c r="G161">
        <f t="shared" si="20"/>
        <v>1.7292249999999987</v>
      </c>
      <c r="H161">
        <f t="shared" si="21"/>
        <v>0.15081572250000067</v>
      </c>
      <c r="I161">
        <v>14.022500000000001</v>
      </c>
      <c r="J161">
        <f t="shared" si="22"/>
        <v>1.2600062500000011</v>
      </c>
      <c r="K161">
        <f t="shared" si="23"/>
        <v>3.0104651162790763E-2</v>
      </c>
    </row>
    <row r="162" spans="1:11" x14ac:dyDescent="0.25">
      <c r="A162">
        <v>172.5</v>
      </c>
      <c r="B162">
        <v>14.4</v>
      </c>
      <c r="C162">
        <f t="shared" si="16"/>
        <v>15.6075</v>
      </c>
      <c r="D162">
        <f t="shared" si="17"/>
        <v>13.625</v>
      </c>
      <c r="E162">
        <f t="shared" si="18"/>
        <v>15.22635</v>
      </c>
      <c r="F162">
        <f t="shared" si="19"/>
        <v>1.4580562499999989</v>
      </c>
      <c r="G162">
        <f t="shared" si="20"/>
        <v>0.60062500000000052</v>
      </c>
      <c r="H162">
        <f t="shared" si="21"/>
        <v>0.68285432249999944</v>
      </c>
      <c r="I162">
        <v>14.022500000000001</v>
      </c>
      <c r="J162">
        <f t="shared" si="22"/>
        <v>0.14250624999999961</v>
      </c>
      <c r="K162">
        <f t="shared" si="23"/>
        <v>5.7385416666666647E-2</v>
      </c>
    </row>
    <row r="163" spans="1:11" x14ac:dyDescent="0.25">
      <c r="A163">
        <v>85.7</v>
      </c>
      <c r="B163">
        <v>13.3</v>
      </c>
      <c r="C163">
        <f t="shared" si="16"/>
        <v>11.527899999999999</v>
      </c>
      <c r="D163">
        <f t="shared" si="17"/>
        <v>9.2850000000000001</v>
      </c>
      <c r="E163">
        <f t="shared" si="18"/>
        <v>11.103350000000001</v>
      </c>
      <c r="F163">
        <f t="shared" si="19"/>
        <v>3.1403384100000062</v>
      </c>
      <c r="G163">
        <f t="shared" si="20"/>
        <v>16.120225000000005</v>
      </c>
      <c r="H163">
        <f t="shared" si="21"/>
        <v>4.8252712224999996</v>
      </c>
      <c r="I163">
        <v>14.022500000000001</v>
      </c>
      <c r="J163">
        <f t="shared" si="22"/>
        <v>0.52200625000000023</v>
      </c>
      <c r="K163">
        <f t="shared" si="23"/>
        <v>0.16516165413533834</v>
      </c>
    </row>
    <row r="164" spans="1:11" x14ac:dyDescent="0.25">
      <c r="A164">
        <v>188.4</v>
      </c>
      <c r="B164">
        <v>14.9</v>
      </c>
      <c r="C164">
        <f t="shared" si="16"/>
        <v>16.354800000000001</v>
      </c>
      <c r="D164">
        <f t="shared" si="17"/>
        <v>14.42</v>
      </c>
      <c r="E164">
        <f t="shared" si="18"/>
        <v>15.9816</v>
      </c>
      <c r="F164">
        <f t="shared" si="19"/>
        <v>2.1164430400000014</v>
      </c>
      <c r="G164">
        <f t="shared" si="20"/>
        <v>0.23040000000000041</v>
      </c>
      <c r="H164">
        <f t="shared" si="21"/>
        <v>1.1698585599999998</v>
      </c>
      <c r="I164">
        <v>14.022500000000001</v>
      </c>
      <c r="J164">
        <f t="shared" si="22"/>
        <v>0.77000624999999912</v>
      </c>
      <c r="K164">
        <f t="shared" si="23"/>
        <v>7.2590604026845626E-2</v>
      </c>
    </row>
    <row r="165" spans="1:11" x14ac:dyDescent="0.25">
      <c r="A165">
        <v>163.5</v>
      </c>
      <c r="B165">
        <v>18</v>
      </c>
      <c r="C165">
        <f t="shared" si="16"/>
        <v>15.1845</v>
      </c>
      <c r="D165">
        <f t="shared" si="17"/>
        <v>13.175000000000001</v>
      </c>
      <c r="E165">
        <f t="shared" si="18"/>
        <v>14.798850000000002</v>
      </c>
      <c r="F165">
        <f t="shared" si="19"/>
        <v>7.927040250000001</v>
      </c>
      <c r="G165">
        <f t="shared" si="20"/>
        <v>23.280624999999993</v>
      </c>
      <c r="H165">
        <f t="shared" si="21"/>
        <v>10.247361322499989</v>
      </c>
      <c r="I165">
        <v>14.022500000000001</v>
      </c>
      <c r="J165">
        <f t="shared" si="22"/>
        <v>15.820506249999994</v>
      </c>
      <c r="K165">
        <f t="shared" si="23"/>
        <v>0.17784166666666656</v>
      </c>
    </row>
    <row r="166" spans="1:11" x14ac:dyDescent="0.25">
      <c r="A166">
        <v>117.2</v>
      </c>
      <c r="B166">
        <v>11.9</v>
      </c>
      <c r="C166">
        <f t="shared" si="16"/>
        <v>13.0084</v>
      </c>
      <c r="D166">
        <f t="shared" si="17"/>
        <v>10.86</v>
      </c>
      <c r="E166">
        <f t="shared" si="18"/>
        <v>12.599600000000001</v>
      </c>
      <c r="F166">
        <f t="shared" si="19"/>
        <v>1.2285505599999991</v>
      </c>
      <c r="G166">
        <f t="shared" si="20"/>
        <v>1.0816000000000019</v>
      </c>
      <c r="H166">
        <f t="shared" si="21"/>
        <v>0.48944016000000029</v>
      </c>
      <c r="I166">
        <v>14.022500000000001</v>
      </c>
      <c r="J166">
        <f t="shared" si="22"/>
        <v>4.5050062500000019</v>
      </c>
      <c r="K166">
        <f t="shared" si="23"/>
        <v>5.8789915966386573E-2</v>
      </c>
    </row>
    <row r="167" spans="1:11" x14ac:dyDescent="0.25">
      <c r="A167">
        <v>234.5</v>
      </c>
      <c r="B167">
        <v>11.9</v>
      </c>
      <c r="C167">
        <f t="shared" si="16"/>
        <v>18.5215</v>
      </c>
      <c r="D167">
        <f t="shared" si="17"/>
        <v>16.725000000000001</v>
      </c>
      <c r="E167">
        <f t="shared" si="18"/>
        <v>18.17135</v>
      </c>
      <c r="F167">
        <f t="shared" si="19"/>
        <v>43.844262249999993</v>
      </c>
      <c r="G167">
        <f t="shared" si="20"/>
        <v>23.280625000000011</v>
      </c>
      <c r="H167">
        <f t="shared" si="21"/>
        <v>39.3298308225</v>
      </c>
      <c r="I167">
        <v>14.022500000000001</v>
      </c>
      <c r="J167">
        <f t="shared" si="22"/>
        <v>4.5050062500000019</v>
      </c>
      <c r="K167">
        <f t="shared" si="23"/>
        <v>0.5270042016806723</v>
      </c>
    </row>
    <row r="168" spans="1:11" x14ac:dyDescent="0.25">
      <c r="A168">
        <v>17.899999999999999</v>
      </c>
      <c r="B168">
        <v>8</v>
      </c>
      <c r="C168">
        <f t="shared" si="16"/>
        <v>8.3413000000000004</v>
      </c>
      <c r="D168">
        <f t="shared" si="17"/>
        <v>5.8949999999999996</v>
      </c>
      <c r="E168">
        <f t="shared" si="18"/>
        <v>7.8828500000000004</v>
      </c>
      <c r="F168">
        <f t="shared" si="19"/>
        <v>0.11648569000000027</v>
      </c>
      <c r="G168">
        <f t="shared" si="20"/>
        <v>4.4310250000000018</v>
      </c>
      <c r="H168">
        <f t="shared" si="21"/>
        <v>1.3724122499999917E-2</v>
      </c>
      <c r="I168">
        <v>14.022500000000001</v>
      </c>
      <c r="J168">
        <f t="shared" si="22"/>
        <v>36.270506250000011</v>
      </c>
      <c r="K168">
        <f t="shared" si="23"/>
        <v>1.4643749999999955E-2</v>
      </c>
    </row>
    <row r="169" spans="1:11" x14ac:dyDescent="0.25">
      <c r="A169">
        <v>206.8</v>
      </c>
      <c r="B169">
        <v>12.2</v>
      </c>
      <c r="C169">
        <f t="shared" si="16"/>
        <v>17.2196</v>
      </c>
      <c r="D169">
        <f t="shared" si="17"/>
        <v>15.340000000000002</v>
      </c>
      <c r="E169">
        <f t="shared" si="18"/>
        <v>16.855600000000003</v>
      </c>
      <c r="F169">
        <f t="shared" si="19"/>
        <v>25.196384160000004</v>
      </c>
      <c r="G169">
        <f t="shared" si="20"/>
        <v>9.8596000000000146</v>
      </c>
      <c r="H169">
        <f t="shared" si="21"/>
        <v>21.674611360000032</v>
      </c>
      <c r="I169">
        <v>14.022500000000001</v>
      </c>
      <c r="J169">
        <f t="shared" si="22"/>
        <v>3.3215062500000059</v>
      </c>
      <c r="K169">
        <f t="shared" si="23"/>
        <v>0.38160655737704946</v>
      </c>
    </row>
    <row r="170" spans="1:11" x14ac:dyDescent="0.25">
      <c r="A170">
        <v>215.4</v>
      </c>
      <c r="B170">
        <v>17.100000000000001</v>
      </c>
      <c r="C170">
        <f t="shared" si="16"/>
        <v>17.623800000000003</v>
      </c>
      <c r="D170">
        <f t="shared" si="17"/>
        <v>15.770000000000001</v>
      </c>
      <c r="E170">
        <f t="shared" si="18"/>
        <v>17.264099999999999</v>
      </c>
      <c r="F170">
        <f t="shared" si="19"/>
        <v>0.27436644000000143</v>
      </c>
      <c r="G170">
        <f t="shared" si="20"/>
        <v>1.7689000000000001</v>
      </c>
      <c r="H170">
        <f t="shared" si="21"/>
        <v>2.6928809999999241E-2</v>
      </c>
      <c r="I170">
        <v>14.022500000000001</v>
      </c>
      <c r="J170">
        <f t="shared" si="22"/>
        <v>9.4710062500000038</v>
      </c>
      <c r="K170">
        <f t="shared" si="23"/>
        <v>9.5964912280700389E-3</v>
      </c>
    </row>
    <row r="171" spans="1:11" x14ac:dyDescent="0.25">
      <c r="A171">
        <v>284.3</v>
      </c>
      <c r="B171">
        <v>15</v>
      </c>
      <c r="C171">
        <f t="shared" si="16"/>
        <v>20.862099999999998</v>
      </c>
      <c r="D171">
        <f t="shared" si="17"/>
        <v>19.215000000000003</v>
      </c>
      <c r="E171">
        <f t="shared" si="18"/>
        <v>20.536850000000001</v>
      </c>
      <c r="F171">
        <f t="shared" si="19"/>
        <v>34.364216409999976</v>
      </c>
      <c r="G171">
        <f t="shared" si="20"/>
        <v>17.766225000000027</v>
      </c>
      <c r="H171">
        <f t="shared" si="21"/>
        <v>30.656707922500011</v>
      </c>
      <c r="I171">
        <v>14.022500000000001</v>
      </c>
      <c r="J171">
        <f t="shared" si="22"/>
        <v>0.95550624999999834</v>
      </c>
      <c r="K171">
        <f t="shared" si="23"/>
        <v>0.36912333333333341</v>
      </c>
    </row>
    <row r="172" spans="1:11" x14ac:dyDescent="0.25">
      <c r="A172">
        <v>50</v>
      </c>
      <c r="B172">
        <v>8.4</v>
      </c>
      <c r="C172">
        <f t="shared" si="16"/>
        <v>9.85</v>
      </c>
      <c r="D172">
        <f t="shared" si="17"/>
        <v>7.5</v>
      </c>
      <c r="E172">
        <f t="shared" si="18"/>
        <v>9.4076000000000004</v>
      </c>
      <c r="F172">
        <f t="shared" si="19"/>
        <v>2.1024999999999978</v>
      </c>
      <c r="G172">
        <f t="shared" si="20"/>
        <v>0.81000000000000061</v>
      </c>
      <c r="H172">
        <f t="shared" si="21"/>
        <v>1.0152577600000001</v>
      </c>
      <c r="I172">
        <v>14.022500000000001</v>
      </c>
      <c r="J172">
        <f t="shared" si="22"/>
        <v>31.612506250000006</v>
      </c>
      <c r="K172">
        <f t="shared" si="23"/>
        <v>0.11995238095238095</v>
      </c>
    </row>
    <row r="173" spans="1:11" x14ac:dyDescent="0.25">
      <c r="A173">
        <v>164.5</v>
      </c>
      <c r="B173">
        <v>14.5</v>
      </c>
      <c r="C173">
        <f t="shared" si="16"/>
        <v>15.2315</v>
      </c>
      <c r="D173">
        <f t="shared" si="17"/>
        <v>13.225</v>
      </c>
      <c r="E173">
        <f t="shared" si="18"/>
        <v>14.846350000000001</v>
      </c>
      <c r="F173">
        <f t="shared" si="19"/>
        <v>0.53509225000000071</v>
      </c>
      <c r="G173">
        <f t="shared" si="20"/>
        <v>1.625625000000001</v>
      </c>
      <c r="H173">
        <f t="shared" si="21"/>
        <v>0.11995832250000073</v>
      </c>
      <c r="I173">
        <v>14.022500000000001</v>
      </c>
      <c r="J173">
        <f t="shared" si="22"/>
        <v>0.22800624999999919</v>
      </c>
      <c r="K173">
        <f t="shared" si="23"/>
        <v>2.3886206896551795E-2</v>
      </c>
    </row>
    <row r="174" spans="1:11" x14ac:dyDescent="0.25">
      <c r="A174">
        <v>19.600000000000001</v>
      </c>
      <c r="B174">
        <v>7.6</v>
      </c>
      <c r="C174">
        <f t="shared" si="16"/>
        <v>8.4212000000000007</v>
      </c>
      <c r="D174">
        <f t="shared" si="17"/>
        <v>5.98</v>
      </c>
      <c r="E174">
        <f t="shared" si="18"/>
        <v>7.9636000000000005</v>
      </c>
      <c r="F174">
        <f t="shared" si="19"/>
        <v>0.67436944000000176</v>
      </c>
      <c r="G174">
        <f t="shared" si="20"/>
        <v>2.6243999999999974</v>
      </c>
      <c r="H174">
        <f t="shared" si="21"/>
        <v>0.13220496000000059</v>
      </c>
      <c r="I174">
        <v>14.022500000000001</v>
      </c>
      <c r="J174">
        <f t="shared" si="22"/>
        <v>41.248506250000013</v>
      </c>
      <c r="K174">
        <f t="shared" si="23"/>
        <v>4.7842105263158005E-2</v>
      </c>
    </row>
    <row r="175" spans="1:11" x14ac:dyDescent="0.25">
      <c r="A175">
        <v>168.4</v>
      </c>
      <c r="B175">
        <v>11.7</v>
      </c>
      <c r="C175">
        <f t="shared" si="16"/>
        <v>15.4148</v>
      </c>
      <c r="D175">
        <f t="shared" si="17"/>
        <v>13.42</v>
      </c>
      <c r="E175">
        <f t="shared" si="18"/>
        <v>15.031600000000001</v>
      </c>
      <c r="F175">
        <f t="shared" si="19"/>
        <v>13.799739040000002</v>
      </c>
      <c r="G175">
        <f t="shared" si="20"/>
        <v>2.9584000000000024</v>
      </c>
      <c r="H175">
        <f t="shared" si="21"/>
        <v>11.099558560000011</v>
      </c>
      <c r="I175">
        <v>14.022500000000001</v>
      </c>
      <c r="J175">
        <f t="shared" si="22"/>
        <v>5.3940062500000074</v>
      </c>
      <c r="K175">
        <f t="shared" si="23"/>
        <v>0.2847521367521369</v>
      </c>
    </row>
    <row r="176" spans="1:11" x14ac:dyDescent="0.25">
      <c r="A176">
        <v>222.4</v>
      </c>
      <c r="B176">
        <v>11.5</v>
      </c>
      <c r="C176">
        <f t="shared" si="16"/>
        <v>17.9528</v>
      </c>
      <c r="D176">
        <f t="shared" si="17"/>
        <v>16.12</v>
      </c>
      <c r="E176">
        <f t="shared" si="18"/>
        <v>17.596600000000002</v>
      </c>
      <c r="F176">
        <f t="shared" si="19"/>
        <v>41.638627839999998</v>
      </c>
      <c r="G176">
        <f t="shared" si="20"/>
        <v>21.344400000000011</v>
      </c>
      <c r="H176">
        <f t="shared" si="21"/>
        <v>37.168531560000027</v>
      </c>
      <c r="I176">
        <v>14.022500000000001</v>
      </c>
      <c r="J176">
        <f t="shared" si="22"/>
        <v>6.3630062500000042</v>
      </c>
      <c r="K176">
        <f t="shared" si="23"/>
        <v>0.53013913043478278</v>
      </c>
    </row>
    <row r="177" spans="1:11" x14ac:dyDescent="0.25">
      <c r="A177">
        <v>276.89999999999998</v>
      </c>
      <c r="B177">
        <v>27</v>
      </c>
      <c r="C177">
        <f t="shared" si="16"/>
        <v>20.514299999999999</v>
      </c>
      <c r="D177">
        <f t="shared" si="17"/>
        <v>18.844999999999999</v>
      </c>
      <c r="E177">
        <f t="shared" si="18"/>
        <v>20.18535</v>
      </c>
      <c r="F177">
        <f t="shared" si="19"/>
        <v>42.064304490000019</v>
      </c>
      <c r="G177">
        <f t="shared" si="20"/>
        <v>66.504025000000013</v>
      </c>
      <c r="H177">
        <f t="shared" si="21"/>
        <v>46.439454622500001</v>
      </c>
      <c r="I177">
        <v>14.022500000000001</v>
      </c>
      <c r="J177">
        <f t="shared" si="22"/>
        <v>168.41550624999996</v>
      </c>
      <c r="K177">
        <f t="shared" si="23"/>
        <v>0.25239444444444448</v>
      </c>
    </row>
    <row r="178" spans="1:11" x14ac:dyDescent="0.25">
      <c r="A178">
        <v>248.4</v>
      </c>
      <c r="B178">
        <v>20.2</v>
      </c>
      <c r="C178">
        <f t="shared" si="16"/>
        <v>19.174800000000001</v>
      </c>
      <c r="D178">
        <f t="shared" si="17"/>
        <v>17.420000000000002</v>
      </c>
      <c r="E178">
        <f t="shared" si="18"/>
        <v>18.831600000000002</v>
      </c>
      <c r="F178">
        <f t="shared" si="19"/>
        <v>1.0510350399999961</v>
      </c>
      <c r="G178">
        <f t="shared" si="20"/>
        <v>7.7283999999999864</v>
      </c>
      <c r="H178">
        <f t="shared" si="21"/>
        <v>1.8725185599999934</v>
      </c>
      <c r="I178">
        <v>14.022500000000001</v>
      </c>
      <c r="J178">
        <f t="shared" si="22"/>
        <v>38.161506249999981</v>
      </c>
      <c r="K178">
        <f t="shared" si="23"/>
        <v>6.7742574257425622E-2</v>
      </c>
    </row>
    <row r="179" spans="1:11" x14ac:dyDescent="0.25">
      <c r="A179">
        <v>170.2</v>
      </c>
      <c r="B179">
        <v>11.7</v>
      </c>
      <c r="C179">
        <f t="shared" si="16"/>
        <v>15.4994</v>
      </c>
      <c r="D179">
        <f t="shared" si="17"/>
        <v>13.51</v>
      </c>
      <c r="E179">
        <f t="shared" si="18"/>
        <v>15.117100000000001</v>
      </c>
      <c r="F179">
        <f t="shared" si="19"/>
        <v>14.435440360000003</v>
      </c>
      <c r="G179">
        <f t="shared" si="20"/>
        <v>3.2761000000000018</v>
      </c>
      <c r="H179">
        <f t="shared" si="21"/>
        <v>11.676572410000009</v>
      </c>
      <c r="I179">
        <v>14.022500000000001</v>
      </c>
      <c r="J179">
        <f t="shared" si="22"/>
        <v>5.3940062500000074</v>
      </c>
      <c r="K179">
        <f t="shared" si="23"/>
        <v>0.29205982905982919</v>
      </c>
    </row>
    <row r="180" spans="1:11" x14ac:dyDescent="0.25">
      <c r="A180">
        <v>276.7</v>
      </c>
      <c r="B180">
        <v>11.8</v>
      </c>
      <c r="C180">
        <f t="shared" si="16"/>
        <v>20.504899999999999</v>
      </c>
      <c r="D180">
        <f t="shared" si="17"/>
        <v>18.835000000000001</v>
      </c>
      <c r="E180">
        <f t="shared" si="18"/>
        <v>20.175850000000001</v>
      </c>
      <c r="F180">
        <f t="shared" si="19"/>
        <v>75.775284009999979</v>
      </c>
      <c r="G180">
        <f t="shared" si="20"/>
        <v>49.491225</v>
      </c>
      <c r="H180">
        <f t="shared" si="21"/>
        <v>70.154863222499998</v>
      </c>
      <c r="I180">
        <v>14.022500000000001</v>
      </c>
      <c r="J180">
        <f t="shared" si="22"/>
        <v>4.9395062500000009</v>
      </c>
      <c r="K180">
        <f t="shared" si="23"/>
        <v>0.70981779661016942</v>
      </c>
    </row>
    <row r="181" spans="1:11" x14ac:dyDescent="0.25">
      <c r="A181">
        <v>165.6</v>
      </c>
      <c r="B181">
        <v>12.6</v>
      </c>
      <c r="C181">
        <f t="shared" si="16"/>
        <v>15.283200000000001</v>
      </c>
      <c r="D181">
        <f t="shared" si="17"/>
        <v>13.28</v>
      </c>
      <c r="E181">
        <f t="shared" si="18"/>
        <v>14.8986</v>
      </c>
      <c r="F181">
        <f t="shared" si="19"/>
        <v>7.1995622400000059</v>
      </c>
      <c r="G181">
        <f t="shared" si="20"/>
        <v>0.46239999999999959</v>
      </c>
      <c r="H181">
        <f t="shared" si="21"/>
        <v>5.2835619600000019</v>
      </c>
      <c r="I181">
        <v>14.022500000000001</v>
      </c>
      <c r="J181">
        <f t="shared" si="22"/>
        <v>2.0235062500000036</v>
      </c>
      <c r="K181">
        <f t="shared" si="23"/>
        <v>0.18242857142857147</v>
      </c>
    </row>
    <row r="182" spans="1:11" x14ac:dyDescent="0.25">
      <c r="A182">
        <v>156.6</v>
      </c>
      <c r="B182">
        <v>10.5</v>
      </c>
      <c r="C182">
        <f t="shared" si="16"/>
        <v>14.860199999999999</v>
      </c>
      <c r="D182">
        <f t="shared" si="17"/>
        <v>12.83</v>
      </c>
      <c r="E182">
        <f t="shared" si="18"/>
        <v>14.4711</v>
      </c>
      <c r="F182">
        <f t="shared" si="19"/>
        <v>19.01134403999999</v>
      </c>
      <c r="G182">
        <f t="shared" si="20"/>
        <v>5.4289000000000005</v>
      </c>
      <c r="H182">
        <f t="shared" si="21"/>
        <v>15.769635209999999</v>
      </c>
      <c r="I182">
        <v>14.022500000000001</v>
      </c>
      <c r="J182">
        <f t="shared" si="22"/>
        <v>12.408006250000007</v>
      </c>
      <c r="K182">
        <f t="shared" si="23"/>
        <v>0.37819999999999998</v>
      </c>
    </row>
    <row r="183" spans="1:11" x14ac:dyDescent="0.25">
      <c r="A183">
        <v>218.5</v>
      </c>
      <c r="B183">
        <v>12.2</v>
      </c>
      <c r="C183">
        <f t="shared" si="16"/>
        <v>17.769500000000001</v>
      </c>
      <c r="D183">
        <f t="shared" si="17"/>
        <v>15.925000000000001</v>
      </c>
      <c r="E183">
        <f t="shared" si="18"/>
        <v>17.411349999999999</v>
      </c>
      <c r="F183">
        <f t="shared" si="19"/>
        <v>31.019330250000017</v>
      </c>
      <c r="G183">
        <f t="shared" si="20"/>
        <v>13.87562500000001</v>
      </c>
      <c r="H183">
        <f t="shared" si="21"/>
        <v>27.158168822499995</v>
      </c>
      <c r="I183">
        <v>14.022500000000001</v>
      </c>
      <c r="J183">
        <f t="shared" si="22"/>
        <v>3.3215062500000059</v>
      </c>
      <c r="K183">
        <f t="shared" si="23"/>
        <v>0.42715983606557373</v>
      </c>
    </row>
    <row r="184" spans="1:11" x14ac:dyDescent="0.25">
      <c r="A184">
        <v>56.2</v>
      </c>
      <c r="B184">
        <v>8.6999999999999993</v>
      </c>
      <c r="C184">
        <f t="shared" si="16"/>
        <v>10.141400000000001</v>
      </c>
      <c r="D184">
        <f t="shared" si="17"/>
        <v>7.8100000000000005</v>
      </c>
      <c r="E184">
        <f t="shared" si="18"/>
        <v>9.7021000000000015</v>
      </c>
      <c r="F184">
        <f t="shared" si="19"/>
        <v>2.0776339600000044</v>
      </c>
      <c r="G184">
        <f t="shared" si="20"/>
        <v>0.79209999999999781</v>
      </c>
      <c r="H184">
        <f t="shared" si="21"/>
        <v>1.0042044100000045</v>
      </c>
      <c r="I184">
        <v>14.022500000000001</v>
      </c>
      <c r="J184">
        <f t="shared" si="22"/>
        <v>28.329006250000017</v>
      </c>
      <c r="K184">
        <f t="shared" si="23"/>
        <v>0.11518390804597728</v>
      </c>
    </row>
    <row r="185" spans="1:11" x14ac:dyDescent="0.25">
      <c r="A185">
        <v>287.60000000000002</v>
      </c>
      <c r="B185">
        <v>26.2</v>
      </c>
      <c r="C185">
        <f t="shared" si="16"/>
        <v>21.017200000000003</v>
      </c>
      <c r="D185">
        <f t="shared" si="17"/>
        <v>19.380000000000003</v>
      </c>
      <c r="E185">
        <f t="shared" si="18"/>
        <v>20.693600000000004</v>
      </c>
      <c r="F185">
        <f t="shared" si="19"/>
        <v>26.861415839999967</v>
      </c>
      <c r="G185">
        <f t="shared" si="20"/>
        <v>46.512399999999957</v>
      </c>
      <c r="H185">
        <f t="shared" si="21"/>
        <v>30.320440959999953</v>
      </c>
      <c r="I185">
        <v>14.022500000000001</v>
      </c>
      <c r="J185">
        <f t="shared" si="22"/>
        <v>148.29150624999997</v>
      </c>
      <c r="K185">
        <f t="shared" si="23"/>
        <v>0.21016793893129757</v>
      </c>
    </row>
    <row r="186" spans="1:11" x14ac:dyDescent="0.25">
      <c r="A186">
        <v>253.8</v>
      </c>
      <c r="B186">
        <v>17.600000000000001</v>
      </c>
      <c r="C186">
        <f t="shared" si="16"/>
        <v>19.428600000000003</v>
      </c>
      <c r="D186">
        <f t="shared" si="17"/>
        <v>17.690000000000001</v>
      </c>
      <c r="E186">
        <f t="shared" si="18"/>
        <v>19.088100000000001</v>
      </c>
      <c r="F186">
        <f t="shared" si="19"/>
        <v>3.3437779600000055</v>
      </c>
      <c r="G186">
        <f t="shared" si="20"/>
        <v>8.0999999999999753E-3</v>
      </c>
      <c r="H186">
        <f t="shared" si="21"/>
        <v>2.214441609999998</v>
      </c>
      <c r="I186">
        <v>14.022500000000001</v>
      </c>
      <c r="J186">
        <f t="shared" si="22"/>
        <v>12.798506250000004</v>
      </c>
      <c r="K186">
        <f t="shared" si="23"/>
        <v>8.4551136363636314E-2</v>
      </c>
    </row>
    <row r="187" spans="1:11" x14ac:dyDescent="0.25">
      <c r="A187">
        <v>205</v>
      </c>
      <c r="B187">
        <v>22.6</v>
      </c>
      <c r="C187">
        <f t="shared" si="16"/>
        <v>17.134999999999998</v>
      </c>
      <c r="D187">
        <f t="shared" si="17"/>
        <v>15.25</v>
      </c>
      <c r="E187">
        <f t="shared" si="18"/>
        <v>16.770099999999999</v>
      </c>
      <c r="F187">
        <f t="shared" si="19"/>
        <v>29.866225000000036</v>
      </c>
      <c r="G187">
        <f t="shared" si="20"/>
        <v>54.022500000000022</v>
      </c>
      <c r="H187">
        <f t="shared" si="21"/>
        <v>33.987734010000025</v>
      </c>
      <c r="I187">
        <v>14.022500000000001</v>
      </c>
      <c r="J187">
        <f t="shared" si="22"/>
        <v>73.573506250000008</v>
      </c>
      <c r="K187">
        <f t="shared" si="23"/>
        <v>0.25796017699115054</v>
      </c>
    </row>
    <row r="188" spans="1:11" x14ac:dyDescent="0.25">
      <c r="A188">
        <v>139.5</v>
      </c>
      <c r="B188">
        <v>10.3</v>
      </c>
      <c r="C188">
        <f t="shared" si="16"/>
        <v>14.0565</v>
      </c>
      <c r="D188">
        <f t="shared" si="17"/>
        <v>11.975000000000001</v>
      </c>
      <c r="E188">
        <f t="shared" si="18"/>
        <v>13.658850000000001</v>
      </c>
      <c r="F188">
        <f t="shared" si="19"/>
        <v>14.111292249999993</v>
      </c>
      <c r="G188">
        <f t="shared" si="20"/>
        <v>2.8056250000000023</v>
      </c>
      <c r="H188">
        <f t="shared" si="21"/>
        <v>11.281873322500003</v>
      </c>
      <c r="I188">
        <v>14.022500000000001</v>
      </c>
      <c r="J188">
        <f t="shared" si="22"/>
        <v>13.857006250000001</v>
      </c>
      <c r="K188">
        <f t="shared" si="23"/>
        <v>0.32610194174757284</v>
      </c>
    </row>
    <row r="189" spans="1:11" x14ac:dyDescent="0.25">
      <c r="A189">
        <v>191.1</v>
      </c>
      <c r="B189">
        <v>17.3</v>
      </c>
      <c r="C189">
        <f t="shared" si="16"/>
        <v>16.4817</v>
      </c>
      <c r="D189">
        <f t="shared" si="17"/>
        <v>14.555</v>
      </c>
      <c r="E189">
        <f t="shared" si="18"/>
        <v>16.109850000000002</v>
      </c>
      <c r="F189">
        <f t="shared" si="19"/>
        <v>0.66961489000000118</v>
      </c>
      <c r="G189">
        <f t="shared" si="20"/>
        <v>7.5350250000000054</v>
      </c>
      <c r="H189">
        <f t="shared" si="21"/>
        <v>1.4164570224999979</v>
      </c>
      <c r="I189">
        <v>14.022500000000001</v>
      </c>
      <c r="J189">
        <f t="shared" si="22"/>
        <v>10.742006249999999</v>
      </c>
      <c r="K189">
        <f t="shared" si="23"/>
        <v>6.8794797687861217E-2</v>
      </c>
    </row>
    <row r="190" spans="1:11" x14ac:dyDescent="0.25">
      <c r="A190">
        <v>286</v>
      </c>
      <c r="B190">
        <v>15.9</v>
      </c>
      <c r="C190">
        <f t="shared" si="16"/>
        <v>20.942</v>
      </c>
      <c r="D190">
        <f t="shared" si="17"/>
        <v>19.3</v>
      </c>
      <c r="E190">
        <f t="shared" si="18"/>
        <v>20.617600000000003</v>
      </c>
      <c r="F190">
        <f t="shared" si="19"/>
        <v>25.421764</v>
      </c>
      <c r="G190">
        <f t="shared" si="20"/>
        <v>11.560000000000002</v>
      </c>
      <c r="H190">
        <f t="shared" si="21"/>
        <v>22.255749760000025</v>
      </c>
      <c r="I190">
        <v>14.022500000000001</v>
      </c>
      <c r="J190">
        <f t="shared" si="22"/>
        <v>3.5250062499999983</v>
      </c>
      <c r="K190">
        <f t="shared" si="23"/>
        <v>0.29670440251572344</v>
      </c>
    </row>
    <row r="191" spans="1:11" x14ac:dyDescent="0.25">
      <c r="A191">
        <v>18.7</v>
      </c>
      <c r="B191">
        <v>6.7</v>
      </c>
      <c r="C191">
        <f t="shared" si="16"/>
        <v>8.3788999999999998</v>
      </c>
      <c r="D191">
        <f t="shared" si="17"/>
        <v>5.9350000000000005</v>
      </c>
      <c r="E191">
        <f t="shared" si="18"/>
        <v>7.9208500000000006</v>
      </c>
      <c r="F191">
        <f t="shared" si="19"/>
        <v>2.8187052099999987</v>
      </c>
      <c r="G191">
        <f t="shared" si="20"/>
        <v>0.58522499999999955</v>
      </c>
      <c r="H191">
        <f t="shared" si="21"/>
        <v>1.490474722500001</v>
      </c>
      <c r="I191">
        <v>14.022500000000001</v>
      </c>
      <c r="J191">
        <f t="shared" si="22"/>
        <v>53.619006250000012</v>
      </c>
      <c r="K191">
        <f t="shared" si="23"/>
        <v>0.18221641791044782</v>
      </c>
    </row>
    <row r="192" spans="1:11" x14ac:dyDescent="0.25">
      <c r="A192">
        <v>39.5</v>
      </c>
      <c r="B192">
        <v>10.8</v>
      </c>
      <c r="C192">
        <f t="shared" si="16"/>
        <v>9.3565000000000005</v>
      </c>
      <c r="D192">
        <f t="shared" si="17"/>
        <v>6.9749999999999996</v>
      </c>
      <c r="E192">
        <f t="shared" si="18"/>
        <v>8.908850000000001</v>
      </c>
      <c r="F192">
        <f t="shared" si="19"/>
        <v>2.0836922500000008</v>
      </c>
      <c r="G192">
        <f t="shared" si="20"/>
        <v>14.630625000000007</v>
      </c>
      <c r="H192">
        <f t="shared" si="21"/>
        <v>3.5764483224999988</v>
      </c>
      <c r="I192">
        <v>14.022500000000001</v>
      </c>
      <c r="J192">
        <f t="shared" si="22"/>
        <v>10.384506250000001</v>
      </c>
      <c r="K192">
        <f t="shared" si="23"/>
        <v>0.17510648148148145</v>
      </c>
    </row>
    <row r="193" spans="1:12" x14ac:dyDescent="0.25">
      <c r="A193">
        <v>75.5</v>
      </c>
      <c r="B193">
        <v>9.9</v>
      </c>
      <c r="C193">
        <f t="shared" si="16"/>
        <v>11.048500000000001</v>
      </c>
      <c r="D193">
        <f t="shared" si="17"/>
        <v>8.7750000000000004</v>
      </c>
      <c r="E193">
        <f t="shared" si="18"/>
        <v>10.61885</v>
      </c>
      <c r="F193">
        <f t="shared" si="19"/>
        <v>1.3190522500000006</v>
      </c>
      <c r="G193">
        <f t="shared" si="20"/>
        <v>1.265625</v>
      </c>
      <c r="H193">
        <f t="shared" si="21"/>
        <v>0.51674532249999972</v>
      </c>
      <c r="I193">
        <v>14.022500000000001</v>
      </c>
      <c r="J193">
        <f t="shared" si="22"/>
        <v>16.995006250000003</v>
      </c>
      <c r="K193">
        <f t="shared" si="23"/>
        <v>7.2611111111111085E-2</v>
      </c>
    </row>
    <row r="194" spans="1:12" x14ac:dyDescent="0.25">
      <c r="A194">
        <v>17.2</v>
      </c>
      <c r="B194">
        <v>5.9</v>
      </c>
      <c r="C194">
        <f t="shared" si="16"/>
        <v>8.3084000000000007</v>
      </c>
      <c r="D194">
        <f t="shared" si="17"/>
        <v>5.86</v>
      </c>
      <c r="E194">
        <f t="shared" si="18"/>
        <v>7.8496000000000006</v>
      </c>
      <c r="F194">
        <f t="shared" si="19"/>
        <v>5.8003905600000012</v>
      </c>
      <c r="G194">
        <f t="shared" si="20"/>
        <v>1.6000000000000029E-3</v>
      </c>
      <c r="H194">
        <f t="shared" si="21"/>
        <v>3.800940160000001</v>
      </c>
      <c r="I194">
        <v>14.022500000000001</v>
      </c>
      <c r="J194">
        <f t="shared" si="22"/>
        <v>65.975006250000007</v>
      </c>
      <c r="K194">
        <f t="shared" si="23"/>
        <v>0.33044067796610171</v>
      </c>
    </row>
    <row r="195" spans="1:12" x14ac:dyDescent="0.25">
      <c r="A195">
        <v>166.8</v>
      </c>
      <c r="B195">
        <v>19.600000000000001</v>
      </c>
      <c r="C195">
        <f t="shared" ref="C195:C201" si="24">0.047*A195+7.5</f>
        <v>15.339600000000001</v>
      </c>
      <c r="D195">
        <f t="shared" ref="D195:D201" si="25">0.05*A195+5</f>
        <v>13.340000000000002</v>
      </c>
      <c r="E195">
        <f t="shared" ref="E195:E201" si="26">0.0475*A195+7.0326</f>
        <v>14.9556</v>
      </c>
      <c r="F195">
        <f t="shared" ref="F195:F201" si="27">(B195-C195)^2</f>
        <v>18.151008160000007</v>
      </c>
      <c r="G195">
        <f t="shared" ref="G195:G201" si="28">(B195-D195)^2</f>
        <v>39.187599999999996</v>
      </c>
      <c r="H195">
        <f t="shared" ref="H195:H201" si="29">(B195-E195)^2</f>
        <v>21.570451360000011</v>
      </c>
      <c r="I195">
        <v>14.022500000000001</v>
      </c>
      <c r="J195">
        <f t="shared" ref="J195:J201" si="30">(B195-I195)^2</f>
        <v>31.108506250000005</v>
      </c>
      <c r="K195">
        <f t="shared" ref="K195:K204" si="31">ABS(B195-E195)/B195</f>
        <v>0.23695918367346941</v>
      </c>
    </row>
    <row r="196" spans="1:12" x14ac:dyDescent="0.25">
      <c r="A196">
        <v>149.69999999999999</v>
      </c>
      <c r="B196">
        <v>17.3</v>
      </c>
      <c r="C196">
        <f t="shared" si="24"/>
        <v>14.5359</v>
      </c>
      <c r="D196">
        <f t="shared" si="25"/>
        <v>12.484999999999999</v>
      </c>
      <c r="E196">
        <f t="shared" si="26"/>
        <v>14.14335</v>
      </c>
      <c r="F196">
        <f t="shared" si="27"/>
        <v>7.6402488100000046</v>
      </c>
      <c r="G196">
        <f t="shared" si="28"/>
        <v>23.184225000000012</v>
      </c>
      <c r="H196">
        <f t="shared" si="29"/>
        <v>9.9644392225000047</v>
      </c>
      <c r="I196">
        <v>14.022500000000001</v>
      </c>
      <c r="J196">
        <f t="shared" si="30"/>
        <v>10.742006249999999</v>
      </c>
      <c r="K196">
        <f t="shared" si="31"/>
        <v>0.18246531791907519</v>
      </c>
    </row>
    <row r="197" spans="1:12" x14ac:dyDescent="0.25">
      <c r="A197">
        <v>38.200000000000003</v>
      </c>
      <c r="B197">
        <v>7.6</v>
      </c>
      <c r="C197">
        <f t="shared" si="24"/>
        <v>9.2954000000000008</v>
      </c>
      <c r="D197">
        <f t="shared" si="25"/>
        <v>6.91</v>
      </c>
      <c r="E197">
        <f t="shared" si="26"/>
        <v>8.8471000000000011</v>
      </c>
      <c r="F197">
        <f t="shared" si="27"/>
        <v>2.874381160000004</v>
      </c>
      <c r="G197">
        <f t="shared" si="28"/>
        <v>0.4760999999999993</v>
      </c>
      <c r="H197">
        <f t="shared" si="29"/>
        <v>1.5552584100000035</v>
      </c>
      <c r="I197">
        <v>14.022500000000001</v>
      </c>
      <c r="J197">
        <f t="shared" si="30"/>
        <v>41.248506250000013</v>
      </c>
      <c r="K197">
        <f t="shared" si="31"/>
        <v>0.16409210526315809</v>
      </c>
    </row>
    <row r="198" spans="1:12" x14ac:dyDescent="0.25">
      <c r="A198">
        <v>94.2</v>
      </c>
      <c r="B198">
        <v>9.6999999999999993</v>
      </c>
      <c r="C198">
        <f t="shared" si="24"/>
        <v>11.9274</v>
      </c>
      <c r="D198">
        <f t="shared" si="25"/>
        <v>9.7100000000000009</v>
      </c>
      <c r="E198">
        <f t="shared" si="26"/>
        <v>11.507100000000001</v>
      </c>
      <c r="F198">
        <f t="shared" si="27"/>
        <v>4.9613107600000053</v>
      </c>
      <c r="G198">
        <f t="shared" si="28"/>
        <v>1.0000000000003127E-4</v>
      </c>
      <c r="H198">
        <f t="shared" si="29"/>
        <v>3.265610410000007</v>
      </c>
      <c r="I198">
        <v>14.022500000000001</v>
      </c>
      <c r="J198">
        <f t="shared" si="30"/>
        <v>18.684006250000014</v>
      </c>
      <c r="K198">
        <f t="shared" si="31"/>
        <v>0.18629896907216517</v>
      </c>
    </row>
    <row r="199" spans="1:12" x14ac:dyDescent="0.25">
      <c r="A199">
        <v>177</v>
      </c>
      <c r="B199">
        <v>12.8</v>
      </c>
      <c r="C199">
        <f t="shared" si="24"/>
        <v>15.819000000000001</v>
      </c>
      <c r="D199">
        <f t="shared" si="25"/>
        <v>13.85</v>
      </c>
      <c r="E199">
        <f t="shared" si="26"/>
        <v>15.440100000000001</v>
      </c>
      <c r="F199">
        <f t="shared" si="27"/>
        <v>9.1143610000000006</v>
      </c>
      <c r="G199">
        <f t="shared" si="28"/>
        <v>1.1024999999999978</v>
      </c>
      <c r="H199">
        <f t="shared" si="29"/>
        <v>6.9701280100000016</v>
      </c>
      <c r="I199">
        <v>14.022500000000001</v>
      </c>
      <c r="J199">
        <f t="shared" si="30"/>
        <v>1.4945062500000004</v>
      </c>
      <c r="K199">
        <f t="shared" si="31"/>
        <v>0.20625781250000003</v>
      </c>
    </row>
    <row r="200" spans="1:12" x14ac:dyDescent="0.25">
      <c r="A200">
        <v>283.60000000000002</v>
      </c>
      <c r="B200">
        <v>25.5</v>
      </c>
      <c r="C200">
        <f t="shared" si="24"/>
        <v>20.8292</v>
      </c>
      <c r="D200">
        <f t="shared" si="25"/>
        <v>19.18</v>
      </c>
      <c r="E200">
        <f t="shared" si="26"/>
        <v>20.503600000000002</v>
      </c>
      <c r="F200">
        <f t="shared" si="27"/>
        <v>21.816372639999997</v>
      </c>
      <c r="G200">
        <f t="shared" si="28"/>
        <v>39.942400000000006</v>
      </c>
      <c r="H200">
        <f t="shared" si="29"/>
        <v>24.964012959999977</v>
      </c>
      <c r="I200">
        <v>14.022500000000001</v>
      </c>
      <c r="J200">
        <f t="shared" si="30"/>
        <v>131.73300624999999</v>
      </c>
      <c r="K200">
        <f t="shared" si="31"/>
        <v>0.19593725490196071</v>
      </c>
    </row>
    <row r="201" spans="1:12" x14ac:dyDescent="0.25">
      <c r="A201">
        <v>232.1</v>
      </c>
      <c r="B201">
        <v>13.4</v>
      </c>
      <c r="C201">
        <f t="shared" si="24"/>
        <v>18.4087</v>
      </c>
      <c r="D201">
        <f t="shared" si="25"/>
        <v>16.605</v>
      </c>
      <c r="E201">
        <f t="shared" si="26"/>
        <v>18.05735</v>
      </c>
      <c r="F201">
        <f t="shared" si="27"/>
        <v>25.087075689999992</v>
      </c>
      <c r="G201">
        <f t="shared" si="28"/>
        <v>10.272025000000001</v>
      </c>
      <c r="H201">
        <f t="shared" si="29"/>
        <v>21.690909022499994</v>
      </c>
      <c r="I201">
        <v>14.022500000000001</v>
      </c>
      <c r="J201">
        <f t="shared" si="30"/>
        <v>0.38750625000000061</v>
      </c>
      <c r="K201">
        <f t="shared" si="31"/>
        <v>0.34756343283582081</v>
      </c>
    </row>
    <row r="202" spans="1:12" x14ac:dyDescent="0.25">
      <c r="E202" t="s">
        <v>4</v>
      </c>
      <c r="F202">
        <f>SUM(F2:F201)</f>
        <v>2133.1390635100001</v>
      </c>
      <c r="G202">
        <f t="shared" ref="G202:H202" si="32">SUM(G2:G201)</f>
        <v>2669.4619750000002</v>
      </c>
      <c r="H202" s="1">
        <f t="shared" si="32"/>
        <v>2102.5383439375005</v>
      </c>
      <c r="J202">
        <f>SUM(J2:J201)</f>
        <v>5417.1487499999967</v>
      </c>
      <c r="K202" s="2">
        <f>AVERAGE(K2:K201)</f>
        <v>0.20570019508523313</v>
      </c>
      <c r="L202" t="s">
        <v>131</v>
      </c>
    </row>
    <row r="203" spans="1:12" x14ac:dyDescent="0.25">
      <c r="E203" t="s">
        <v>128</v>
      </c>
      <c r="H203">
        <f>AVERAGE(H2:H201)</f>
        <v>10.512691719687503</v>
      </c>
    </row>
    <row r="204" spans="1:12" x14ac:dyDescent="0.25">
      <c r="E204" t="s">
        <v>129</v>
      </c>
      <c r="H204">
        <f>SQRT(H203)</f>
        <v>3.2423281326367173</v>
      </c>
    </row>
    <row r="206" spans="1:12" x14ac:dyDescent="0.25">
      <c r="B206" t="s">
        <v>132</v>
      </c>
      <c r="E206">
        <f>CORREL(E2:E201,B2:B201)</f>
        <v>0.78222442486160648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Advertising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2018-07-07T11:29:36Z</dcterms:created>
  <dcterms:modified xsi:type="dcterms:W3CDTF">2018-07-08T11:37:31Z</dcterms:modified>
</cp:coreProperties>
</file>