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2980" yWindow="214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3" i="1" l="1"/>
  <c r="E83" i="1"/>
  <c r="D82" i="1"/>
  <c r="E82" i="1"/>
  <c r="D81" i="1"/>
  <c r="E81" i="1"/>
  <c r="D80" i="1"/>
  <c r="E80" i="1"/>
  <c r="D79" i="1"/>
  <c r="E79" i="1"/>
  <c r="D78" i="1"/>
  <c r="E78" i="1"/>
  <c r="D77" i="1"/>
  <c r="E77" i="1"/>
  <c r="D76" i="1"/>
  <c r="E76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<sst xmlns="http://schemas.openxmlformats.org/spreadsheetml/2006/main" count="27" uniqueCount="9">
  <si>
    <t>Sequential</t>
  </si>
  <si>
    <t>P Value:</t>
  </si>
  <si>
    <t>Median</t>
  </si>
  <si>
    <t>Speed Up</t>
  </si>
  <si>
    <t>Efficiency</t>
  </si>
  <si>
    <t>parallel</t>
  </si>
  <si>
    <t>Input Value:</t>
  </si>
  <si>
    <t>no coalescing</t>
  </si>
  <si>
    <t>coalescing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</si>
</sst>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Vector Add Speed Up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Coalescing Speed Up</c:v>
          </c:tx>
          <c:marker>
            <c:symbol val="none"/>
          </c:marker>
          <c:val>
            <c:numRef>
              <c:f>Sheet1!$D$13:$D$17</c:f>
              <c:numCache>
                <c:formatCode>General</c:formatCode>
                <c:ptCount val="5"/>
                <c:pt idx="0">
                  <c:v>10.88694267515924</c:v>
                </c:pt>
                <c:pt idx="1">
                  <c:v>18.40452261306533</c:v>
                </c:pt>
                <c:pt idx="2">
                  <c:v>30.5644674428633</c:v>
                </c:pt>
                <c:pt idx="3">
                  <c:v>36.29373368146214</c:v>
                </c:pt>
                <c:pt idx="4">
                  <c:v>37.0018563005023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70008"/>
        <c:axId val="2124960248"/>
      </c:lineChart>
      <c:catAx>
        <c:axId val="212367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24960248"/>
        <c:crosses val="autoZero"/>
        <c:auto val="1"/>
        <c:lblAlgn val="ctr"/>
        <c:lblOffset val="100"/>
        <c:noMultiLvlLbl val="0"/>
      </c:catAx>
      <c:valAx>
        <c:axId val="212496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7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Vector Add Median Time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NonCoalescing</c:v>
          </c:tx>
          <c:marker>
            <c:symbol val="none"/>
          </c:marker>
          <c:val>
            <c:numRef>
              <c:f>Sheet1!$C$6:$C$10</c:f>
              <c:numCache>
                <c:formatCode>General</c:formatCode>
                <c:ptCount val="5"/>
                <c:pt idx="0">
                  <c:v>0.006837</c:v>
                </c:pt>
                <c:pt idx="1">
                  <c:v>0.021975</c:v>
                </c:pt>
                <c:pt idx="2">
                  <c:v>0.070879</c:v>
                </c:pt>
                <c:pt idx="3">
                  <c:v>0.166806</c:v>
                </c:pt>
                <c:pt idx="4">
                  <c:v>0.338863</c:v>
                </c:pt>
              </c:numCache>
            </c:numRef>
          </c:val>
          <c:smooth val="0"/>
        </c:ser>
        <c:ser>
          <c:idx val="5"/>
          <c:order val="1"/>
          <c:tx>
            <c:v>Coalescing</c:v>
          </c:tx>
          <c:marker>
            <c:symbol val="none"/>
          </c:marker>
          <c:val>
            <c:numRef>
              <c:f>Sheet1!$C$13:$C$17</c:f>
              <c:numCache>
                <c:formatCode>General</c:formatCode>
                <c:ptCount val="5"/>
                <c:pt idx="0">
                  <c:v>0.000628</c:v>
                </c:pt>
                <c:pt idx="1">
                  <c:v>0.001194</c:v>
                </c:pt>
                <c:pt idx="2">
                  <c:v>0.002319</c:v>
                </c:pt>
                <c:pt idx="3">
                  <c:v>0.004596</c:v>
                </c:pt>
                <c:pt idx="4">
                  <c:v>0.009158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01304"/>
        <c:axId val="2125007048"/>
      </c:lineChart>
      <c:catAx>
        <c:axId val="212500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25007048"/>
        <c:crosses val="autoZero"/>
        <c:auto val="1"/>
        <c:lblAlgn val="ctr"/>
        <c:lblOffset val="100"/>
        <c:noMultiLvlLbl val="0"/>
      </c:catAx>
      <c:valAx>
        <c:axId val="2125007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0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Knap k120.txt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Omp Median</c:v>
          </c:tx>
          <c:marker>
            <c:symbol val="none"/>
          </c:marker>
          <c:val>
            <c:numRef>
              <c:f>Sheet1!$C$55:$C$62</c:f>
              <c:numCache>
                <c:formatCode>General</c:formatCode>
                <c:ptCount val="8"/>
                <c:pt idx="0">
                  <c:v>4.36</c:v>
                </c:pt>
                <c:pt idx="1">
                  <c:v>2.31</c:v>
                </c:pt>
                <c:pt idx="2">
                  <c:v>1.63</c:v>
                </c:pt>
                <c:pt idx="3">
                  <c:v>1.29</c:v>
                </c:pt>
                <c:pt idx="4">
                  <c:v>1.09</c:v>
                </c:pt>
                <c:pt idx="5">
                  <c:v>0.93</c:v>
                </c:pt>
                <c:pt idx="6">
                  <c:v>0.81</c:v>
                </c:pt>
                <c:pt idx="7">
                  <c:v>0.73</c:v>
                </c:pt>
              </c:numCache>
            </c:numRef>
          </c:val>
          <c:smooth val="0"/>
        </c:ser>
        <c:ser>
          <c:idx val="4"/>
          <c:order val="1"/>
          <c:tx>
            <c:v>Omp Speed Up</c:v>
          </c:tx>
          <c:marker>
            <c:symbol val="none"/>
          </c:marker>
          <c:val>
            <c:numRef>
              <c:f>Sheet1!$D$55:$D$62</c:f>
              <c:numCache>
                <c:formatCode>General</c:formatCode>
                <c:ptCount val="8"/>
                <c:pt idx="0">
                  <c:v>0.286697247706422</c:v>
                </c:pt>
                <c:pt idx="1">
                  <c:v>0.541125541125541</c:v>
                </c:pt>
                <c:pt idx="2">
                  <c:v>0.766871165644172</c:v>
                </c:pt>
                <c:pt idx="3">
                  <c:v>0.968992248062015</c:v>
                </c:pt>
                <c:pt idx="4">
                  <c:v>1.146788990825688</c:v>
                </c:pt>
                <c:pt idx="5">
                  <c:v>1.344086021505376</c:v>
                </c:pt>
                <c:pt idx="6">
                  <c:v>1.54320987654321</c:v>
                </c:pt>
                <c:pt idx="7">
                  <c:v>1.712328767123288</c:v>
                </c:pt>
              </c:numCache>
            </c:numRef>
          </c:val>
          <c:smooth val="0"/>
        </c:ser>
        <c:ser>
          <c:idx val="5"/>
          <c:order val="2"/>
          <c:tx>
            <c:v>Omp Efficiency</c:v>
          </c:tx>
          <c:marker>
            <c:symbol val="none"/>
          </c:marker>
          <c:val>
            <c:numRef>
              <c:f>Sheet1!$E$55:$E$62</c:f>
              <c:numCache>
                <c:formatCode>General</c:formatCode>
                <c:ptCount val="8"/>
                <c:pt idx="0">
                  <c:v>0.286697247706422</c:v>
                </c:pt>
                <c:pt idx="1">
                  <c:v>0.270562770562771</c:v>
                </c:pt>
                <c:pt idx="2">
                  <c:v>0.255623721881391</c:v>
                </c:pt>
                <c:pt idx="3">
                  <c:v>0.242248062015504</c:v>
                </c:pt>
                <c:pt idx="4">
                  <c:v>0.229357798165138</c:v>
                </c:pt>
                <c:pt idx="5">
                  <c:v>0.224014336917563</c:v>
                </c:pt>
                <c:pt idx="6">
                  <c:v>0.220458553791887</c:v>
                </c:pt>
                <c:pt idx="7">
                  <c:v>0.214041095890411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38344"/>
        <c:axId val="2125044088"/>
      </c:lineChart>
      <c:catAx>
        <c:axId val="212503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25044088"/>
        <c:crosses val="autoZero"/>
        <c:auto val="1"/>
        <c:lblAlgn val="ctr"/>
        <c:lblOffset val="100"/>
        <c:noMultiLvlLbl val="0"/>
      </c:catAx>
      <c:valAx>
        <c:axId val="212504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3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Knap k240.txt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Omp Median</c:v>
          </c:tx>
          <c:marker>
            <c:symbol val="none"/>
          </c:marker>
          <c:val>
            <c:numRef>
              <c:f>Sheet1!$C$76:$C$83</c:f>
              <c:numCache>
                <c:formatCode>General</c:formatCode>
                <c:ptCount val="8"/>
                <c:pt idx="0">
                  <c:v>4.37</c:v>
                </c:pt>
                <c:pt idx="1">
                  <c:v>2.3</c:v>
                </c:pt>
                <c:pt idx="2">
                  <c:v>1.61</c:v>
                </c:pt>
                <c:pt idx="3">
                  <c:v>1.26</c:v>
                </c:pt>
                <c:pt idx="4">
                  <c:v>1.06</c:v>
                </c:pt>
                <c:pt idx="5">
                  <c:v>0.97</c:v>
                </c:pt>
                <c:pt idx="6">
                  <c:v>0.77</c:v>
                </c:pt>
                <c:pt idx="7">
                  <c:v>0.69</c:v>
                </c:pt>
              </c:numCache>
            </c:numRef>
          </c:val>
          <c:smooth val="0"/>
        </c:ser>
        <c:ser>
          <c:idx val="4"/>
          <c:order val="1"/>
          <c:tx>
            <c:v>Omp Speed Up</c:v>
          </c:tx>
          <c:marker>
            <c:symbol val="none"/>
          </c:marker>
          <c:val>
            <c:numRef>
              <c:f>Sheet1!$D$76:$D$83</c:f>
              <c:numCache>
                <c:formatCode>General</c:formatCode>
                <c:ptCount val="8"/>
                <c:pt idx="0">
                  <c:v>0.283752860411899</c:v>
                </c:pt>
                <c:pt idx="1">
                  <c:v>0.539130434782609</c:v>
                </c:pt>
                <c:pt idx="2">
                  <c:v>0.770186335403727</c:v>
                </c:pt>
                <c:pt idx="3">
                  <c:v>0.984126984126984</c:v>
                </c:pt>
                <c:pt idx="4">
                  <c:v>1.169811320754717</c:v>
                </c:pt>
                <c:pt idx="5">
                  <c:v>1.278350515463918</c:v>
                </c:pt>
                <c:pt idx="6">
                  <c:v>1.61038961038961</c:v>
                </c:pt>
                <c:pt idx="7">
                  <c:v>1.797101449275362</c:v>
                </c:pt>
              </c:numCache>
            </c:numRef>
          </c:val>
          <c:smooth val="0"/>
        </c:ser>
        <c:ser>
          <c:idx val="5"/>
          <c:order val="2"/>
          <c:tx>
            <c:v>Omp Efficiency</c:v>
          </c:tx>
          <c:marker>
            <c:symbol val="none"/>
          </c:marker>
          <c:val>
            <c:numRef>
              <c:f>Sheet1!$E$76:$E$83</c:f>
              <c:numCache>
                <c:formatCode>General</c:formatCode>
                <c:ptCount val="8"/>
                <c:pt idx="0">
                  <c:v>0.283752860411899</c:v>
                </c:pt>
                <c:pt idx="1">
                  <c:v>0.269565217391304</c:v>
                </c:pt>
                <c:pt idx="2">
                  <c:v>0.256728778467909</c:v>
                </c:pt>
                <c:pt idx="3">
                  <c:v>0.246031746031746</c:v>
                </c:pt>
                <c:pt idx="4">
                  <c:v>0.233962264150943</c:v>
                </c:pt>
                <c:pt idx="5">
                  <c:v>0.213058419243986</c:v>
                </c:pt>
                <c:pt idx="6">
                  <c:v>0.230055658627087</c:v>
                </c:pt>
                <c:pt idx="7">
                  <c:v>0.22463768115942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52872"/>
        <c:axId val="2117758616"/>
      </c:lineChart>
      <c:catAx>
        <c:axId val="211775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7758616"/>
        <c:crosses val="autoZero"/>
        <c:auto val="1"/>
        <c:lblAlgn val="ctr"/>
        <c:lblOffset val="100"/>
        <c:noMultiLvlLbl val="0"/>
      </c:catAx>
      <c:valAx>
        <c:axId val="211775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75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69517</xdr:colOff>
      <xdr:row>4</xdr:row>
      <xdr:rowOff>95250</xdr:rowOff>
    </xdr:from>
    <xdr:to>
      <xdr:col>12</xdr:col>
      <xdr:colOff>717884</xdr:colOff>
      <xdr:row>22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514017</xdr:colOff>
      <xdr:row>21</xdr:row>
      <xdr:rowOff>31750</xdr:rowOff>
    </xdr:from>
    <xdr:to>
      <xdr:col>5</xdr:col>
      <xdr:colOff>476584</xdr:colOff>
      <xdr:row>39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18717</xdr:colOff>
      <xdr:row>49</xdr:row>
      <xdr:rowOff>95250</xdr:rowOff>
    </xdr:from>
    <xdr:to>
      <xdr:col>12</xdr:col>
      <xdr:colOff>667084</xdr:colOff>
      <xdr:row>67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818817</xdr:colOff>
      <xdr:row>70</xdr:row>
      <xdr:rowOff>146050</xdr:rowOff>
    </xdr:from>
    <xdr:to>
      <xdr:col>12</xdr:col>
      <xdr:colOff>641684</xdr:colOff>
      <xdr:row>88</xdr:row>
      <xdr:rowOff>158750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83"/>
  <sheetViews>
    <sheetView tabSelected="1" topLeftCell="A3" workbookViewId="0">
      <selection activeCell="I27" sqref="I27"/>
    </sheetView>
  </sheetViews>
  <sheetFormatPr baseColWidth="10" defaultRowHeight="15" x14ac:dyDescent="0"/>
  <cols>
    <col min="1" max="1" width="14.33203125" bestFit="1" customWidth="1"/>
    <col min="2" max="3" width="17.6640625" bestFit="1" customWidth="1"/>
    <col min="4" max="5" width="12.1640625" bestFit="1" customWidth="1"/>
    <col min="15" max="15" width="9.1640625" customWidth="1"/>
  </cols>
  <sheetData>
    <row r="5" spans="1:4">
      <c r="A5" t="s">
        <v>7</v>
      </c>
      <c r="B5" t="s">
        <v>6</v>
      </c>
      <c r="C5" t="s">
        <v>2</v>
      </c>
    </row>
    <row r="6" spans="1:4">
      <c r="B6">
        <v>500</v>
      </c>
      <c r="C6">
        <v>6.8370000000000002E-3</v>
      </c>
    </row>
    <row r="7" spans="1:4">
      <c r="B7">
        <v>1000</v>
      </c>
      <c r="C7">
        <v>2.1975000000000001E-2</v>
      </c>
    </row>
    <row r="8" spans="1:4">
      <c r="B8">
        <v>2000</v>
      </c>
      <c r="C8">
        <v>7.0878999999999998E-2</v>
      </c>
    </row>
    <row r="9" spans="1:4">
      <c r="B9">
        <v>4000</v>
      </c>
      <c r="C9">
        <v>0.16680600000000001</v>
      </c>
    </row>
    <row r="10" spans="1:4">
      <c r="B10">
        <v>8000</v>
      </c>
      <c r="C10">
        <v>0.33886300000000003</v>
      </c>
    </row>
    <row r="12" spans="1:4">
      <c r="A12" t="s">
        <v>8</v>
      </c>
      <c r="B12" s="1" t="s">
        <v>1</v>
      </c>
      <c r="C12" s="1" t="s">
        <v>2</v>
      </c>
      <c r="D12" s="1" t="s">
        <v>3</v>
      </c>
    </row>
    <row r="13" spans="1:4">
      <c r="B13">
        <v>500</v>
      </c>
      <c r="C13" s="1">
        <v>6.2799999999999998E-4</v>
      </c>
      <c r="D13" s="1">
        <f>C6/C13</f>
        <v>10.886942675159236</v>
      </c>
    </row>
    <row r="14" spans="1:4">
      <c r="B14">
        <v>1000</v>
      </c>
      <c r="C14" s="1">
        <v>1.194E-3</v>
      </c>
      <c r="D14" s="1">
        <f>C7/C14</f>
        <v>18.404522613065328</v>
      </c>
    </row>
    <row r="15" spans="1:4">
      <c r="B15">
        <v>2000</v>
      </c>
      <c r="C15" s="1">
        <v>2.3189999999999999E-3</v>
      </c>
      <c r="D15" s="1">
        <f>C8/C15</f>
        <v>30.564467442863304</v>
      </c>
    </row>
    <row r="16" spans="1:4">
      <c r="B16">
        <v>4000</v>
      </c>
      <c r="C16" s="1">
        <v>4.5960000000000003E-3</v>
      </c>
      <c r="D16" s="1">
        <f>C9/C16</f>
        <v>36.293733681462143</v>
      </c>
    </row>
    <row r="17" spans="2:4">
      <c r="B17">
        <v>8000</v>
      </c>
      <c r="C17" s="1">
        <v>9.1579999999999995E-3</v>
      </c>
      <c r="D17" s="1">
        <f>C10/C17</f>
        <v>37.001856300502297</v>
      </c>
    </row>
    <row r="44" spans="1:5">
      <c r="A44" t="s">
        <v>0</v>
      </c>
      <c r="B44" t="s">
        <v>1</v>
      </c>
      <c r="C44" t="s">
        <v>2</v>
      </c>
      <c r="D44" t="s">
        <v>3</v>
      </c>
      <c r="E44" t="s">
        <v>4</v>
      </c>
    </row>
    <row r="45" spans="1:5">
      <c r="B45">
        <v>1</v>
      </c>
      <c r="C45">
        <v>1.25</v>
      </c>
      <c r="D45">
        <f xml:space="preserve"> C45 /C45</f>
        <v>1</v>
      </c>
      <c r="E45">
        <v>1</v>
      </c>
    </row>
    <row r="46" spans="1:5">
      <c r="B46">
        <v>2</v>
      </c>
      <c r="C46">
        <v>1.25</v>
      </c>
      <c r="D46">
        <f xml:space="preserve"> C45 / C46</f>
        <v>1</v>
      </c>
      <c r="E46">
        <f xml:space="preserve"> D46 / 2</f>
        <v>0.5</v>
      </c>
    </row>
    <row r="47" spans="1:5">
      <c r="B47">
        <v>3</v>
      </c>
      <c r="C47">
        <v>1.25</v>
      </c>
      <c r="D47">
        <f xml:space="preserve"> C45 / C47</f>
        <v>1</v>
      </c>
      <c r="E47">
        <f xml:space="preserve"> D47 / 3</f>
        <v>0.33333333333333331</v>
      </c>
    </row>
    <row r="48" spans="1:5">
      <c r="B48">
        <v>4</v>
      </c>
      <c r="C48">
        <v>1.25</v>
      </c>
      <c r="D48">
        <f xml:space="preserve"> C45 / C48</f>
        <v>1</v>
      </c>
      <c r="E48">
        <f xml:space="preserve"> D48 / 4</f>
        <v>0.25</v>
      </c>
    </row>
    <row r="49" spans="1:5">
      <c r="B49">
        <v>5</v>
      </c>
      <c r="C49">
        <v>1.25</v>
      </c>
      <c r="D49">
        <f xml:space="preserve"> C45 / C49</f>
        <v>1</v>
      </c>
      <c r="E49">
        <f xml:space="preserve"> D49 / 5</f>
        <v>0.2</v>
      </c>
    </row>
    <row r="50" spans="1:5">
      <c r="B50">
        <v>6</v>
      </c>
      <c r="C50">
        <v>1.25</v>
      </c>
      <c r="D50">
        <f xml:space="preserve"> C45 / C50</f>
        <v>1</v>
      </c>
      <c r="E50">
        <f xml:space="preserve"> D50 / 6</f>
        <v>0.16666666666666666</v>
      </c>
    </row>
    <row r="51" spans="1:5">
      <c r="B51">
        <v>7</v>
      </c>
      <c r="C51">
        <v>1.25</v>
      </c>
      <c r="D51">
        <f xml:space="preserve"> C45 / C51</f>
        <v>1</v>
      </c>
      <c r="E51">
        <f xml:space="preserve"> D51 / 7</f>
        <v>0.14285714285714285</v>
      </c>
    </row>
    <row r="52" spans="1:5">
      <c r="B52">
        <v>8</v>
      </c>
      <c r="C52">
        <v>1.25</v>
      </c>
      <c r="D52">
        <f xml:space="preserve"> C45 / C52</f>
        <v>1</v>
      </c>
      <c r="E52">
        <f xml:space="preserve"> D52 / 8</f>
        <v>0.125</v>
      </c>
    </row>
    <row r="54" spans="1:5">
      <c r="A54" t="s">
        <v>5</v>
      </c>
      <c r="B54" t="s">
        <v>1</v>
      </c>
      <c r="C54" t="s">
        <v>2</v>
      </c>
      <c r="D54" t="s">
        <v>3</v>
      </c>
      <c r="E54" t="s">
        <v>4</v>
      </c>
    </row>
    <row r="55" spans="1:5">
      <c r="B55">
        <v>1</v>
      </c>
      <c r="C55">
        <v>4.3600000000000003</v>
      </c>
      <c r="D55">
        <f t="shared" ref="D55:D62" si="0">C45/C55</f>
        <v>0.28669724770642202</v>
      </c>
      <c r="E55">
        <f xml:space="preserve"> D55 / 1</f>
        <v>0.28669724770642202</v>
      </c>
    </row>
    <row r="56" spans="1:5">
      <c r="B56">
        <v>2</v>
      </c>
      <c r="C56">
        <v>2.31</v>
      </c>
      <c r="D56">
        <f t="shared" si="0"/>
        <v>0.54112554112554112</v>
      </c>
      <c r="E56">
        <f xml:space="preserve"> D56 / 2</f>
        <v>0.27056277056277056</v>
      </c>
    </row>
    <row r="57" spans="1:5">
      <c r="B57">
        <v>3</v>
      </c>
      <c r="C57">
        <v>1.63</v>
      </c>
      <c r="D57">
        <f t="shared" si="0"/>
        <v>0.76687116564417179</v>
      </c>
      <c r="E57">
        <f xml:space="preserve"> D57 / 3</f>
        <v>0.2556237218813906</v>
      </c>
    </row>
    <row r="58" spans="1:5">
      <c r="B58">
        <v>4</v>
      </c>
      <c r="C58">
        <v>1.29</v>
      </c>
      <c r="D58">
        <f t="shared" si="0"/>
        <v>0.96899224806201545</v>
      </c>
      <c r="E58">
        <f xml:space="preserve"> D58 / 4</f>
        <v>0.24224806201550386</v>
      </c>
    </row>
    <row r="59" spans="1:5">
      <c r="B59">
        <v>5</v>
      </c>
      <c r="C59">
        <v>1.0900000000000001</v>
      </c>
      <c r="D59">
        <f t="shared" si="0"/>
        <v>1.1467889908256881</v>
      </c>
      <c r="E59">
        <f xml:space="preserve"> D59 / 5</f>
        <v>0.22935779816513763</v>
      </c>
    </row>
    <row r="60" spans="1:5">
      <c r="B60">
        <v>6</v>
      </c>
      <c r="C60">
        <v>0.93</v>
      </c>
      <c r="D60">
        <f t="shared" si="0"/>
        <v>1.3440860215053763</v>
      </c>
      <c r="E60">
        <f xml:space="preserve"> D60 / 6</f>
        <v>0.2240143369175627</v>
      </c>
    </row>
    <row r="61" spans="1:5">
      <c r="B61">
        <v>7</v>
      </c>
      <c r="C61">
        <v>0.81</v>
      </c>
      <c r="D61">
        <f t="shared" si="0"/>
        <v>1.5432098765432098</v>
      </c>
      <c r="E61">
        <f xml:space="preserve"> D61 / 7</f>
        <v>0.22045855379188711</v>
      </c>
    </row>
    <row r="62" spans="1:5">
      <c r="B62">
        <v>8</v>
      </c>
      <c r="C62">
        <v>0.73</v>
      </c>
      <c r="D62">
        <f t="shared" si="0"/>
        <v>1.7123287671232876</v>
      </c>
      <c r="E62">
        <f xml:space="preserve"> D62 / 8</f>
        <v>0.21404109589041095</v>
      </c>
    </row>
    <row r="65" spans="1:5">
      <c r="A65" t="s">
        <v>0</v>
      </c>
      <c r="B65" t="s">
        <v>1</v>
      </c>
      <c r="C65" t="s">
        <v>2</v>
      </c>
      <c r="D65" t="s">
        <v>3</v>
      </c>
      <c r="E65" t="s">
        <v>4</v>
      </c>
    </row>
    <row r="66" spans="1:5">
      <c r="B66">
        <v>1</v>
      </c>
      <c r="C66">
        <v>1.24</v>
      </c>
      <c r="D66">
        <f xml:space="preserve"> C66 /C66</f>
        <v>1</v>
      </c>
      <c r="E66">
        <v>1</v>
      </c>
    </row>
    <row r="67" spans="1:5">
      <c r="B67">
        <v>2</v>
      </c>
      <c r="C67">
        <v>1.24</v>
      </c>
      <c r="D67">
        <f xml:space="preserve"> C66 / C67</f>
        <v>1</v>
      </c>
      <c r="E67">
        <f xml:space="preserve"> D67 / 2</f>
        <v>0.5</v>
      </c>
    </row>
    <row r="68" spans="1:5">
      <c r="B68">
        <v>3</v>
      </c>
      <c r="C68">
        <v>1.24</v>
      </c>
      <c r="D68">
        <f xml:space="preserve"> C66 / C68</f>
        <v>1</v>
      </c>
      <c r="E68">
        <f xml:space="preserve"> D68 / 3</f>
        <v>0.33333333333333331</v>
      </c>
    </row>
    <row r="69" spans="1:5">
      <c r="B69">
        <v>4</v>
      </c>
      <c r="C69">
        <v>1.24</v>
      </c>
      <c r="D69">
        <f xml:space="preserve"> C66 / C69</f>
        <v>1</v>
      </c>
      <c r="E69">
        <f xml:space="preserve"> D69 / 4</f>
        <v>0.25</v>
      </c>
    </row>
    <row r="70" spans="1:5">
      <c r="B70">
        <v>5</v>
      </c>
      <c r="C70">
        <v>1.24</v>
      </c>
      <c r="D70">
        <f xml:space="preserve"> C66 / C70</f>
        <v>1</v>
      </c>
      <c r="E70">
        <f xml:space="preserve"> D70 / 5</f>
        <v>0.2</v>
      </c>
    </row>
    <row r="71" spans="1:5">
      <c r="B71">
        <v>6</v>
      </c>
      <c r="C71">
        <v>1.24</v>
      </c>
      <c r="D71">
        <f xml:space="preserve"> C66 / C71</f>
        <v>1</v>
      </c>
      <c r="E71">
        <f xml:space="preserve"> D71 / 6</f>
        <v>0.16666666666666666</v>
      </c>
    </row>
    <row r="72" spans="1:5">
      <c r="B72">
        <v>7</v>
      </c>
      <c r="C72">
        <v>1.24</v>
      </c>
      <c r="D72">
        <f xml:space="preserve"> C66 / C72</f>
        <v>1</v>
      </c>
      <c r="E72">
        <f xml:space="preserve"> D72 / 7</f>
        <v>0.14285714285714285</v>
      </c>
    </row>
    <row r="73" spans="1:5">
      <c r="B73">
        <v>8</v>
      </c>
      <c r="C73">
        <v>1.24</v>
      </c>
      <c r="D73">
        <f xml:space="preserve"> C66 / C73</f>
        <v>1</v>
      </c>
      <c r="E73">
        <f xml:space="preserve"> D73 / 8</f>
        <v>0.125</v>
      </c>
    </row>
    <row r="75" spans="1:5">
      <c r="A75" t="s">
        <v>5</v>
      </c>
      <c r="B75" t="s">
        <v>1</v>
      </c>
      <c r="C75" t="s">
        <v>2</v>
      </c>
      <c r="D75" t="s">
        <v>3</v>
      </c>
      <c r="E75" t="s">
        <v>4</v>
      </c>
    </row>
    <row r="76" spans="1:5">
      <c r="B76">
        <v>1</v>
      </c>
      <c r="C76">
        <v>4.37</v>
      </c>
      <c r="D76">
        <f t="shared" ref="D76:D83" si="1">C66/C76</f>
        <v>0.28375286041189929</v>
      </c>
      <c r="E76">
        <f xml:space="preserve"> D76 / 1</f>
        <v>0.28375286041189929</v>
      </c>
    </row>
    <row r="77" spans="1:5">
      <c r="B77">
        <v>2</v>
      </c>
      <c r="C77">
        <v>2.2999999999999998</v>
      </c>
      <c r="D77">
        <f t="shared" si="1"/>
        <v>0.53913043478260869</v>
      </c>
      <c r="E77">
        <f xml:space="preserve"> D77 / 2</f>
        <v>0.26956521739130435</v>
      </c>
    </row>
    <row r="78" spans="1:5">
      <c r="B78">
        <v>3</v>
      </c>
      <c r="C78">
        <v>1.61</v>
      </c>
      <c r="D78">
        <f t="shared" si="1"/>
        <v>0.77018633540372661</v>
      </c>
      <c r="E78">
        <f xml:space="preserve"> D78 / 3</f>
        <v>0.25672877846790887</v>
      </c>
    </row>
    <row r="79" spans="1:5">
      <c r="B79">
        <v>4</v>
      </c>
      <c r="C79">
        <v>1.26</v>
      </c>
      <c r="D79">
        <f t="shared" si="1"/>
        <v>0.98412698412698407</v>
      </c>
      <c r="E79">
        <f xml:space="preserve"> D79 / 4</f>
        <v>0.24603174603174602</v>
      </c>
    </row>
    <row r="80" spans="1:5">
      <c r="B80">
        <v>5</v>
      </c>
      <c r="C80">
        <v>1.06</v>
      </c>
      <c r="D80">
        <f t="shared" si="1"/>
        <v>1.1698113207547169</v>
      </c>
      <c r="E80">
        <f xml:space="preserve"> D80 / 5</f>
        <v>0.2339622641509434</v>
      </c>
    </row>
    <row r="81" spans="2:5">
      <c r="B81">
        <v>6</v>
      </c>
      <c r="C81">
        <v>0.97</v>
      </c>
      <c r="D81">
        <f t="shared" si="1"/>
        <v>1.2783505154639176</v>
      </c>
      <c r="E81">
        <f xml:space="preserve"> D81 / 6</f>
        <v>0.21305841924398627</v>
      </c>
    </row>
    <row r="82" spans="2:5">
      <c r="B82">
        <v>7</v>
      </c>
      <c r="C82">
        <v>0.77</v>
      </c>
      <c r="D82">
        <f t="shared" si="1"/>
        <v>1.6103896103896103</v>
      </c>
      <c r="E82">
        <f xml:space="preserve"> D82 / 7</f>
        <v>0.23005565862708718</v>
      </c>
    </row>
    <row r="83" spans="2:5">
      <c r="B83">
        <v>8</v>
      </c>
      <c r="C83">
        <v>0.69</v>
      </c>
      <c r="D83">
        <f t="shared" si="1"/>
        <v>1.7971014492753625</v>
      </c>
      <c r="E83">
        <f xml:space="preserve"> D83 / 8</f>
        <v>0.22463768115942032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Hoppal</dc:creator>
  <cp:lastModifiedBy>Michael Hoppal</cp:lastModifiedBy>
  <dcterms:created xsi:type="dcterms:W3CDTF">2014-09-29T22:00:49Z</dcterms:created>
  <dcterms:modified xsi:type="dcterms:W3CDTF">2014-12-01T06:37:42Z</dcterms:modified>
</cp:coreProperties>
</file>