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ython\Apps\Inpection tool\"/>
    </mc:Choice>
  </mc:AlternateContent>
  <xr:revisionPtr revIDLastSave="0" documentId="13_ncr:1_{315A8BC6-355C-4F0A-B2BD-037829E4C9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RSG 1" sheetId="1" r:id="rId1"/>
    <sheet name="HRSG 2" sheetId="2" r:id="rId2"/>
    <sheet name="HRSG 3" sheetId="3" r:id="rId3"/>
    <sheet name="HRSG 4" sheetId="4" r:id="rId4"/>
    <sheet name="HRSG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1" i="5" l="1"/>
  <c r="AT5" i="5"/>
  <c r="AT6" i="5"/>
  <c r="AT7" i="5"/>
  <c r="AT8" i="5"/>
  <c r="AT9" i="5"/>
  <c r="AT3" i="5"/>
  <c r="AS4" i="5"/>
  <c r="AT4" i="5" s="1"/>
  <c r="AS5" i="5"/>
  <c r="AS6" i="5"/>
  <c r="AS7" i="5"/>
  <c r="AS8" i="5"/>
  <c r="AS9" i="5"/>
  <c r="AS11" i="5"/>
  <c r="AS12" i="5"/>
  <c r="AT12" i="5" s="1"/>
  <c r="AS13" i="5"/>
  <c r="AT13" i="5" s="1"/>
  <c r="AS14" i="5"/>
  <c r="AT14" i="5" s="1"/>
  <c r="AS15" i="5"/>
  <c r="AT15" i="5" s="1"/>
  <c r="AS16" i="5"/>
  <c r="AT16" i="5" s="1"/>
  <c r="AS17" i="5"/>
  <c r="AT17" i="5" s="1"/>
  <c r="AS18" i="5"/>
  <c r="AT18" i="5" s="1"/>
  <c r="AS19" i="5"/>
  <c r="AT19" i="5" s="1"/>
  <c r="AS20" i="5"/>
  <c r="AT20" i="5" s="1"/>
  <c r="AS21" i="5"/>
  <c r="AT21" i="5" s="1"/>
  <c r="AS22" i="5"/>
  <c r="AT22" i="5" s="1"/>
  <c r="AS23" i="5"/>
  <c r="AT23" i="5" s="1"/>
  <c r="AS24" i="5"/>
  <c r="AT24" i="5" s="1"/>
  <c r="AS25" i="5"/>
  <c r="AT25" i="5" s="1"/>
  <c r="AS26" i="5"/>
  <c r="AT26" i="5" s="1"/>
  <c r="AS27" i="5"/>
  <c r="AT27" i="5" s="1"/>
  <c r="AS3" i="5"/>
  <c r="AT17" i="4"/>
  <c r="AS4" i="4"/>
  <c r="AT4" i="4" s="1"/>
  <c r="AS5" i="4"/>
  <c r="AT5" i="4" s="1"/>
  <c r="AS6" i="4"/>
  <c r="AT6" i="4" s="1"/>
  <c r="AS7" i="4"/>
  <c r="AT7" i="4" s="1"/>
  <c r="AS8" i="4"/>
  <c r="AT8" i="4" s="1"/>
  <c r="AS9" i="4"/>
  <c r="AT9" i="4" s="1"/>
  <c r="AS11" i="4"/>
  <c r="AT11" i="4" s="1"/>
  <c r="AS12" i="4"/>
  <c r="AT12" i="4" s="1"/>
  <c r="AS13" i="4"/>
  <c r="AT13" i="4" s="1"/>
  <c r="AS14" i="4"/>
  <c r="AT14" i="4" s="1"/>
  <c r="AS15" i="4"/>
  <c r="AT15" i="4" s="1"/>
  <c r="AS16" i="4"/>
  <c r="AT16" i="4" s="1"/>
  <c r="AS17" i="4"/>
  <c r="AS18" i="4"/>
  <c r="AT18" i="4" s="1"/>
  <c r="AS19" i="4"/>
  <c r="AT19" i="4" s="1"/>
  <c r="AS20" i="4"/>
  <c r="AT20" i="4" s="1"/>
  <c r="AS21" i="4"/>
  <c r="AT21" i="4" s="1"/>
  <c r="AS22" i="4"/>
  <c r="AT22" i="4" s="1"/>
  <c r="AS23" i="4"/>
  <c r="AT23" i="4" s="1"/>
  <c r="AS24" i="4"/>
  <c r="AT24" i="4" s="1"/>
  <c r="AS25" i="4"/>
  <c r="AT25" i="4" s="1"/>
  <c r="AS26" i="4"/>
  <c r="AT26" i="4" s="1"/>
  <c r="AS27" i="4"/>
  <c r="AT27" i="4" s="1"/>
  <c r="AS3" i="4"/>
  <c r="AT3" i="4" s="1"/>
  <c r="AS4" i="3" l="1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3" i="3"/>
  <c r="AT3" i="3" s="1"/>
  <c r="AT10" i="2"/>
  <c r="AT12" i="2"/>
  <c r="AT3" i="2"/>
  <c r="AS4" i="2"/>
  <c r="AT4" i="2" s="1"/>
  <c r="AS5" i="2"/>
  <c r="AT5" i="2" s="1"/>
  <c r="AS6" i="2"/>
  <c r="AT6" i="2" s="1"/>
  <c r="AS7" i="2"/>
  <c r="AT7" i="2" s="1"/>
  <c r="AS8" i="2"/>
  <c r="AT8" i="2" s="1"/>
  <c r="AS9" i="2"/>
  <c r="AT9" i="2" s="1"/>
  <c r="AS10" i="2"/>
  <c r="AS11" i="2"/>
  <c r="AT11" i="2" s="1"/>
  <c r="AS12" i="2"/>
  <c r="AS13" i="2"/>
  <c r="AT13" i="2" s="1"/>
  <c r="AS14" i="2"/>
  <c r="AT14" i="2" s="1"/>
  <c r="AS15" i="2"/>
  <c r="AT15" i="2" s="1"/>
  <c r="AS16" i="2"/>
  <c r="AT16" i="2" s="1"/>
  <c r="AS17" i="2"/>
  <c r="AT17" i="2" s="1"/>
  <c r="AS18" i="2"/>
  <c r="AT18" i="2" s="1"/>
  <c r="AS19" i="2"/>
  <c r="AT19" i="2" s="1"/>
  <c r="AS20" i="2"/>
  <c r="AT20" i="2" s="1"/>
  <c r="AS21" i="2"/>
  <c r="AT21" i="2" s="1"/>
  <c r="AS22" i="2"/>
  <c r="AT22" i="2" s="1"/>
  <c r="AS23" i="2"/>
  <c r="AT23" i="2" s="1"/>
  <c r="AS24" i="2"/>
  <c r="AT24" i="2" s="1"/>
  <c r="AS25" i="2"/>
  <c r="AT25" i="2" s="1"/>
  <c r="AS26" i="2"/>
  <c r="AT26" i="2" s="1"/>
  <c r="AS27" i="2"/>
  <c r="AT27" i="2" s="1"/>
  <c r="AS3" i="2"/>
  <c r="AN4" i="5" l="1"/>
  <c r="AN5" i="5"/>
  <c r="AN22" i="5"/>
  <c r="AN26" i="5"/>
  <c r="AN3" i="5"/>
  <c r="AN6" i="4"/>
  <c r="AN7" i="4"/>
  <c r="AN8" i="4"/>
  <c r="AN9" i="4"/>
  <c r="AN11" i="4"/>
  <c r="AN12" i="4"/>
  <c r="AN13" i="4"/>
  <c r="AN14" i="4"/>
  <c r="AN15" i="4"/>
  <c r="AN16" i="4"/>
  <c r="AN17" i="4"/>
  <c r="AN18" i="4"/>
  <c r="AN19" i="4"/>
  <c r="AN15" i="3"/>
  <c r="AN19" i="3"/>
  <c r="AN24" i="3"/>
  <c r="AN25" i="3"/>
  <c r="AN27" i="3"/>
  <c r="AS9" i="1"/>
  <c r="AS13" i="1"/>
  <c r="AS14" i="1"/>
  <c r="AS15" i="1"/>
  <c r="AS16" i="1"/>
  <c r="AS17" i="1"/>
  <c r="AS18" i="1"/>
  <c r="AS19" i="1"/>
  <c r="AS20" i="1"/>
  <c r="AS21" i="1"/>
  <c r="AS22" i="1"/>
  <c r="AN8" i="2"/>
  <c r="AN9" i="2"/>
  <c r="AN11" i="2"/>
  <c r="AN12" i="2"/>
  <c r="AN13" i="2"/>
  <c r="AN26" i="2"/>
  <c r="AN27" i="2"/>
  <c r="AM9" i="5"/>
  <c r="AN9" i="5" s="1"/>
  <c r="AD19" i="5"/>
  <c r="AN19" i="5" s="1"/>
  <c r="AM4" i="5"/>
  <c r="AM5" i="5"/>
  <c r="AM6" i="5"/>
  <c r="AN6" i="5" s="1"/>
  <c r="AM7" i="5"/>
  <c r="AN7" i="5" s="1"/>
  <c r="AM8" i="5"/>
  <c r="AN8" i="5" s="1"/>
  <c r="AM11" i="5"/>
  <c r="AN11" i="5" s="1"/>
  <c r="AM12" i="5"/>
  <c r="AM13" i="5"/>
  <c r="AN13" i="5" s="1"/>
  <c r="AM14" i="5"/>
  <c r="AN14" i="5" s="1"/>
  <c r="AM15" i="5"/>
  <c r="AN15" i="5" s="1"/>
  <c r="AM16" i="5"/>
  <c r="AN16" i="5" s="1"/>
  <c r="AM17" i="5"/>
  <c r="AN17" i="5" s="1"/>
  <c r="AM18" i="5"/>
  <c r="AN18" i="5" s="1"/>
  <c r="AM19" i="5"/>
  <c r="AM20" i="5"/>
  <c r="AN20" i="5" s="1"/>
  <c r="AM21" i="5"/>
  <c r="AN21" i="5" s="1"/>
  <c r="AM22" i="5"/>
  <c r="AM23" i="5"/>
  <c r="AN23" i="5" s="1"/>
  <c r="AM24" i="5"/>
  <c r="AN24" i="5" s="1"/>
  <c r="AM25" i="5"/>
  <c r="AN25" i="5" s="1"/>
  <c r="AM26" i="5"/>
  <c r="AM27" i="5"/>
  <c r="AN27" i="5" s="1"/>
  <c r="AM3" i="5"/>
  <c r="AD4" i="5"/>
  <c r="AD5" i="5"/>
  <c r="AD6" i="5"/>
  <c r="AD7" i="5"/>
  <c r="AD8" i="5"/>
  <c r="AD10" i="5"/>
  <c r="AD11" i="5"/>
  <c r="AD12" i="5"/>
  <c r="AN12" i="5" s="1"/>
  <c r="AD23" i="5"/>
  <c r="AD24" i="5"/>
  <c r="AD25" i="5"/>
  <c r="AD26" i="5"/>
  <c r="AD27" i="5"/>
  <c r="AD3" i="5"/>
  <c r="AD27" i="3"/>
  <c r="AM4" i="3"/>
  <c r="AM5" i="3"/>
  <c r="AM6" i="3"/>
  <c r="AN6" i="3" s="1"/>
  <c r="AM7" i="3"/>
  <c r="AM8" i="3"/>
  <c r="AN8" i="3" s="1"/>
  <c r="AM9" i="3"/>
  <c r="AN9" i="3" s="1"/>
  <c r="AM11" i="3"/>
  <c r="AM12" i="3"/>
  <c r="AM13" i="3"/>
  <c r="AN13" i="3" s="1"/>
  <c r="AM14" i="3"/>
  <c r="AN14" i="3" s="1"/>
  <c r="AM15" i="3"/>
  <c r="AM16" i="3"/>
  <c r="AM17" i="3"/>
  <c r="AM18" i="3"/>
  <c r="AN18" i="3" s="1"/>
  <c r="AM19" i="3"/>
  <c r="AM20" i="3"/>
  <c r="AN20" i="3" s="1"/>
  <c r="AM21" i="3"/>
  <c r="AN21" i="3" s="1"/>
  <c r="AM22" i="3"/>
  <c r="AN22" i="3" s="1"/>
  <c r="AM23" i="3"/>
  <c r="AN23" i="3" s="1"/>
  <c r="AM24" i="3"/>
  <c r="AM25" i="3"/>
  <c r="AM26" i="3"/>
  <c r="AN26" i="3" s="1"/>
  <c r="AM27" i="3"/>
  <c r="AM3" i="3"/>
  <c r="AD4" i="3"/>
  <c r="AN4" i="3" s="1"/>
  <c r="AD5" i="3"/>
  <c r="AN5" i="3" s="1"/>
  <c r="AD6" i="3"/>
  <c r="AD7" i="3"/>
  <c r="AD8" i="3"/>
  <c r="AD10" i="3"/>
  <c r="AD11" i="3"/>
  <c r="AD12" i="3"/>
  <c r="AD16" i="3"/>
  <c r="AD17" i="3"/>
  <c r="AN17" i="3" s="1"/>
  <c r="AD18" i="3"/>
  <c r="AD23" i="3"/>
  <c r="AD24" i="3"/>
  <c r="AD25" i="3"/>
  <c r="AD26" i="3"/>
  <c r="AD3" i="3"/>
  <c r="AN3" i="3" s="1"/>
  <c r="AD4" i="2"/>
  <c r="AD23" i="2"/>
  <c r="AD24" i="2"/>
  <c r="AD25" i="2"/>
  <c r="AD26" i="2"/>
  <c r="AD27" i="2"/>
  <c r="AD3" i="2"/>
  <c r="AD5" i="2"/>
  <c r="AD6" i="2"/>
  <c r="AD7" i="2"/>
  <c r="AN7" i="2" s="1"/>
  <c r="AD8" i="2"/>
  <c r="AD10" i="2"/>
  <c r="AD11" i="2"/>
  <c r="AD12" i="2"/>
  <c r="AM3" i="2"/>
  <c r="AN3" i="2" s="1"/>
  <c r="AM4" i="2"/>
  <c r="AN4" i="2" s="1"/>
  <c r="AM5" i="2"/>
  <c r="AN5" i="2" s="1"/>
  <c r="AM6" i="2"/>
  <c r="AN6" i="2" s="1"/>
  <c r="AM7" i="2"/>
  <c r="AM8" i="2"/>
  <c r="AM9" i="2"/>
  <c r="AM11" i="2"/>
  <c r="AM12" i="2"/>
  <c r="AM13" i="2"/>
  <c r="AM14" i="2"/>
  <c r="AN14" i="2" s="1"/>
  <c r="AM16" i="2"/>
  <c r="AN16" i="2" s="1"/>
  <c r="AM17" i="2"/>
  <c r="AN17" i="2" s="1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M27" i="2"/>
  <c r="AM15" i="2"/>
  <c r="AN15" i="2" s="1"/>
  <c r="AN12" i="3" l="1"/>
  <c r="AN11" i="3"/>
  <c r="AN7" i="3"/>
  <c r="AN16" i="3"/>
  <c r="AD5" i="1"/>
  <c r="AS5" i="1" s="1"/>
  <c r="AD6" i="1"/>
  <c r="AS6" i="1" s="1"/>
  <c r="AD7" i="1"/>
  <c r="AS7" i="1" s="1"/>
  <c r="AD8" i="1"/>
  <c r="AS8" i="1" s="1"/>
  <c r="AD11" i="1"/>
  <c r="AS11" i="1" s="1"/>
  <c r="AD12" i="1"/>
  <c r="AS12" i="1" s="1"/>
  <c r="AD23" i="1"/>
  <c r="AS23" i="1" s="1"/>
  <c r="AD24" i="1"/>
  <c r="AS24" i="1" s="1"/>
  <c r="AD25" i="1"/>
  <c r="AS25" i="1" s="1"/>
  <c r="AD26" i="1"/>
  <c r="AS26" i="1" s="1"/>
  <c r="AD27" i="1"/>
  <c r="AS27" i="1" s="1"/>
  <c r="AD3" i="1"/>
  <c r="AS3" i="1" s="1"/>
  <c r="AD4" i="1"/>
  <c r="AS4" i="1" s="1"/>
  <c r="AD5" i="4"/>
  <c r="AD3" i="4"/>
  <c r="AM4" i="4"/>
  <c r="AN4" i="4" s="1"/>
  <c r="AM5" i="4"/>
  <c r="AN5" i="4" s="1"/>
  <c r="AM3" i="4"/>
  <c r="AN3" i="4" s="1"/>
  <c r="AD26" i="4"/>
  <c r="AD25" i="4"/>
  <c r="AD24" i="4"/>
  <c r="AM21" i="4"/>
  <c r="AN21" i="4" s="1"/>
  <c r="AM22" i="4"/>
  <c r="AN22" i="4" s="1"/>
  <c r="AM23" i="4"/>
  <c r="AN23" i="4" s="1"/>
  <c r="AM24" i="4"/>
  <c r="AM25" i="4"/>
  <c r="AM26" i="4"/>
  <c r="AM27" i="4"/>
  <c r="AN27" i="4" s="1"/>
  <c r="AM20" i="4"/>
  <c r="AN20" i="4" s="1"/>
  <c r="AN24" i="4" l="1"/>
  <c r="AN25" i="4"/>
  <c r="AN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Horner</author>
  </authors>
  <commentList>
    <comment ref="U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This suggests the hanger belongs on line 102 not 100.
Hanger is mislabeled?</t>
        </r>
      </text>
    </comment>
    <comment ref="R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MISSING!
VALUE ASSUMED FROM OTHER HRSGs
</t>
        </r>
      </text>
    </comment>
    <comment ref="U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MISSING!
VALUE ASSUMED FROM CONTEXT</t>
        </r>
      </text>
    </comment>
    <comment ref="W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MISSING!
VALUE ASSUMED FROM CONTEXT</t>
        </r>
      </text>
    </comment>
    <comment ref="AB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MISSING!
VALUE ASSUMED FROM CONTEXT</t>
        </r>
      </text>
    </comment>
    <comment ref="AC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MISSING!
VALUE ASSUMED FROM CONTEXT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Horner</author>
  </authors>
  <commentList>
    <comment ref="U1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This suggests the hanger belongs on line 202 not 200.
Hanger is mislabeled?</t>
        </r>
      </text>
    </comment>
    <comment ref="R2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Partially covered by paint, "20" is assumed based on other HRSGs
</t>
        </r>
      </text>
    </comment>
    <comment ref="T2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Partially covered by paint, "13CS" Assumed from context</t>
        </r>
      </text>
    </comment>
    <comment ref="U2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Partially covered in paint "SH202" Assumed from context
</t>
        </r>
      </text>
    </comment>
    <comment ref="V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Partially covered by paint, "2014" assumed from context
</t>
        </r>
      </text>
    </comment>
    <comment ref="W2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Partially covered by paint, "120" assumed from context and "Type"</t>
        </r>
      </text>
    </comment>
    <comment ref="AB2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Completely covered by paint, "673" assumed based on other HRSGs
</t>
        </r>
      </text>
    </comment>
    <comment ref="AC2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Completely covered by paint, "673" assumed based on other HRSGs</t>
        </r>
      </text>
    </comment>
    <comment ref="T2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Partially covered by paint, "13CS" Assumed from context</t>
        </r>
      </text>
    </comment>
    <comment ref="U2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Partially covered in paint "SH202" Assumed from context
</t>
        </r>
      </text>
    </comment>
    <comment ref="T2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Partially covered by paint, "13CS" Assumed from context</t>
        </r>
      </text>
    </comment>
    <comment ref="U2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Partially covered in paint "SH202" Assumed from context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Horner</author>
  </authors>
  <commentList>
    <comment ref="U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scratched, value assumed from other HRSGs
</t>
        </r>
      </text>
    </comment>
    <comment ref="U1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This suggests the hanger belongs on line 302 not 300.
Hanger is mislabeled?</t>
        </r>
      </text>
    </comment>
    <comment ref="U2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Patially covered by paint, "DN250" assumed from context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Hopp</author>
  </authors>
  <commentList>
    <comment ref="U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Alex Hopp:</t>
        </r>
        <r>
          <rPr>
            <sz val="9"/>
            <color indexed="81"/>
            <rFont val="Tahoma"/>
            <family val="2"/>
          </rPr>
          <t xml:space="preserve">
This suggests the hanger belongs on line 402 not 400.
Hanger is mislabeled?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Horner</author>
  </authors>
  <commentList>
    <comment ref="R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extremely scratched, Value assumed from context/other HRSGs</t>
        </r>
      </text>
    </comment>
    <comment ref="U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extremely scratched, Value assumed from context/other HRSGs</t>
        </r>
      </text>
    </comment>
    <comment ref="V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extremely scratched, Value assumed from context/other HRSGs</t>
        </r>
      </text>
    </comment>
    <comment ref="AB8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Heavy scratching, assumed from context
</t>
        </r>
      </text>
    </comment>
    <comment ref="AC8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Heavy scratching, assumed from context
</t>
        </r>
      </text>
    </comment>
    <comment ref="U1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Plate extremely scratched, Value assumed from context/other HRSGs</t>
        </r>
      </text>
    </comment>
    <comment ref="AB1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Value assumed from context, scracthed plate</t>
        </r>
      </text>
    </comment>
    <comment ref="AC1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Value assumed from context, scracthed plate</t>
        </r>
      </text>
    </comment>
    <comment ref="AB12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Value assumed from context, scracthed plate</t>
        </r>
      </text>
    </comment>
    <comment ref="AC12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Value assumed from context, scracthed plate</t>
        </r>
      </text>
    </comment>
    <comment ref="A20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Hangers are suspected to have been installed incorrectly (swapped)</t>
        </r>
      </text>
    </comment>
    <comment ref="A2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Hangers are suspected to have been installed incorrectly (swapped)</t>
        </r>
      </text>
    </comment>
    <comment ref="V26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Month assumed from context, scratched plate</t>
        </r>
      </text>
    </comment>
    <comment ref="R27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Assumed value based on other HRSGs, scratched plate</t>
        </r>
      </text>
    </comment>
    <comment ref="U27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Alex Horner:</t>
        </r>
        <r>
          <rPr>
            <sz val="9"/>
            <color indexed="81"/>
            <rFont val="Tahoma"/>
            <family val="2"/>
          </rPr>
          <t xml:space="preserve">
Assumed value based on other HRSGs, scratched plate</t>
        </r>
      </text>
    </comment>
  </commentList>
</comments>
</file>

<file path=xl/sharedStrings.xml><?xml version="1.0" encoding="utf-8"?>
<sst xmlns="http://schemas.openxmlformats.org/spreadsheetml/2006/main" count="2000" uniqueCount="571">
  <si>
    <t>Line number</t>
  </si>
  <si>
    <t>Group</t>
  </si>
  <si>
    <t>Piping drawing</t>
  </si>
  <si>
    <t>Multiple sheets</t>
  </si>
  <si>
    <t>Support number</t>
  </si>
  <si>
    <t>Support drawing</t>
  </si>
  <si>
    <t>Location</t>
  </si>
  <si>
    <t>Description</t>
  </si>
  <si>
    <t>Type</t>
  </si>
  <si>
    <t>Accessible</t>
  </si>
  <si>
    <t>Defect</t>
  </si>
  <si>
    <t>Action</t>
  </si>
  <si>
    <t>Comment</t>
  </si>
  <si>
    <t>350-630-SH103-15CJ1G-H</t>
  </si>
  <si>
    <t>SH103</t>
  </si>
  <si>
    <t>L630-DX-ISO-10528.001</t>
  </si>
  <si>
    <t>300-630-SH115-15CJ1G-H</t>
  </si>
  <si>
    <t>SH115</t>
  </si>
  <si>
    <t>V-2153-101-A-3006_004</t>
  </si>
  <si>
    <t>SH100</t>
  </si>
  <si>
    <t>SH101</t>
  </si>
  <si>
    <t>SH102</t>
  </si>
  <si>
    <t>YES, 4</t>
  </si>
  <si>
    <t>YES, 13</t>
  </si>
  <si>
    <t>YES, 2</t>
  </si>
  <si>
    <t>YES, 8</t>
  </si>
  <si>
    <t>YES, 19</t>
  </si>
  <si>
    <t>NO</t>
  </si>
  <si>
    <t>YES, 3</t>
  </si>
  <si>
    <t>350-630-SH103-15CJ1G-H-C001</t>
  </si>
  <si>
    <t>V-2153-101-A-8006_001</t>
  </si>
  <si>
    <t>350-630-SH103-15CJ1G-H-C002</t>
  </si>
  <si>
    <t>V-2153-101-A-8006_003</t>
  </si>
  <si>
    <t>350-630-SH103-15CJ1G-H-C003</t>
  </si>
  <si>
    <t>V-2153-101-A-8006_004</t>
  </si>
  <si>
    <t>350-630-SH103-15CJ1G-H-C004</t>
  </si>
  <si>
    <t>V-2153-101-A-8006_005</t>
  </si>
  <si>
    <t>350-630-SH103-15CJ1G-H-C005</t>
  </si>
  <si>
    <t>V-2153-101-A-8006_006</t>
  </si>
  <si>
    <t>V-2153-101-A-8006_007</t>
  </si>
  <si>
    <t>350-630-SH103-15CJ1G-H-X001</t>
  </si>
  <si>
    <t>V-2153-101-A-8006_002</t>
  </si>
  <si>
    <t>300-630-SH115-15CJ1G-H-C001</t>
  </si>
  <si>
    <t>V-2153-101-A-8006_013</t>
  </si>
  <si>
    <t>V-2153-101-A-8006_014</t>
  </si>
  <si>
    <t>HRSG1</t>
  </si>
  <si>
    <t>MAIN STEAM</t>
  </si>
  <si>
    <t>SPRING HANGER - CONSTANT</t>
  </si>
  <si>
    <t>No</t>
  </si>
  <si>
    <t>YES</t>
  </si>
  <si>
    <t>CORROSION
CLARIFY TRAVEL STOP FIXING ARRANGEMENT</t>
  </si>
  <si>
    <t>CLARIFY TRAVEL STOP FIXING ARRANGEMENT</t>
  </si>
  <si>
    <t>SURFACE COATING DAMAGE
POSITION WITHIN RANGE BUT LIMITED MOVEMENT FROM COLD INDICATION
POTENTIAL CLASH WITH STRUCTURE</t>
  </si>
  <si>
    <t>SURFACE COATING DAMAGE
CORROSION
POSITION DEVIATION
POTENTIAL RESTRICTION AT DOWNSTREAM PIPE SUPPORT
CLARIFY TRAVEL STOP FIXING ARRANGEMENT</t>
  </si>
  <si>
    <t>SURFACE COATING DAMAGE
CORROSION
CLARIFY TRAVEL STOP FIXING ARRANGEMENT</t>
  </si>
  <si>
    <t>SNUBBER</t>
  </si>
  <si>
    <t>BYPASS STEAM</t>
  </si>
  <si>
    <t>HRSG2</t>
  </si>
  <si>
    <t>SURFACE COATING DAMAGE</t>
  </si>
  <si>
    <t>CORROSION
LOOSE NUT</t>
  </si>
  <si>
    <t>MISSING SLIDE PLATE
POTENTIAL MOVEMENT RESTRICTION DUE TO PERSONNEL PROTECTION</t>
  </si>
  <si>
    <t>HRSG3</t>
  </si>
  <si>
    <t>YES, 22</t>
  </si>
  <si>
    <t>YES, 15</t>
  </si>
  <si>
    <t>HRSG4</t>
  </si>
  <si>
    <t>YES, 7</t>
  </si>
  <si>
    <t>YES, 11</t>
  </si>
  <si>
    <t>HRSG5</t>
  </si>
  <si>
    <t>Date</t>
  </si>
  <si>
    <t>Comments</t>
  </si>
  <si>
    <t>Hot walkdown</t>
  </si>
  <si>
    <t>Cold walkdown</t>
  </si>
  <si>
    <t>Manufacturer</t>
  </si>
  <si>
    <t>Model - Size</t>
  </si>
  <si>
    <t>Serial No</t>
  </si>
  <si>
    <t>Date Installed</t>
  </si>
  <si>
    <t>Travel Limit (mm)</t>
  </si>
  <si>
    <t>Level</t>
  </si>
  <si>
    <t>RL</t>
  </si>
  <si>
    <t>Moment Arm (mm)</t>
  </si>
  <si>
    <t>Design Travel (mm)</t>
  </si>
  <si>
    <t>Pipe Design Pressure</t>
  </si>
  <si>
    <t>Pipe Design Temperature</t>
  </si>
  <si>
    <t>Pipe OD</t>
  </si>
  <si>
    <t>Pipe Wall Thickness</t>
  </si>
  <si>
    <t>350-630-SH403-15CJ1G-H</t>
  </si>
  <si>
    <t>SH403</t>
  </si>
  <si>
    <t>Assumption: All HRSGs share isometric drawings</t>
  </si>
  <si>
    <t>350-630-SH403-15CJ1G-H-C001</t>
  </si>
  <si>
    <t>L403H1</t>
  </si>
  <si>
    <t>L403H2</t>
  </si>
  <si>
    <t>L403H3</t>
  </si>
  <si>
    <t>L403H4</t>
  </si>
  <si>
    <t>L403H5E</t>
  </si>
  <si>
    <t>L403H5W</t>
  </si>
  <si>
    <t>Temporary Support Number</t>
  </si>
  <si>
    <t>350-630-SH403-15CJ1G-H-C002</t>
  </si>
  <si>
    <t>350-630-SH403-15CJ1G-H-C003</t>
  </si>
  <si>
    <t>350-630-SH403-15CJ1G-H-C004</t>
  </si>
  <si>
    <t>350-630-SH403-15CJ1G-H-C005</t>
  </si>
  <si>
    <t>350-630-SH403-15CJ1G-H-X001</t>
  </si>
  <si>
    <t>300-630-SH415-15CJ1G-H</t>
  </si>
  <si>
    <t>SH415</t>
  </si>
  <si>
    <t>300-630-SH415-15CJ1G-H-C001</t>
  </si>
  <si>
    <t>SH400</t>
  </si>
  <si>
    <t>SH401</t>
  </si>
  <si>
    <t>SH402</t>
  </si>
  <si>
    <t>L415H2</t>
  </si>
  <si>
    <t>L415H1W</t>
  </si>
  <si>
    <t>L415H1E</t>
  </si>
  <si>
    <t>L415H3</t>
  </si>
  <si>
    <t>L400H1</t>
  </si>
  <si>
    <t>L401H1</t>
  </si>
  <si>
    <t>L401H2</t>
  </si>
  <si>
    <t>L401H3</t>
  </si>
  <si>
    <t>L401H4</t>
  </si>
  <si>
    <t>L402H1</t>
  </si>
  <si>
    <t>L402H2</t>
  </si>
  <si>
    <t>L402H3</t>
  </si>
  <si>
    <t>L402H4</t>
  </si>
  <si>
    <t>L402H5</t>
  </si>
  <si>
    <t>L402H6</t>
  </si>
  <si>
    <t>L402H7</t>
  </si>
  <si>
    <t>L402H8</t>
  </si>
  <si>
    <t>L403H6</t>
  </si>
  <si>
    <t>VH1A-3-M16</t>
  </si>
  <si>
    <t>13VS7691</t>
  </si>
  <si>
    <t>Distance from Design (mm)</t>
  </si>
  <si>
    <t>Design Load (Hot)</t>
  </si>
  <si>
    <t>Design Load (Cold)</t>
  </si>
  <si>
    <t>S130074-02</t>
  </si>
  <si>
    <t>Spring Rate</t>
  </si>
  <si>
    <t>6.8 kg/mm</t>
  </si>
  <si>
    <t>363 kg</t>
  </si>
  <si>
    <t>418 kg</t>
  </si>
  <si>
    <t>-</t>
  </si>
  <si>
    <t>VH1A-5-M24</t>
  </si>
  <si>
    <t>13VS7694</t>
  </si>
  <si>
    <t>27.2 kg/mm</t>
  </si>
  <si>
    <t>1220 kg</t>
  </si>
  <si>
    <t>1002 kg</t>
  </si>
  <si>
    <t>ID No.</t>
  </si>
  <si>
    <t>SH402-HUL17-DN250-W06</t>
  </si>
  <si>
    <t>SH402-HUL17-DN250-X06</t>
  </si>
  <si>
    <t>VH1A-5-M30</t>
  </si>
  <si>
    <t>13VS7695</t>
  </si>
  <si>
    <t>SH402-HUL21-DN350-AA17</t>
  </si>
  <si>
    <t>54.4 kg/mm</t>
  </si>
  <si>
    <t>3121 kg</t>
  </si>
  <si>
    <t>2686 kg</t>
  </si>
  <si>
    <t>2658 kg</t>
  </si>
  <si>
    <t>2431 kg</t>
  </si>
  <si>
    <t>673 kg</t>
  </si>
  <si>
    <t>2336 kg</t>
  </si>
  <si>
    <t>1656 kg</t>
  </si>
  <si>
    <t>1439 kg</t>
  </si>
  <si>
    <t>2064 kg</t>
  </si>
  <si>
    <t>400 kg</t>
  </si>
  <si>
    <t>4876 kg</t>
  </si>
  <si>
    <t>2883 kg</t>
  </si>
  <si>
    <t>SEONGHWA</t>
  </si>
  <si>
    <t>VH2A-4-M20</t>
  </si>
  <si>
    <t>s130074-02</t>
  </si>
  <si>
    <t>SH402-HUL05-DN250-A02</t>
  </si>
  <si>
    <t>13VS7692</t>
  </si>
  <si>
    <t>SH401-HUL11-DN350-O02</t>
  </si>
  <si>
    <t>13VS7693</t>
  </si>
  <si>
    <t>VH2F-4</t>
  </si>
  <si>
    <t>SH401-HUL12-DN350-P10</t>
  </si>
  <si>
    <t>13VS7697</t>
  </si>
  <si>
    <t>VH3F-5</t>
  </si>
  <si>
    <t>SH401-HUL12-DN350-P09</t>
  </si>
  <si>
    <t>13VS7698</t>
  </si>
  <si>
    <t>SH403-15CJ1G-H-C001</t>
  </si>
  <si>
    <t>2014-01</t>
  </si>
  <si>
    <t>13CS3587</t>
  </si>
  <si>
    <t>CHH-22-B1A-60</t>
  </si>
  <si>
    <t>CHH-24-B1A-60</t>
  </si>
  <si>
    <t>13CS3590</t>
  </si>
  <si>
    <t>SH403-15CJ1G-H-C002</t>
  </si>
  <si>
    <t>SH403-15CJ1G-H-C003</t>
  </si>
  <si>
    <t>CHH-9-F1-60</t>
  </si>
  <si>
    <t>14CS1114</t>
  </si>
  <si>
    <t>2014-05</t>
  </si>
  <si>
    <t>SH403-15CJ1G-H-C004</t>
  </si>
  <si>
    <t>13CS3593</t>
  </si>
  <si>
    <t>CHH-36-B1A-80</t>
  </si>
  <si>
    <t>CHH-28-B1A-60</t>
  </si>
  <si>
    <t>14CS1112</t>
  </si>
  <si>
    <t>SH403-15CJ1G-H-C005</t>
  </si>
  <si>
    <t>14CS1113</t>
  </si>
  <si>
    <t>LISEGA</t>
  </si>
  <si>
    <t>630-SH480-PS-0</t>
  </si>
  <si>
    <t>14.03 kN</t>
  </si>
  <si>
    <t>SH415-15CJ1G-H-C001</t>
  </si>
  <si>
    <t>1841 kg</t>
  </si>
  <si>
    <t>14CS1110</t>
  </si>
  <si>
    <t>14CS1111</t>
  </si>
  <si>
    <t>9.530kN</t>
  </si>
  <si>
    <t>630-SH483-PS-0-005</t>
  </si>
  <si>
    <t>630-SH483-PS-0-001</t>
  </si>
  <si>
    <t>29.48kN</t>
  </si>
  <si>
    <t>13.6 kg/mm</t>
  </si>
  <si>
    <t>133.3 N/mm</t>
  </si>
  <si>
    <t>266.6 N/mm</t>
  </si>
  <si>
    <t>807 kg</t>
  </si>
  <si>
    <t>698 kg</t>
  </si>
  <si>
    <t>993 kg</t>
  </si>
  <si>
    <t>1074 kg</t>
  </si>
  <si>
    <t>866 kg</t>
  </si>
  <si>
    <t>954 kg</t>
  </si>
  <si>
    <t>1150 kg</t>
  </si>
  <si>
    <t>1326 kg</t>
  </si>
  <si>
    <t>1792 kg</t>
  </si>
  <si>
    <t>2213 kg</t>
  </si>
  <si>
    <t>VH3A-6-M30</t>
  </si>
  <si>
    <t>13VS7696</t>
  </si>
  <si>
    <t>SH401-HUL13-DN350-P014</t>
  </si>
  <si>
    <t>CHH-32-B1A-100</t>
  </si>
  <si>
    <t>13CS3606</t>
  </si>
  <si>
    <t>2013-01</t>
  </si>
  <si>
    <t>SH402-HUL21-DN350-AA25</t>
  </si>
  <si>
    <t>13CS3605</t>
  </si>
  <si>
    <t>SH402-HUL21-DN350-AA19</t>
  </si>
  <si>
    <t>SH402-HUL21-DN350-AA21</t>
  </si>
  <si>
    <t>13CS3604</t>
  </si>
  <si>
    <t>SH402-HUL26-DN350-AA23</t>
  </si>
  <si>
    <t>CHH-30-F1-130</t>
  </si>
  <si>
    <t>13CS3612</t>
  </si>
  <si>
    <t>2014-02</t>
  </si>
  <si>
    <t>CHH-34-B1A-120</t>
  </si>
  <si>
    <t>13CS3607</t>
  </si>
  <si>
    <t>SH402-HUL23-DN350-AA24</t>
  </si>
  <si>
    <t>L103H1</t>
  </si>
  <si>
    <t>L103H2</t>
  </si>
  <si>
    <t>L103H3</t>
  </si>
  <si>
    <t>L103H4</t>
  </si>
  <si>
    <t>L103H5E</t>
  </si>
  <si>
    <t>L103H5W</t>
  </si>
  <si>
    <t>L103H6</t>
  </si>
  <si>
    <t>L115H1E</t>
  </si>
  <si>
    <t>L115H1W</t>
  </si>
  <si>
    <t>L115H2</t>
  </si>
  <si>
    <t>L115H3</t>
  </si>
  <si>
    <t>L100H1</t>
  </si>
  <si>
    <t>L101H1</t>
  </si>
  <si>
    <t>L101H2</t>
  </si>
  <si>
    <t>L101H3</t>
  </si>
  <si>
    <t>L101H4</t>
  </si>
  <si>
    <t>L102H1</t>
  </si>
  <si>
    <t>L102H2</t>
  </si>
  <si>
    <t>L102H3</t>
  </si>
  <si>
    <t>L102H4</t>
  </si>
  <si>
    <t>L102H5</t>
  </si>
  <si>
    <t>L102H6</t>
  </si>
  <si>
    <t>L102H7</t>
  </si>
  <si>
    <t>L102H8</t>
  </si>
  <si>
    <t>13CS3805</t>
  </si>
  <si>
    <t>2013-02</t>
  </si>
  <si>
    <t>SH103-15CJ1G-H-C001</t>
  </si>
  <si>
    <t>SH103-15CJ1G-H-C002</t>
  </si>
  <si>
    <t>13CS3808</t>
  </si>
  <si>
    <t>14CS1099</t>
  </si>
  <si>
    <t>SH103-15CJ1G-H-C003</t>
  </si>
  <si>
    <t>Likely bottomed out</t>
  </si>
  <si>
    <t>13CS3811</t>
  </si>
  <si>
    <t>SH103-15CJ1G-H-C004</t>
  </si>
  <si>
    <t>14CS1098</t>
  </si>
  <si>
    <t>SH103-15CJ1G-H-C005</t>
  </si>
  <si>
    <t>14CS1097</t>
  </si>
  <si>
    <t>630-SH180-PS-0-001</t>
  </si>
  <si>
    <t>13.94 kN</t>
  </si>
  <si>
    <t>SANWA</t>
  </si>
  <si>
    <t>14CS1095</t>
  </si>
  <si>
    <t>SH115-15CJ1G-H-C001</t>
  </si>
  <si>
    <t>14CS1096</t>
  </si>
  <si>
    <t>630-SH183-PS-0-001</t>
  </si>
  <si>
    <t>29.76 kN</t>
  </si>
  <si>
    <t>630-SH183-PS-0-005</t>
  </si>
  <si>
    <t>9.26 kN</t>
  </si>
  <si>
    <t>13VS8211</t>
  </si>
  <si>
    <t>SH102-HUL05-DN250-A02</t>
  </si>
  <si>
    <t>13VS8212</t>
  </si>
  <si>
    <t>SH101-HUL11-DN350-O02</t>
  </si>
  <si>
    <t>13VS8216</t>
  </si>
  <si>
    <t>SH101-HUL12-DN350-P10</t>
  </si>
  <si>
    <t>13VS8217</t>
  </si>
  <si>
    <t>SH101-HUL12-DN350-P09</t>
  </si>
  <si>
    <t>13VS8215</t>
  </si>
  <si>
    <t>SH101-HUL13-DN350-P14</t>
  </si>
  <si>
    <t>13VS8210</t>
  </si>
  <si>
    <t>SH102-HUL17-DN250-X06</t>
  </si>
  <si>
    <t>353 kg</t>
  </si>
  <si>
    <t>13VS8213</t>
  </si>
  <si>
    <t>SH102-HUL17-DN250-W06</t>
  </si>
  <si>
    <t>VH1A-6-M30</t>
  </si>
  <si>
    <t>13VS8214</t>
  </si>
  <si>
    <t>SH102-HUL21-DN350-AA17</t>
  </si>
  <si>
    <t>13CS3833</t>
  </si>
  <si>
    <t>SH102-HUL21-DN350-AA25</t>
  </si>
  <si>
    <t>SH102-HUL21-DN350-AA19</t>
  </si>
  <si>
    <t>13CS3832</t>
  </si>
  <si>
    <t>CHH-20-B1A-120</t>
  </si>
  <si>
    <t>13CS3831</t>
  </si>
  <si>
    <t>SH102-HUL21-DN350-AA21</t>
  </si>
  <si>
    <t>13CS3834</t>
  </si>
  <si>
    <t>SH102-HUL23-DN350-AA24</t>
  </si>
  <si>
    <t>PLATE MISSING</t>
  </si>
  <si>
    <t>L203H1</t>
  </si>
  <si>
    <t>L203H2</t>
  </si>
  <si>
    <t>L203H3</t>
  </si>
  <si>
    <t>L203H4</t>
  </si>
  <si>
    <t>L203H5E</t>
  </si>
  <si>
    <t>L203H5W</t>
  </si>
  <si>
    <t>L203H6</t>
  </si>
  <si>
    <t>L215H1E</t>
  </si>
  <si>
    <t>L215H1W</t>
  </si>
  <si>
    <t>L215H2</t>
  </si>
  <si>
    <t>L215H3</t>
  </si>
  <si>
    <t>L200H1</t>
  </si>
  <si>
    <t>L201H1</t>
  </si>
  <si>
    <t>L201H2</t>
  </si>
  <si>
    <t>L201H3</t>
  </si>
  <si>
    <t>L201H4</t>
  </si>
  <si>
    <t>L202H1</t>
  </si>
  <si>
    <t>L202H2</t>
  </si>
  <si>
    <t>L202H3</t>
  </si>
  <si>
    <t>L202H4</t>
  </si>
  <si>
    <t>L202H5</t>
  </si>
  <si>
    <t>L202H6</t>
  </si>
  <si>
    <t>L202H7</t>
  </si>
  <si>
    <t>L202H8</t>
  </si>
  <si>
    <t>L303H1</t>
  </si>
  <si>
    <t>L303H2</t>
  </si>
  <si>
    <t>L303H3</t>
  </si>
  <si>
    <t>L303H4</t>
  </si>
  <si>
    <t>L303H5E</t>
  </si>
  <si>
    <t>L303H5W</t>
  </si>
  <si>
    <t>L303H6</t>
  </si>
  <si>
    <t>L315H1E</t>
  </si>
  <si>
    <t>L315H1W</t>
  </si>
  <si>
    <t>L315H2</t>
  </si>
  <si>
    <t>L315H3</t>
  </si>
  <si>
    <t>L300H1</t>
  </si>
  <si>
    <t>L301H1</t>
  </si>
  <si>
    <t>L301H2</t>
  </si>
  <si>
    <t>L301H3</t>
  </si>
  <si>
    <t>L301H4</t>
  </si>
  <si>
    <t>L302H1</t>
  </si>
  <si>
    <t>L302H2</t>
  </si>
  <si>
    <t>L302H3</t>
  </si>
  <si>
    <t>L302H4</t>
  </si>
  <si>
    <t>L302H5</t>
  </si>
  <si>
    <t>L302H6</t>
  </si>
  <si>
    <t>L302H7</t>
  </si>
  <si>
    <t>L302H8</t>
  </si>
  <si>
    <t>SH203</t>
  </si>
  <si>
    <t>SH215</t>
  </si>
  <si>
    <t>SH200</t>
  </si>
  <si>
    <t>SH201</t>
  </si>
  <si>
    <t>SH202</t>
  </si>
  <si>
    <t>SH303</t>
  </si>
  <si>
    <t>SH315</t>
  </si>
  <si>
    <t>SH300</t>
  </si>
  <si>
    <t>SH301</t>
  </si>
  <si>
    <t>SH302</t>
  </si>
  <si>
    <t>SH503</t>
  </si>
  <si>
    <t>SH515</t>
  </si>
  <si>
    <t>SH500</t>
  </si>
  <si>
    <t>SH501</t>
  </si>
  <si>
    <t>SH502</t>
  </si>
  <si>
    <t>L503H1</t>
  </si>
  <si>
    <t>L503H2</t>
  </si>
  <si>
    <t>L503H3</t>
  </si>
  <si>
    <t>L503H4</t>
  </si>
  <si>
    <t>L503H5E</t>
  </si>
  <si>
    <t>L503H5W</t>
  </si>
  <si>
    <t>L503H6</t>
  </si>
  <si>
    <t>L515H1E</t>
  </si>
  <si>
    <t>L515H1W</t>
  </si>
  <si>
    <t>L515H2</t>
  </si>
  <si>
    <t>L515H3</t>
  </si>
  <si>
    <t>L500H1</t>
  </si>
  <si>
    <t>L501H1</t>
  </si>
  <si>
    <t>L501H2</t>
  </si>
  <si>
    <t>L501H3</t>
  </si>
  <si>
    <t>L501H4</t>
  </si>
  <si>
    <t>L502H3</t>
  </si>
  <si>
    <t>L502H4</t>
  </si>
  <si>
    <t>L502H5</t>
  </si>
  <si>
    <t>L502H6</t>
  </si>
  <si>
    <t>L502H7</t>
  </si>
  <si>
    <t>L502H8</t>
  </si>
  <si>
    <t>350-630-SH503-15CJ1G-H</t>
  </si>
  <si>
    <t>300-630-SH515-15CJ1G-H</t>
  </si>
  <si>
    <t>350-630-SH503-15CJ1G-H-C001</t>
  </si>
  <si>
    <t>350-630-SH503-15CJ1G-H-C002</t>
  </si>
  <si>
    <t>350-630-SH503-15CJ1G-H-C003</t>
  </si>
  <si>
    <t>350-630-SH503-15CJ1G-H-C004</t>
  </si>
  <si>
    <t>350-630-SH503-15CJ1G-H-C005</t>
  </si>
  <si>
    <t>350-630-SH503-15CJ1G-H-X001</t>
  </si>
  <si>
    <t>300-630-SH515-15CJ1G-H-C001</t>
  </si>
  <si>
    <t>350-630-SH303-15CJ1G-H-C001</t>
  </si>
  <si>
    <t>350-630-SH303-15CJ1G-H-C002</t>
  </si>
  <si>
    <t>350-630-SH303-15CJ1G-H-C003</t>
  </si>
  <si>
    <t>350-630-SH303-15CJ1G-H-C004</t>
  </si>
  <si>
    <t>350-630-SH303-15CJ1G-H-C005</t>
  </si>
  <si>
    <t>350-630-SH303-15CJ1G-H-X001</t>
  </si>
  <si>
    <t>300-630-SH315-15CJ1G-H-C001</t>
  </si>
  <si>
    <t>350-630-SH303-15CJ1G-H</t>
  </si>
  <si>
    <t>300-630-SH315-15CJ1G-H</t>
  </si>
  <si>
    <t>350-630-SH203-15CJ1G-H-C001</t>
  </si>
  <si>
    <t>350-630-SH203-15CJ1G-H-C002</t>
  </si>
  <si>
    <t>350-630-SH203-15CJ1G-H-C003</t>
  </si>
  <si>
    <t>350-630-SH203-15CJ1G-H-C004</t>
  </si>
  <si>
    <t>350-630-SH203-15CJ1G-H-C005</t>
  </si>
  <si>
    <t>350-630-SH203-15CJ1G-H-X001</t>
  </si>
  <si>
    <t>300-630-SH215-15CJ1G-H-C001</t>
  </si>
  <si>
    <t>350-630-SH203-15CJ1G-H</t>
  </si>
  <si>
    <t>300-630-SH215-15CJ1G-H</t>
  </si>
  <si>
    <t>SEONGWHA</t>
  </si>
  <si>
    <t>13VS8219</t>
  </si>
  <si>
    <t>SH202-HUL05-DN250-A02</t>
  </si>
  <si>
    <t>13CS3814</t>
  </si>
  <si>
    <t>SH203-15CJ1G-H-C001</t>
  </si>
  <si>
    <t>SH203-15CJ1G-H-C005</t>
  </si>
  <si>
    <t>SH203-15CJ1G-H-C002</t>
  </si>
  <si>
    <t>SH203-15CJ1G-H-C003</t>
  </si>
  <si>
    <t>SH203-15CJ1G-H-C004</t>
  </si>
  <si>
    <t>13CS3817</t>
  </si>
  <si>
    <t>14CS1104</t>
  </si>
  <si>
    <t>13CS3820</t>
  </si>
  <si>
    <t>14CS1103</t>
  </si>
  <si>
    <t>14CS1102</t>
  </si>
  <si>
    <t>14.1 kN</t>
  </si>
  <si>
    <t>14CS1101</t>
  </si>
  <si>
    <t>SH215-15CJ1G-H-C001</t>
  </si>
  <si>
    <t>14CS1100</t>
  </si>
  <si>
    <t>9.52 kN</t>
  </si>
  <si>
    <t>630-SH283-PS-0-001</t>
  </si>
  <si>
    <t>630-SH280-PS-0-001</t>
  </si>
  <si>
    <t>630-SH283-PS-0-005</t>
  </si>
  <si>
    <t>29.53 kN</t>
  </si>
  <si>
    <t>13VS8220</t>
  </si>
  <si>
    <t>SH201-HUL11-DN350-O02</t>
  </si>
  <si>
    <t>VH2f-4</t>
  </si>
  <si>
    <t>13VS8224</t>
  </si>
  <si>
    <t>SH201-HUL12-DN350-P10</t>
  </si>
  <si>
    <t>VH3f-5</t>
  </si>
  <si>
    <t>13VS8225</t>
  </si>
  <si>
    <t>SH201-HUL12-DN350-P9</t>
  </si>
  <si>
    <t>6.8kg/mm</t>
  </si>
  <si>
    <t>13VS8223</t>
  </si>
  <si>
    <t>SH201-HUL13-DN350-P14</t>
  </si>
  <si>
    <t>13VS8218</t>
  </si>
  <si>
    <t>SH202-HUL17-DN250-X06</t>
  </si>
  <si>
    <t>13VS8221</t>
  </si>
  <si>
    <t>SH202-HUL17-DN250-W06</t>
  </si>
  <si>
    <t>13VS8222</t>
  </si>
  <si>
    <t>SH202-HUL21-DN350-AA17</t>
  </si>
  <si>
    <t>13CS3837</t>
  </si>
  <si>
    <t>SH202-HUL21-DN350-AA25</t>
  </si>
  <si>
    <t>13CS3836</t>
  </si>
  <si>
    <t>SH202-HUL21-DN350-AA19</t>
  </si>
  <si>
    <t>13CS3835</t>
  </si>
  <si>
    <t>SH202-HUL21-DN350-AA21</t>
  </si>
  <si>
    <t>13CS3838</t>
  </si>
  <si>
    <t>SH202-HUL23-DN350-AA24</t>
  </si>
  <si>
    <t>14CS0356</t>
  </si>
  <si>
    <t>2014-04</t>
  </si>
  <si>
    <t>SH202-HUL26-DN350-AA23</t>
  </si>
  <si>
    <t>SH102-HUL26-DN350-AA23</t>
  </si>
  <si>
    <t>13CS3823</t>
  </si>
  <si>
    <t>SH303-15CJ1G-H-C001</t>
  </si>
  <si>
    <t>13CS3826</t>
  </si>
  <si>
    <t>SH303-15CJ1G-H-C002</t>
  </si>
  <si>
    <t>SH303-15CJ1G-H-C003</t>
  </si>
  <si>
    <t>14CS1109</t>
  </si>
  <si>
    <t>SH303-15CJ1G-H-C004</t>
  </si>
  <si>
    <t>SH303-15CJ1G-H-C005</t>
  </si>
  <si>
    <t>14CS1108</t>
  </si>
  <si>
    <t>14CS1107</t>
  </si>
  <si>
    <t>630-SH380-PS-0-001</t>
  </si>
  <si>
    <t>14CS1106</t>
  </si>
  <si>
    <t>SH315-15CJ1G-H-C001</t>
  </si>
  <si>
    <t>14CS1105</t>
  </si>
  <si>
    <t>29.48 kN</t>
  </si>
  <si>
    <t>630-SH383-PS-0-001</t>
  </si>
  <si>
    <t>630-SH383-PS-0-005</t>
  </si>
  <si>
    <t>29.45 kN</t>
  </si>
  <si>
    <t>SH302-HUL05-DN250-A02</t>
  </si>
  <si>
    <t>13VS8227</t>
  </si>
  <si>
    <t>13VS8228</t>
  </si>
  <si>
    <t>SH301-HUL11-DN350-O02</t>
  </si>
  <si>
    <t>13VS8232</t>
  </si>
  <si>
    <t>SH301-HUL12-DN350-O02</t>
  </si>
  <si>
    <t>13VS8233</t>
  </si>
  <si>
    <t>SH301-HUL12-DN350-P09</t>
  </si>
  <si>
    <t>13VS8231</t>
  </si>
  <si>
    <t>SH301-HUL12-DN350-P14</t>
  </si>
  <si>
    <t>13VS8226</t>
  </si>
  <si>
    <t>SH302-HUL17-DN250-X06</t>
  </si>
  <si>
    <t>SH302-HUL17-DN250-W06</t>
  </si>
  <si>
    <t>13VS8229</t>
  </si>
  <si>
    <t>13VS8230</t>
  </si>
  <si>
    <t>SH302-HUL21-DN350-AA17</t>
  </si>
  <si>
    <t>13CS3841</t>
  </si>
  <si>
    <t>SH302-HUL21-DN350-AA25</t>
  </si>
  <si>
    <t>13CS3840</t>
  </si>
  <si>
    <t>SH302-HUL21-DN350-AA19</t>
  </si>
  <si>
    <t>SH302-HUL21-DN350-AA21</t>
  </si>
  <si>
    <t>13CS3839</t>
  </si>
  <si>
    <t>SH302-HUL23-DN350-AA24</t>
  </si>
  <si>
    <t>13CS3842</t>
  </si>
  <si>
    <t>SH302-HUL26-DN350-AA23</t>
  </si>
  <si>
    <t>14CS0357</t>
  </si>
  <si>
    <t>13CS3596</t>
  </si>
  <si>
    <t>13CS3599</t>
  </si>
  <si>
    <t>2014-06</t>
  </si>
  <si>
    <t>14CS1119</t>
  </si>
  <si>
    <t>13CS3602</t>
  </si>
  <si>
    <t>2015-05</t>
  </si>
  <si>
    <t>14CS1117</t>
  </si>
  <si>
    <t>HEAVY SCRATCHING</t>
  </si>
  <si>
    <t>14CS1115</t>
  </si>
  <si>
    <t>14CS1116</t>
  </si>
  <si>
    <t>9.4 kN</t>
  </si>
  <si>
    <t>630-SH583-PS-0-001</t>
  </si>
  <si>
    <t>630-SH583-PS-0-005</t>
  </si>
  <si>
    <t>13VS7700</t>
  </si>
  <si>
    <t>13VS7701</t>
  </si>
  <si>
    <t>13VS7705</t>
  </si>
  <si>
    <t>13VS7706</t>
  </si>
  <si>
    <t>13VS7704</t>
  </si>
  <si>
    <t>13VS7702</t>
  </si>
  <si>
    <t>* Hanger names may swap if hangers are relocated to correct positions</t>
  </si>
  <si>
    <t>13VS7699</t>
  </si>
  <si>
    <t>13VS7703</t>
  </si>
  <si>
    <t>13CS3610</t>
  </si>
  <si>
    <t>13CS3609</t>
  </si>
  <si>
    <t>13CS3608</t>
  </si>
  <si>
    <t>SCRATCHED PLATE</t>
  </si>
  <si>
    <t>13CS3613</t>
  </si>
  <si>
    <t>SH502-HUL26-DN350-AA23</t>
  </si>
  <si>
    <t>SH503-15CJ1G-H-C001</t>
  </si>
  <si>
    <t>SH503-15CJ1G-H-C002</t>
  </si>
  <si>
    <t>SH503-15CJ1G-H-C003</t>
  </si>
  <si>
    <t>SH503-15CJ1G-H-C004</t>
  </si>
  <si>
    <t>SH503-15CJ1G-H-C005</t>
  </si>
  <si>
    <t>SH515-15CJ1G-H-C001</t>
  </si>
  <si>
    <t>SH502-HUL05-DN250-A02</t>
  </si>
  <si>
    <t>SH501-HUL11-DN350-O02</t>
  </si>
  <si>
    <t>SH501-HUL12-DN350-P10</t>
  </si>
  <si>
    <t>SH501-HUL12-DN350-P9</t>
  </si>
  <si>
    <t>SH501-HUL13-DN350-14</t>
  </si>
  <si>
    <t>SH502-HUL17-DN250-W06</t>
  </si>
  <si>
    <t>SH502-HUL17-DN250-X06</t>
  </si>
  <si>
    <t>SH502-HUL21-DN350-AA17</t>
  </si>
  <si>
    <t>SH502-HUL21-DN350-AA25</t>
  </si>
  <si>
    <t>SH502-HUL21-DN350-AA19</t>
  </si>
  <si>
    <t>SH502-HUL21-DN350-AA21</t>
  </si>
  <si>
    <t>SH502-HUL23-DN350-AA24</t>
  </si>
  <si>
    <t>630-SH580-PS-0-001</t>
  </si>
  <si>
    <t>Hot Position (mm)</t>
  </si>
  <si>
    <t>Hot Design (mm)</t>
  </si>
  <si>
    <t>Cold Position (mm)</t>
  </si>
  <si>
    <t>Cold Design (mm)</t>
  </si>
  <si>
    <t>% error</t>
  </si>
  <si>
    <t>% Error</t>
  </si>
  <si>
    <t>L502H1</t>
  </si>
  <si>
    <t>L502H2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</si>
</sst>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2" xfId="0" applyFont="1" applyFill="1" applyBorder="1" applyAlignment="1"/>
    <xf numFmtId="0" fontId="0" fillId="0" borderId="0" xfId="0" applyAlignment="1"/>
    <xf numFmtId="0" fontId="0" fillId="0" borderId="0" xfId="0" applyBorder="1"/>
    <xf numFmtId="0" fontId="2" fillId="4" borderId="4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/>
    <xf numFmtId="0" fontId="3" fillId="4" borderId="3" xfId="0" applyFont="1" applyFill="1" applyBorder="1"/>
    <xf numFmtId="0" fontId="4" fillId="0" borderId="0" xfId="0" applyFont="1" applyBorder="1"/>
    <xf numFmtId="0" fontId="4" fillId="0" borderId="0" xfId="0" applyFont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49" fontId="0" fillId="0" borderId="0" xfId="0" applyNumberFormat="1"/>
    <xf numFmtId="164" fontId="0" fillId="0" borderId="0" xfId="0" applyNumberFormat="1"/>
    <xf numFmtId="0" fontId="1" fillId="3" borderId="0" xfId="2" applyAlignment="1">
      <alignment horizontal="center"/>
    </xf>
    <xf numFmtId="0" fontId="1" fillId="2" borderId="0" xfId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Hanger Displacement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'HRSG 1'!$AL$2</c:f>
              <c:strCache>
                <c:ptCount val="1"/>
                <c:pt idx="0">
                  <c:v>Hot Design (mm)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'HRSG 1'!$A$3:$A$27</c:f>
              <c:strCache>
                <c:ptCount val="25"/>
                <c:pt idx="0">
                  <c:v>L103H1</c:v>
                </c:pt>
                <c:pt idx="1">
                  <c:v>L103H2</c:v>
                </c:pt>
                <c:pt idx="2">
                  <c:v>L103H3</c:v>
                </c:pt>
                <c:pt idx="3">
                  <c:v>L103H4</c:v>
                </c:pt>
                <c:pt idx="4">
                  <c:v>L103H5E</c:v>
                </c:pt>
                <c:pt idx="5">
                  <c:v>L103H5W</c:v>
                </c:pt>
                <c:pt idx="6">
                  <c:v>L103H6</c:v>
                </c:pt>
                <c:pt idx="7">
                  <c:v>SNUBBER</c:v>
                </c:pt>
                <c:pt idx="8">
                  <c:v>L115H1E</c:v>
                </c:pt>
                <c:pt idx="9">
                  <c:v>L115H1W</c:v>
                </c:pt>
                <c:pt idx="10">
                  <c:v>L115H2</c:v>
                </c:pt>
                <c:pt idx="11">
                  <c:v>L115H3</c:v>
                </c:pt>
                <c:pt idx="12">
                  <c:v>L100H1</c:v>
                </c:pt>
                <c:pt idx="13">
                  <c:v>L101H1</c:v>
                </c:pt>
                <c:pt idx="14">
                  <c:v>L101H2</c:v>
                </c:pt>
                <c:pt idx="15">
                  <c:v>L101H3</c:v>
                </c:pt>
                <c:pt idx="16">
                  <c:v>L101H4</c:v>
                </c:pt>
                <c:pt idx="17">
                  <c:v>L102H1</c:v>
                </c:pt>
                <c:pt idx="18">
                  <c:v>L102H2</c:v>
                </c:pt>
                <c:pt idx="19">
                  <c:v>L102H3</c:v>
                </c:pt>
                <c:pt idx="20">
                  <c:v>L102H4</c:v>
                </c:pt>
                <c:pt idx="21">
                  <c:v>L102H5</c:v>
                </c:pt>
                <c:pt idx="22">
                  <c:v>L102H6</c:v>
                </c:pt>
                <c:pt idx="23">
                  <c:v>L102H7</c:v>
                </c:pt>
                <c:pt idx="24">
                  <c:v>L102H8</c:v>
                </c:pt>
              </c:strCache>
            </c:strRef>
          </c:cat>
          <c:val>
            <c:numRef>
              <c:f>'HRSG 1'!$AL$3:$AL$27</c:f>
              <c:numCache>
                <c:formatCode>General</c:formatCode>
                <c:ptCount val="25"/>
                <c:pt idx="0">
                  <c:v>64</c:v>
                </c:pt>
                <c:pt idx="1">
                  <c:v>49</c:v>
                </c:pt>
                <c:pt idx="2">
                  <c:v>47</c:v>
                </c:pt>
                <c:pt idx="3">
                  <c:v>40</c:v>
                </c:pt>
                <c:pt idx="4">
                  <c:v>59</c:v>
                </c:pt>
                <c:pt idx="5">
                  <c:v>59</c:v>
                </c:pt>
                <c:pt idx="6">
                  <c:v>65</c:v>
                </c:pt>
                <c:pt idx="8">
                  <c:v>42</c:v>
                </c:pt>
                <c:pt idx="9">
                  <c:v>43</c:v>
                </c:pt>
                <c:pt idx="10">
                  <c:v>30</c:v>
                </c:pt>
                <c:pt idx="11">
                  <c:v>87</c:v>
                </c:pt>
                <c:pt idx="12">
                  <c:v>46</c:v>
                </c:pt>
                <c:pt idx="13">
                  <c:v>12</c:v>
                </c:pt>
                <c:pt idx="14">
                  <c:v>79</c:v>
                </c:pt>
                <c:pt idx="15">
                  <c:v>71</c:v>
                </c:pt>
                <c:pt idx="16">
                  <c:v>15</c:v>
                </c:pt>
                <c:pt idx="17">
                  <c:v>26</c:v>
                </c:pt>
                <c:pt idx="18">
                  <c:v>7</c:v>
                </c:pt>
                <c:pt idx="19">
                  <c:v>18</c:v>
                </c:pt>
                <c:pt idx="20">
                  <c:v>81</c:v>
                </c:pt>
                <c:pt idx="21">
                  <c:v>79</c:v>
                </c:pt>
                <c:pt idx="22">
                  <c:v>83</c:v>
                </c:pt>
                <c:pt idx="23">
                  <c:v>81</c:v>
                </c:pt>
                <c:pt idx="2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D-4D3B-8936-AC4BA4C1FCFB}"/>
            </c:ext>
          </c:extLst>
        </c:ser>
        <c:ser>
          <c:idx val="3"/>
          <c:order val="3"/>
          <c:tx>
            <c:strRef>
              <c:f>'HRSG 1'!$AQ$2</c:f>
              <c:strCache>
                <c:ptCount val="1"/>
                <c:pt idx="0">
                  <c:v>Cold Design (mm)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'HRSG 1'!$A$3:$A$27</c:f>
              <c:strCache>
                <c:ptCount val="25"/>
                <c:pt idx="0">
                  <c:v>L103H1</c:v>
                </c:pt>
                <c:pt idx="1">
                  <c:v>L103H2</c:v>
                </c:pt>
                <c:pt idx="2">
                  <c:v>L103H3</c:v>
                </c:pt>
                <c:pt idx="3">
                  <c:v>L103H4</c:v>
                </c:pt>
                <c:pt idx="4">
                  <c:v>L103H5E</c:v>
                </c:pt>
                <c:pt idx="5">
                  <c:v>L103H5W</c:v>
                </c:pt>
                <c:pt idx="6">
                  <c:v>L103H6</c:v>
                </c:pt>
                <c:pt idx="7">
                  <c:v>SNUBBER</c:v>
                </c:pt>
                <c:pt idx="8">
                  <c:v>L115H1E</c:v>
                </c:pt>
                <c:pt idx="9">
                  <c:v>L115H1W</c:v>
                </c:pt>
                <c:pt idx="10">
                  <c:v>L115H2</c:v>
                </c:pt>
                <c:pt idx="11">
                  <c:v>L115H3</c:v>
                </c:pt>
                <c:pt idx="12">
                  <c:v>L100H1</c:v>
                </c:pt>
                <c:pt idx="13">
                  <c:v>L101H1</c:v>
                </c:pt>
                <c:pt idx="14">
                  <c:v>L101H2</c:v>
                </c:pt>
                <c:pt idx="15">
                  <c:v>L101H3</c:v>
                </c:pt>
                <c:pt idx="16">
                  <c:v>L101H4</c:v>
                </c:pt>
                <c:pt idx="17">
                  <c:v>L102H1</c:v>
                </c:pt>
                <c:pt idx="18">
                  <c:v>L102H2</c:v>
                </c:pt>
                <c:pt idx="19">
                  <c:v>L102H3</c:v>
                </c:pt>
                <c:pt idx="20">
                  <c:v>L102H4</c:v>
                </c:pt>
                <c:pt idx="21">
                  <c:v>L102H5</c:v>
                </c:pt>
                <c:pt idx="22">
                  <c:v>L102H6</c:v>
                </c:pt>
                <c:pt idx="23">
                  <c:v>L102H7</c:v>
                </c:pt>
                <c:pt idx="24">
                  <c:v>L102H8</c:v>
                </c:pt>
              </c:strCache>
            </c:strRef>
          </c:cat>
          <c:val>
            <c:numRef>
              <c:f>'HRSG 1'!$AQ$3:$AQ$27</c:f>
              <c:numCache>
                <c:formatCode>General</c:formatCode>
                <c:ptCount val="25"/>
                <c:pt idx="0">
                  <c:v>36</c:v>
                </c:pt>
                <c:pt idx="1">
                  <c:v>52</c:v>
                </c:pt>
                <c:pt idx="2">
                  <c:v>99</c:v>
                </c:pt>
                <c:pt idx="3">
                  <c:v>60</c:v>
                </c:pt>
                <c:pt idx="4">
                  <c:v>41</c:v>
                </c:pt>
                <c:pt idx="5">
                  <c:v>42</c:v>
                </c:pt>
                <c:pt idx="6">
                  <c:v>55</c:v>
                </c:pt>
                <c:pt idx="8">
                  <c:v>59</c:v>
                </c:pt>
                <c:pt idx="9">
                  <c:v>58</c:v>
                </c:pt>
                <c:pt idx="10">
                  <c:v>20</c:v>
                </c:pt>
                <c:pt idx="11">
                  <c:v>65</c:v>
                </c:pt>
                <c:pt idx="12">
                  <c:v>64</c:v>
                </c:pt>
                <c:pt idx="13">
                  <c:v>15</c:v>
                </c:pt>
                <c:pt idx="14">
                  <c:v>92</c:v>
                </c:pt>
                <c:pt idx="15">
                  <c:v>97</c:v>
                </c:pt>
                <c:pt idx="16">
                  <c:v>48</c:v>
                </c:pt>
                <c:pt idx="17">
                  <c:v>34</c:v>
                </c:pt>
                <c:pt idx="18">
                  <c:v>15</c:v>
                </c:pt>
                <c:pt idx="19">
                  <c:v>27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8D-4D3B-8936-AC4BA4C1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932488"/>
        <c:axId val="402932880"/>
      </c:barChart>
      <c:lineChart>
        <c:grouping val="standard"/>
        <c:varyColors val="0"/>
        <c:ser>
          <c:idx val="1"/>
          <c:order val="0"/>
          <c:tx>
            <c:strRef>
              <c:f>'HRSG 1'!$AK$2</c:f>
              <c:strCache>
                <c:ptCount val="1"/>
                <c:pt idx="0">
                  <c:v>Hot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'HRSG 1'!$A$3:$A$27</c:f>
              <c:strCache>
                <c:ptCount val="25"/>
                <c:pt idx="0">
                  <c:v>L103H1</c:v>
                </c:pt>
                <c:pt idx="1">
                  <c:v>L103H2</c:v>
                </c:pt>
                <c:pt idx="2">
                  <c:v>L103H3</c:v>
                </c:pt>
                <c:pt idx="3">
                  <c:v>L103H4</c:v>
                </c:pt>
                <c:pt idx="4">
                  <c:v>L103H5E</c:v>
                </c:pt>
                <c:pt idx="5">
                  <c:v>L103H5W</c:v>
                </c:pt>
                <c:pt idx="6">
                  <c:v>L103H6</c:v>
                </c:pt>
                <c:pt idx="7">
                  <c:v>SNUBBER</c:v>
                </c:pt>
                <c:pt idx="8">
                  <c:v>L115H1E</c:v>
                </c:pt>
                <c:pt idx="9">
                  <c:v>L115H1W</c:v>
                </c:pt>
                <c:pt idx="10">
                  <c:v>L115H2</c:v>
                </c:pt>
                <c:pt idx="11">
                  <c:v>L115H3</c:v>
                </c:pt>
                <c:pt idx="12">
                  <c:v>L100H1</c:v>
                </c:pt>
                <c:pt idx="13">
                  <c:v>L101H1</c:v>
                </c:pt>
                <c:pt idx="14">
                  <c:v>L101H2</c:v>
                </c:pt>
                <c:pt idx="15">
                  <c:v>L101H3</c:v>
                </c:pt>
                <c:pt idx="16">
                  <c:v>L101H4</c:v>
                </c:pt>
                <c:pt idx="17">
                  <c:v>L102H1</c:v>
                </c:pt>
                <c:pt idx="18">
                  <c:v>L102H2</c:v>
                </c:pt>
                <c:pt idx="19">
                  <c:v>L102H3</c:v>
                </c:pt>
                <c:pt idx="20">
                  <c:v>L102H4</c:v>
                </c:pt>
                <c:pt idx="21">
                  <c:v>L102H5</c:v>
                </c:pt>
                <c:pt idx="22">
                  <c:v>L102H6</c:v>
                </c:pt>
                <c:pt idx="23">
                  <c:v>L102H7</c:v>
                </c:pt>
                <c:pt idx="24">
                  <c:v>L102H8</c:v>
                </c:pt>
              </c:strCache>
            </c:strRef>
          </c:cat>
          <c:val>
            <c:numRef>
              <c:f>'HRSG 1'!$AK$3:$AK$27</c:f>
              <c:numCache>
                <c:formatCode>General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D-4D3B-8936-AC4BA4C1FCFB}"/>
            </c:ext>
          </c:extLst>
        </c:ser>
        <c:ser>
          <c:idx val="2"/>
          <c:order val="2"/>
          <c:tx>
            <c:strRef>
              <c:f>'HRSG 1'!$AP$2</c:f>
              <c:strCache>
                <c:ptCount val="1"/>
                <c:pt idx="0">
                  <c:v>Cold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'HRSG 1'!$A$3:$A$27</c:f>
              <c:strCache>
                <c:ptCount val="25"/>
                <c:pt idx="0">
                  <c:v>L103H1</c:v>
                </c:pt>
                <c:pt idx="1">
                  <c:v>L103H2</c:v>
                </c:pt>
                <c:pt idx="2">
                  <c:v>L103H3</c:v>
                </c:pt>
                <c:pt idx="3">
                  <c:v>L103H4</c:v>
                </c:pt>
                <c:pt idx="4">
                  <c:v>L103H5E</c:v>
                </c:pt>
                <c:pt idx="5">
                  <c:v>L103H5W</c:v>
                </c:pt>
                <c:pt idx="6">
                  <c:v>L103H6</c:v>
                </c:pt>
                <c:pt idx="7">
                  <c:v>SNUBBER</c:v>
                </c:pt>
                <c:pt idx="8">
                  <c:v>L115H1E</c:v>
                </c:pt>
                <c:pt idx="9">
                  <c:v>L115H1W</c:v>
                </c:pt>
                <c:pt idx="10">
                  <c:v>L115H2</c:v>
                </c:pt>
                <c:pt idx="11">
                  <c:v>L115H3</c:v>
                </c:pt>
                <c:pt idx="12">
                  <c:v>L100H1</c:v>
                </c:pt>
                <c:pt idx="13">
                  <c:v>L101H1</c:v>
                </c:pt>
                <c:pt idx="14">
                  <c:v>L101H2</c:v>
                </c:pt>
                <c:pt idx="15">
                  <c:v>L101H3</c:v>
                </c:pt>
                <c:pt idx="16">
                  <c:v>L101H4</c:v>
                </c:pt>
                <c:pt idx="17">
                  <c:v>L102H1</c:v>
                </c:pt>
                <c:pt idx="18">
                  <c:v>L102H2</c:v>
                </c:pt>
                <c:pt idx="19">
                  <c:v>L102H3</c:v>
                </c:pt>
                <c:pt idx="20">
                  <c:v>L102H4</c:v>
                </c:pt>
                <c:pt idx="21">
                  <c:v>L102H5</c:v>
                </c:pt>
                <c:pt idx="22">
                  <c:v>L102H6</c:v>
                </c:pt>
                <c:pt idx="23">
                  <c:v>L102H7</c:v>
                </c:pt>
                <c:pt idx="24">
                  <c:v>L102H8</c:v>
                </c:pt>
              </c:strCache>
            </c:strRef>
          </c:cat>
          <c:val>
            <c:numRef>
              <c:f>'HRSG 1'!$AP$3:$AP$27</c:f>
              <c:numCache>
                <c:formatCode>General</c:formatCode>
                <c:ptCount val="25"/>
                <c:pt idx="0">
                  <c:v>31</c:v>
                </c:pt>
                <c:pt idx="1">
                  <c:v>44</c:v>
                </c:pt>
                <c:pt idx="2">
                  <c:v>100</c:v>
                </c:pt>
                <c:pt idx="3">
                  <c:v>62</c:v>
                </c:pt>
                <c:pt idx="4">
                  <c:v>55</c:v>
                </c:pt>
                <c:pt idx="5">
                  <c:v>60</c:v>
                </c:pt>
                <c:pt idx="6">
                  <c:v>54</c:v>
                </c:pt>
                <c:pt idx="8">
                  <c:v>43</c:v>
                </c:pt>
                <c:pt idx="9">
                  <c:v>39</c:v>
                </c:pt>
                <c:pt idx="10">
                  <c:v>22</c:v>
                </c:pt>
                <c:pt idx="11">
                  <c:v>67</c:v>
                </c:pt>
                <c:pt idx="12">
                  <c:v>67</c:v>
                </c:pt>
                <c:pt idx="13">
                  <c:v>14</c:v>
                </c:pt>
                <c:pt idx="14">
                  <c:v>91</c:v>
                </c:pt>
                <c:pt idx="15">
                  <c:v>98</c:v>
                </c:pt>
                <c:pt idx="16">
                  <c:v>35</c:v>
                </c:pt>
                <c:pt idx="17">
                  <c:v>31</c:v>
                </c:pt>
                <c:pt idx="18">
                  <c:v>12</c:v>
                </c:pt>
                <c:pt idx="19">
                  <c:v>13</c:v>
                </c:pt>
                <c:pt idx="20">
                  <c:v>20</c:v>
                </c:pt>
                <c:pt idx="21">
                  <c:v>26</c:v>
                </c:pt>
                <c:pt idx="22">
                  <c:v>20</c:v>
                </c:pt>
                <c:pt idx="23">
                  <c:v>19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D-4D3B-8936-AC4BA4C1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32488"/>
        <c:axId val="402932880"/>
      </c:lineChart>
      <c:catAx>
        <c:axId val="40293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2880"/>
        <c:crosses val="autoZero"/>
        <c:auto val="1"/>
        <c:lblAlgn val="ctr"/>
        <c:lblOffset val="100"/>
        <c:noMultiLvlLbl val="0"/>
      </c:catAx>
      <c:valAx>
        <c:axId val="4029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reading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Hanger Displacement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'HRSG 2'!$AL$2</c:f>
              <c:strCache>
                <c:ptCount val="1"/>
                <c:pt idx="0">
                  <c:v>Hot Design (mm)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'HRSG 2'!$A$3:$A$27</c:f>
              <c:strCache>
                <c:ptCount val="25"/>
                <c:pt idx="0">
                  <c:v>L203H1</c:v>
                </c:pt>
                <c:pt idx="1">
                  <c:v>L203H2</c:v>
                </c:pt>
                <c:pt idx="2">
                  <c:v>L203H3</c:v>
                </c:pt>
                <c:pt idx="3">
                  <c:v>L203H4</c:v>
                </c:pt>
                <c:pt idx="4">
                  <c:v>L203H5E</c:v>
                </c:pt>
                <c:pt idx="5">
                  <c:v>L203H5W</c:v>
                </c:pt>
                <c:pt idx="6">
                  <c:v>L203H6</c:v>
                </c:pt>
                <c:pt idx="7">
                  <c:v>SNUBBER</c:v>
                </c:pt>
                <c:pt idx="8">
                  <c:v>L215H1E</c:v>
                </c:pt>
                <c:pt idx="9">
                  <c:v>L215H1W</c:v>
                </c:pt>
                <c:pt idx="10">
                  <c:v>L215H2</c:v>
                </c:pt>
                <c:pt idx="11">
                  <c:v>L215H3</c:v>
                </c:pt>
                <c:pt idx="12">
                  <c:v>L200H1</c:v>
                </c:pt>
                <c:pt idx="13">
                  <c:v>L201H1</c:v>
                </c:pt>
                <c:pt idx="14">
                  <c:v>L201H2</c:v>
                </c:pt>
                <c:pt idx="15">
                  <c:v>L201H3</c:v>
                </c:pt>
                <c:pt idx="16">
                  <c:v>L201H4</c:v>
                </c:pt>
                <c:pt idx="17">
                  <c:v>L202H1</c:v>
                </c:pt>
                <c:pt idx="18">
                  <c:v>L202H2</c:v>
                </c:pt>
                <c:pt idx="19">
                  <c:v>L202H3</c:v>
                </c:pt>
                <c:pt idx="20">
                  <c:v>L202H4</c:v>
                </c:pt>
                <c:pt idx="21">
                  <c:v>L202H5</c:v>
                </c:pt>
                <c:pt idx="22">
                  <c:v>L202H6</c:v>
                </c:pt>
                <c:pt idx="23">
                  <c:v>L202H7</c:v>
                </c:pt>
                <c:pt idx="24">
                  <c:v>L202H8</c:v>
                </c:pt>
              </c:strCache>
            </c:strRef>
          </c:cat>
          <c:val>
            <c:numRef>
              <c:f>'HRSG 2'!$AL$3:$AL$27</c:f>
              <c:numCache>
                <c:formatCode>General</c:formatCode>
                <c:ptCount val="25"/>
                <c:pt idx="0">
                  <c:v>64</c:v>
                </c:pt>
                <c:pt idx="1">
                  <c:v>49</c:v>
                </c:pt>
                <c:pt idx="2">
                  <c:v>46</c:v>
                </c:pt>
                <c:pt idx="3">
                  <c:v>40</c:v>
                </c:pt>
                <c:pt idx="4">
                  <c:v>59</c:v>
                </c:pt>
                <c:pt idx="5">
                  <c:v>59</c:v>
                </c:pt>
                <c:pt idx="6">
                  <c:v>67</c:v>
                </c:pt>
                <c:pt idx="8">
                  <c:v>43</c:v>
                </c:pt>
                <c:pt idx="9">
                  <c:v>43</c:v>
                </c:pt>
                <c:pt idx="10">
                  <c:v>28</c:v>
                </c:pt>
                <c:pt idx="11">
                  <c:v>87</c:v>
                </c:pt>
                <c:pt idx="12">
                  <c:v>46</c:v>
                </c:pt>
                <c:pt idx="13">
                  <c:v>12</c:v>
                </c:pt>
                <c:pt idx="14">
                  <c:v>64</c:v>
                </c:pt>
                <c:pt idx="15">
                  <c:v>71</c:v>
                </c:pt>
                <c:pt idx="16">
                  <c:v>29</c:v>
                </c:pt>
                <c:pt idx="17">
                  <c:v>27</c:v>
                </c:pt>
                <c:pt idx="18">
                  <c:v>8</c:v>
                </c:pt>
                <c:pt idx="19">
                  <c:v>14</c:v>
                </c:pt>
                <c:pt idx="20">
                  <c:v>82</c:v>
                </c:pt>
                <c:pt idx="21">
                  <c:v>79</c:v>
                </c:pt>
                <c:pt idx="22">
                  <c:v>83</c:v>
                </c:pt>
                <c:pt idx="23">
                  <c:v>81</c:v>
                </c:pt>
                <c:pt idx="2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7-4853-9A8B-FC4DBE03CA01}"/>
            </c:ext>
          </c:extLst>
        </c:ser>
        <c:ser>
          <c:idx val="3"/>
          <c:order val="3"/>
          <c:tx>
            <c:strRef>
              <c:f>'HRSG 2'!$AR$2</c:f>
              <c:strCache>
                <c:ptCount val="1"/>
                <c:pt idx="0">
                  <c:v>Cold Design (mm)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'HRSG 2'!$A$3:$A$27</c:f>
              <c:strCache>
                <c:ptCount val="25"/>
                <c:pt idx="0">
                  <c:v>L203H1</c:v>
                </c:pt>
                <c:pt idx="1">
                  <c:v>L203H2</c:v>
                </c:pt>
                <c:pt idx="2">
                  <c:v>L203H3</c:v>
                </c:pt>
                <c:pt idx="3">
                  <c:v>L203H4</c:v>
                </c:pt>
                <c:pt idx="4">
                  <c:v>L203H5E</c:v>
                </c:pt>
                <c:pt idx="5">
                  <c:v>L203H5W</c:v>
                </c:pt>
                <c:pt idx="6">
                  <c:v>L203H6</c:v>
                </c:pt>
                <c:pt idx="7">
                  <c:v>SNUBBER</c:v>
                </c:pt>
                <c:pt idx="8">
                  <c:v>L215H1E</c:v>
                </c:pt>
                <c:pt idx="9">
                  <c:v>L215H1W</c:v>
                </c:pt>
                <c:pt idx="10">
                  <c:v>L215H2</c:v>
                </c:pt>
                <c:pt idx="11">
                  <c:v>L215H3</c:v>
                </c:pt>
                <c:pt idx="12">
                  <c:v>L200H1</c:v>
                </c:pt>
                <c:pt idx="13">
                  <c:v>L201H1</c:v>
                </c:pt>
                <c:pt idx="14">
                  <c:v>L201H2</c:v>
                </c:pt>
                <c:pt idx="15">
                  <c:v>L201H3</c:v>
                </c:pt>
                <c:pt idx="16">
                  <c:v>L201H4</c:v>
                </c:pt>
                <c:pt idx="17">
                  <c:v>L202H1</c:v>
                </c:pt>
                <c:pt idx="18">
                  <c:v>L202H2</c:v>
                </c:pt>
                <c:pt idx="19">
                  <c:v>L202H3</c:v>
                </c:pt>
                <c:pt idx="20">
                  <c:v>L202H4</c:v>
                </c:pt>
                <c:pt idx="21">
                  <c:v>L202H5</c:v>
                </c:pt>
                <c:pt idx="22">
                  <c:v>L202H6</c:v>
                </c:pt>
                <c:pt idx="23">
                  <c:v>L202H7</c:v>
                </c:pt>
                <c:pt idx="24">
                  <c:v>L202H8</c:v>
                </c:pt>
              </c:strCache>
            </c:strRef>
          </c:cat>
          <c:val>
            <c:numRef>
              <c:f>'HRSG 2'!$AR$3:$AR$27</c:f>
              <c:numCache>
                <c:formatCode>General</c:formatCode>
                <c:ptCount val="25"/>
                <c:pt idx="0">
                  <c:v>35</c:v>
                </c:pt>
                <c:pt idx="1">
                  <c:v>52</c:v>
                </c:pt>
                <c:pt idx="2">
                  <c:v>100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55</c:v>
                </c:pt>
                <c:pt idx="8">
                  <c:v>58</c:v>
                </c:pt>
                <c:pt idx="9">
                  <c:v>58</c:v>
                </c:pt>
                <c:pt idx="10">
                  <c:v>20</c:v>
                </c:pt>
                <c:pt idx="11">
                  <c:v>65</c:v>
                </c:pt>
                <c:pt idx="12">
                  <c:v>63</c:v>
                </c:pt>
                <c:pt idx="13">
                  <c:v>15</c:v>
                </c:pt>
                <c:pt idx="14">
                  <c:v>77</c:v>
                </c:pt>
                <c:pt idx="15">
                  <c:v>98</c:v>
                </c:pt>
                <c:pt idx="16">
                  <c:v>60</c:v>
                </c:pt>
                <c:pt idx="17">
                  <c:v>35</c:v>
                </c:pt>
                <c:pt idx="18">
                  <c:v>17</c:v>
                </c:pt>
                <c:pt idx="19">
                  <c:v>22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7-4853-9A8B-FC4DBE03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935624"/>
        <c:axId val="402931312"/>
      </c:barChart>
      <c:lineChart>
        <c:grouping val="standard"/>
        <c:varyColors val="0"/>
        <c:ser>
          <c:idx val="1"/>
          <c:order val="0"/>
          <c:tx>
            <c:strRef>
              <c:f>'HRSG 2'!$AK$2</c:f>
              <c:strCache>
                <c:ptCount val="1"/>
                <c:pt idx="0">
                  <c:v>Hot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'HRSG 2'!$A$3:$A$27</c:f>
              <c:strCache>
                <c:ptCount val="25"/>
                <c:pt idx="0">
                  <c:v>L203H1</c:v>
                </c:pt>
                <c:pt idx="1">
                  <c:v>L203H2</c:v>
                </c:pt>
                <c:pt idx="2">
                  <c:v>L203H3</c:v>
                </c:pt>
                <c:pt idx="3">
                  <c:v>L203H4</c:v>
                </c:pt>
                <c:pt idx="4">
                  <c:v>L203H5E</c:v>
                </c:pt>
                <c:pt idx="5">
                  <c:v>L203H5W</c:v>
                </c:pt>
                <c:pt idx="6">
                  <c:v>L203H6</c:v>
                </c:pt>
                <c:pt idx="7">
                  <c:v>SNUBBER</c:v>
                </c:pt>
                <c:pt idx="8">
                  <c:v>L215H1E</c:v>
                </c:pt>
                <c:pt idx="9">
                  <c:v>L215H1W</c:v>
                </c:pt>
                <c:pt idx="10">
                  <c:v>L215H2</c:v>
                </c:pt>
                <c:pt idx="11">
                  <c:v>L215H3</c:v>
                </c:pt>
                <c:pt idx="12">
                  <c:v>L200H1</c:v>
                </c:pt>
                <c:pt idx="13">
                  <c:v>L201H1</c:v>
                </c:pt>
                <c:pt idx="14">
                  <c:v>L201H2</c:v>
                </c:pt>
                <c:pt idx="15">
                  <c:v>L201H3</c:v>
                </c:pt>
                <c:pt idx="16">
                  <c:v>L201H4</c:v>
                </c:pt>
                <c:pt idx="17">
                  <c:v>L202H1</c:v>
                </c:pt>
                <c:pt idx="18">
                  <c:v>L202H2</c:v>
                </c:pt>
                <c:pt idx="19">
                  <c:v>L202H3</c:v>
                </c:pt>
                <c:pt idx="20">
                  <c:v>L202H4</c:v>
                </c:pt>
                <c:pt idx="21">
                  <c:v>L202H5</c:v>
                </c:pt>
                <c:pt idx="22">
                  <c:v>L202H6</c:v>
                </c:pt>
                <c:pt idx="23">
                  <c:v>L202H7</c:v>
                </c:pt>
                <c:pt idx="24">
                  <c:v>L202H8</c:v>
                </c:pt>
              </c:strCache>
            </c:strRef>
          </c:cat>
          <c:val>
            <c:numRef>
              <c:f>'HRSG 2'!$AK$3:$AK$27</c:f>
              <c:numCache>
                <c:formatCode>General</c:formatCode>
                <c:ptCount val="25"/>
                <c:pt idx="0">
                  <c:v>57</c:v>
                </c:pt>
                <c:pt idx="1">
                  <c:v>41</c:v>
                </c:pt>
                <c:pt idx="2">
                  <c:v>95</c:v>
                </c:pt>
                <c:pt idx="3">
                  <c:v>63</c:v>
                </c:pt>
                <c:pt idx="4">
                  <c:v>43</c:v>
                </c:pt>
                <c:pt idx="5">
                  <c:v>47</c:v>
                </c:pt>
                <c:pt idx="6">
                  <c:v>79</c:v>
                </c:pt>
                <c:pt idx="8">
                  <c:v>69</c:v>
                </c:pt>
                <c:pt idx="9">
                  <c:v>64</c:v>
                </c:pt>
                <c:pt idx="10">
                  <c:v>25</c:v>
                </c:pt>
                <c:pt idx="11">
                  <c:v>69</c:v>
                </c:pt>
                <c:pt idx="12">
                  <c:v>58</c:v>
                </c:pt>
                <c:pt idx="13">
                  <c:v>12</c:v>
                </c:pt>
                <c:pt idx="14">
                  <c:v>72</c:v>
                </c:pt>
                <c:pt idx="15">
                  <c:v>76</c:v>
                </c:pt>
                <c:pt idx="16">
                  <c:v>48</c:v>
                </c:pt>
                <c:pt idx="17">
                  <c:v>32</c:v>
                </c:pt>
                <c:pt idx="18">
                  <c:v>13</c:v>
                </c:pt>
                <c:pt idx="19">
                  <c:v>15</c:v>
                </c:pt>
                <c:pt idx="20">
                  <c:v>71</c:v>
                </c:pt>
                <c:pt idx="21">
                  <c:v>62</c:v>
                </c:pt>
                <c:pt idx="22">
                  <c:v>69</c:v>
                </c:pt>
                <c:pt idx="23">
                  <c:v>71</c:v>
                </c:pt>
                <c:pt idx="2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7-4853-9A8B-FC4DBE03CA01}"/>
            </c:ext>
          </c:extLst>
        </c:ser>
        <c:ser>
          <c:idx val="2"/>
          <c:order val="2"/>
          <c:tx>
            <c:strRef>
              <c:f>'HRSG 2'!$AQ$2</c:f>
              <c:strCache>
                <c:ptCount val="1"/>
                <c:pt idx="0">
                  <c:v>Cold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'HRSG 2'!$A$3:$A$27</c:f>
              <c:strCache>
                <c:ptCount val="25"/>
                <c:pt idx="0">
                  <c:v>L203H1</c:v>
                </c:pt>
                <c:pt idx="1">
                  <c:v>L203H2</c:v>
                </c:pt>
                <c:pt idx="2">
                  <c:v>L203H3</c:v>
                </c:pt>
                <c:pt idx="3">
                  <c:v>L203H4</c:v>
                </c:pt>
                <c:pt idx="4">
                  <c:v>L203H5E</c:v>
                </c:pt>
                <c:pt idx="5">
                  <c:v>L203H5W</c:v>
                </c:pt>
                <c:pt idx="6">
                  <c:v>L203H6</c:v>
                </c:pt>
                <c:pt idx="7">
                  <c:v>SNUBBER</c:v>
                </c:pt>
                <c:pt idx="8">
                  <c:v>L215H1E</c:v>
                </c:pt>
                <c:pt idx="9">
                  <c:v>L215H1W</c:v>
                </c:pt>
                <c:pt idx="10">
                  <c:v>L215H2</c:v>
                </c:pt>
                <c:pt idx="11">
                  <c:v>L215H3</c:v>
                </c:pt>
                <c:pt idx="12">
                  <c:v>L200H1</c:v>
                </c:pt>
                <c:pt idx="13">
                  <c:v>L201H1</c:v>
                </c:pt>
                <c:pt idx="14">
                  <c:v>L201H2</c:v>
                </c:pt>
                <c:pt idx="15">
                  <c:v>L201H3</c:v>
                </c:pt>
                <c:pt idx="16">
                  <c:v>L201H4</c:v>
                </c:pt>
                <c:pt idx="17">
                  <c:v>L202H1</c:v>
                </c:pt>
                <c:pt idx="18">
                  <c:v>L202H2</c:v>
                </c:pt>
                <c:pt idx="19">
                  <c:v>L202H3</c:v>
                </c:pt>
                <c:pt idx="20">
                  <c:v>L202H4</c:v>
                </c:pt>
                <c:pt idx="21">
                  <c:v>L202H5</c:v>
                </c:pt>
                <c:pt idx="22">
                  <c:v>L202H6</c:v>
                </c:pt>
                <c:pt idx="23">
                  <c:v>L202H7</c:v>
                </c:pt>
                <c:pt idx="24">
                  <c:v>L202H8</c:v>
                </c:pt>
              </c:strCache>
            </c:strRef>
          </c:cat>
          <c:val>
            <c:numRef>
              <c:f>'HRSG 2'!$AQ$3:$AQ$27</c:f>
              <c:numCache>
                <c:formatCode>General</c:formatCode>
                <c:ptCount val="25"/>
                <c:pt idx="0">
                  <c:v>39</c:v>
                </c:pt>
                <c:pt idx="1">
                  <c:v>54</c:v>
                </c:pt>
                <c:pt idx="2">
                  <c:v>100</c:v>
                </c:pt>
                <c:pt idx="3">
                  <c:v>59</c:v>
                </c:pt>
                <c:pt idx="4">
                  <c:v>22</c:v>
                </c:pt>
                <c:pt idx="5">
                  <c:v>24</c:v>
                </c:pt>
                <c:pt idx="6">
                  <c:v>52</c:v>
                </c:pt>
                <c:pt idx="8">
                  <c:v>58</c:v>
                </c:pt>
                <c:pt idx="9">
                  <c:v>50</c:v>
                </c:pt>
                <c:pt idx="10">
                  <c:v>16</c:v>
                </c:pt>
                <c:pt idx="11">
                  <c:v>61</c:v>
                </c:pt>
                <c:pt idx="12">
                  <c:v>66</c:v>
                </c:pt>
                <c:pt idx="13">
                  <c:v>15</c:v>
                </c:pt>
                <c:pt idx="14">
                  <c:v>77</c:v>
                </c:pt>
                <c:pt idx="15">
                  <c:v>100</c:v>
                </c:pt>
                <c:pt idx="16">
                  <c:v>60</c:v>
                </c:pt>
                <c:pt idx="17">
                  <c:v>35</c:v>
                </c:pt>
                <c:pt idx="18">
                  <c:v>17</c:v>
                </c:pt>
                <c:pt idx="19">
                  <c:v>20</c:v>
                </c:pt>
                <c:pt idx="20">
                  <c:v>11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7-4853-9A8B-FC4DBE03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35624"/>
        <c:axId val="402931312"/>
      </c:lineChart>
      <c:catAx>
        <c:axId val="40293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1312"/>
        <c:crosses val="autoZero"/>
        <c:auto val="1"/>
        <c:lblAlgn val="ctr"/>
        <c:lblOffset val="100"/>
        <c:noMultiLvlLbl val="0"/>
      </c:catAx>
      <c:valAx>
        <c:axId val="4029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reading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Hanger Displacement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'HRSG 3'!$AL$2</c:f>
              <c:strCache>
                <c:ptCount val="1"/>
                <c:pt idx="0">
                  <c:v>Hot Design (mm)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'HRSG 3'!$A$3:$A$27</c:f>
              <c:strCache>
                <c:ptCount val="25"/>
                <c:pt idx="0">
                  <c:v>L303H1</c:v>
                </c:pt>
                <c:pt idx="1">
                  <c:v>L303H2</c:v>
                </c:pt>
                <c:pt idx="2">
                  <c:v>L303H3</c:v>
                </c:pt>
                <c:pt idx="3">
                  <c:v>L303H4</c:v>
                </c:pt>
                <c:pt idx="4">
                  <c:v>L303H5E</c:v>
                </c:pt>
                <c:pt idx="5">
                  <c:v>L303H5W</c:v>
                </c:pt>
                <c:pt idx="6">
                  <c:v>L303H6</c:v>
                </c:pt>
                <c:pt idx="7">
                  <c:v>SNUBBER</c:v>
                </c:pt>
                <c:pt idx="8">
                  <c:v>L315H1E</c:v>
                </c:pt>
                <c:pt idx="9">
                  <c:v>L315H1W</c:v>
                </c:pt>
                <c:pt idx="10">
                  <c:v>L315H2</c:v>
                </c:pt>
                <c:pt idx="11">
                  <c:v>L315H3</c:v>
                </c:pt>
                <c:pt idx="12">
                  <c:v>L300H1</c:v>
                </c:pt>
                <c:pt idx="13">
                  <c:v>L301H1</c:v>
                </c:pt>
                <c:pt idx="14">
                  <c:v>L301H2</c:v>
                </c:pt>
                <c:pt idx="15">
                  <c:v>L301H3</c:v>
                </c:pt>
                <c:pt idx="16">
                  <c:v>L301H4</c:v>
                </c:pt>
                <c:pt idx="17">
                  <c:v>L302H1</c:v>
                </c:pt>
                <c:pt idx="18">
                  <c:v>L302H2</c:v>
                </c:pt>
                <c:pt idx="19">
                  <c:v>L302H3</c:v>
                </c:pt>
                <c:pt idx="20">
                  <c:v>L302H4</c:v>
                </c:pt>
                <c:pt idx="21">
                  <c:v>L302H5</c:v>
                </c:pt>
                <c:pt idx="22">
                  <c:v>L302H6</c:v>
                </c:pt>
                <c:pt idx="23">
                  <c:v>L302H7</c:v>
                </c:pt>
                <c:pt idx="24">
                  <c:v>L302H8</c:v>
                </c:pt>
              </c:strCache>
            </c:strRef>
          </c:cat>
          <c:val>
            <c:numRef>
              <c:f>'HRSG 3'!$AL$3:$AL$27</c:f>
              <c:numCache>
                <c:formatCode>General</c:formatCode>
                <c:ptCount val="25"/>
                <c:pt idx="0">
                  <c:v>64</c:v>
                </c:pt>
                <c:pt idx="1">
                  <c:v>49</c:v>
                </c:pt>
                <c:pt idx="2">
                  <c:v>46</c:v>
                </c:pt>
                <c:pt idx="3">
                  <c:v>40</c:v>
                </c:pt>
                <c:pt idx="4">
                  <c:v>59</c:v>
                </c:pt>
                <c:pt idx="5">
                  <c:v>59</c:v>
                </c:pt>
                <c:pt idx="6">
                  <c:v>64</c:v>
                </c:pt>
                <c:pt idx="8">
                  <c:v>43</c:v>
                </c:pt>
                <c:pt idx="9">
                  <c:v>43</c:v>
                </c:pt>
                <c:pt idx="10">
                  <c:v>31</c:v>
                </c:pt>
                <c:pt idx="11">
                  <c:v>87</c:v>
                </c:pt>
                <c:pt idx="12">
                  <c:v>45</c:v>
                </c:pt>
                <c:pt idx="13">
                  <c:v>14</c:v>
                </c:pt>
                <c:pt idx="14">
                  <c:v>67</c:v>
                </c:pt>
                <c:pt idx="15">
                  <c:v>65</c:v>
                </c:pt>
                <c:pt idx="16">
                  <c:v>22</c:v>
                </c:pt>
                <c:pt idx="17">
                  <c:v>25</c:v>
                </c:pt>
                <c:pt idx="18">
                  <c:v>9</c:v>
                </c:pt>
                <c:pt idx="19">
                  <c:v>18</c:v>
                </c:pt>
                <c:pt idx="20">
                  <c:v>81</c:v>
                </c:pt>
                <c:pt idx="21">
                  <c:v>79</c:v>
                </c:pt>
                <c:pt idx="22">
                  <c:v>82</c:v>
                </c:pt>
                <c:pt idx="23">
                  <c:v>81</c:v>
                </c:pt>
                <c:pt idx="2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1-4281-B9B5-D32704C0889A}"/>
            </c:ext>
          </c:extLst>
        </c:ser>
        <c:ser>
          <c:idx val="3"/>
          <c:order val="3"/>
          <c:tx>
            <c:strRef>
              <c:f>'HRSG 3'!$AR$2</c:f>
              <c:strCache>
                <c:ptCount val="1"/>
                <c:pt idx="0">
                  <c:v>Cold Design (mm)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'HRSG 3'!$A$3:$A$27</c:f>
              <c:strCache>
                <c:ptCount val="25"/>
                <c:pt idx="0">
                  <c:v>L303H1</c:v>
                </c:pt>
                <c:pt idx="1">
                  <c:v>L303H2</c:v>
                </c:pt>
                <c:pt idx="2">
                  <c:v>L303H3</c:v>
                </c:pt>
                <c:pt idx="3">
                  <c:v>L303H4</c:v>
                </c:pt>
                <c:pt idx="4">
                  <c:v>L303H5E</c:v>
                </c:pt>
                <c:pt idx="5">
                  <c:v>L303H5W</c:v>
                </c:pt>
                <c:pt idx="6">
                  <c:v>L303H6</c:v>
                </c:pt>
                <c:pt idx="7">
                  <c:v>SNUBBER</c:v>
                </c:pt>
                <c:pt idx="8">
                  <c:v>L315H1E</c:v>
                </c:pt>
                <c:pt idx="9">
                  <c:v>L315H1W</c:v>
                </c:pt>
                <c:pt idx="10">
                  <c:v>L315H2</c:v>
                </c:pt>
                <c:pt idx="11">
                  <c:v>L315H3</c:v>
                </c:pt>
                <c:pt idx="12">
                  <c:v>L300H1</c:v>
                </c:pt>
                <c:pt idx="13">
                  <c:v>L301H1</c:v>
                </c:pt>
                <c:pt idx="14">
                  <c:v>L301H2</c:v>
                </c:pt>
                <c:pt idx="15">
                  <c:v>L301H3</c:v>
                </c:pt>
                <c:pt idx="16">
                  <c:v>L301H4</c:v>
                </c:pt>
                <c:pt idx="17">
                  <c:v>L302H1</c:v>
                </c:pt>
                <c:pt idx="18">
                  <c:v>L302H2</c:v>
                </c:pt>
                <c:pt idx="19">
                  <c:v>L302H3</c:v>
                </c:pt>
                <c:pt idx="20">
                  <c:v>L302H4</c:v>
                </c:pt>
                <c:pt idx="21">
                  <c:v>L302H5</c:v>
                </c:pt>
                <c:pt idx="22">
                  <c:v>L302H6</c:v>
                </c:pt>
                <c:pt idx="23">
                  <c:v>L302H7</c:v>
                </c:pt>
                <c:pt idx="24">
                  <c:v>L302H8</c:v>
                </c:pt>
              </c:strCache>
            </c:strRef>
          </c:cat>
          <c:val>
            <c:numRef>
              <c:f>'HRSG 3'!$AR$3:$AR$27</c:f>
              <c:numCache>
                <c:formatCode>General</c:formatCode>
                <c:ptCount val="25"/>
                <c:pt idx="0">
                  <c:v>36</c:v>
                </c:pt>
                <c:pt idx="1">
                  <c:v>53</c:v>
                </c:pt>
                <c:pt idx="2">
                  <c:v>100</c:v>
                </c:pt>
                <c:pt idx="3">
                  <c:v>60</c:v>
                </c:pt>
                <c:pt idx="4">
                  <c:v>41</c:v>
                </c:pt>
                <c:pt idx="5">
                  <c:v>41</c:v>
                </c:pt>
                <c:pt idx="6">
                  <c:v>55</c:v>
                </c:pt>
                <c:pt idx="8">
                  <c:v>58</c:v>
                </c:pt>
                <c:pt idx="9">
                  <c:v>58</c:v>
                </c:pt>
                <c:pt idx="10">
                  <c:v>22</c:v>
                </c:pt>
                <c:pt idx="11">
                  <c:v>64</c:v>
                </c:pt>
                <c:pt idx="12">
                  <c:v>63</c:v>
                </c:pt>
                <c:pt idx="13">
                  <c:v>11</c:v>
                </c:pt>
                <c:pt idx="14">
                  <c:v>81</c:v>
                </c:pt>
                <c:pt idx="15">
                  <c:v>94</c:v>
                </c:pt>
                <c:pt idx="16">
                  <c:v>54</c:v>
                </c:pt>
                <c:pt idx="17">
                  <c:v>34</c:v>
                </c:pt>
                <c:pt idx="18">
                  <c:v>17</c:v>
                </c:pt>
                <c:pt idx="19">
                  <c:v>26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1-4281-B9B5-D32704C0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937584"/>
        <c:axId val="402933664"/>
      </c:barChart>
      <c:lineChart>
        <c:grouping val="standard"/>
        <c:varyColors val="0"/>
        <c:ser>
          <c:idx val="1"/>
          <c:order val="0"/>
          <c:tx>
            <c:strRef>
              <c:f>'HRSG 3'!$AK$2</c:f>
              <c:strCache>
                <c:ptCount val="1"/>
                <c:pt idx="0">
                  <c:v>Hot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'HRSG 3'!$A$3:$A$27</c:f>
              <c:strCache>
                <c:ptCount val="25"/>
                <c:pt idx="0">
                  <c:v>L303H1</c:v>
                </c:pt>
                <c:pt idx="1">
                  <c:v>L303H2</c:v>
                </c:pt>
                <c:pt idx="2">
                  <c:v>L303H3</c:v>
                </c:pt>
                <c:pt idx="3">
                  <c:v>L303H4</c:v>
                </c:pt>
                <c:pt idx="4">
                  <c:v>L303H5E</c:v>
                </c:pt>
                <c:pt idx="5">
                  <c:v>L303H5W</c:v>
                </c:pt>
                <c:pt idx="6">
                  <c:v>L303H6</c:v>
                </c:pt>
                <c:pt idx="7">
                  <c:v>SNUBBER</c:v>
                </c:pt>
                <c:pt idx="8">
                  <c:v>L315H1E</c:v>
                </c:pt>
                <c:pt idx="9">
                  <c:v>L315H1W</c:v>
                </c:pt>
                <c:pt idx="10">
                  <c:v>L315H2</c:v>
                </c:pt>
                <c:pt idx="11">
                  <c:v>L315H3</c:v>
                </c:pt>
                <c:pt idx="12">
                  <c:v>L300H1</c:v>
                </c:pt>
                <c:pt idx="13">
                  <c:v>L301H1</c:v>
                </c:pt>
                <c:pt idx="14">
                  <c:v>L301H2</c:v>
                </c:pt>
                <c:pt idx="15">
                  <c:v>L301H3</c:v>
                </c:pt>
                <c:pt idx="16">
                  <c:v>L301H4</c:v>
                </c:pt>
                <c:pt idx="17">
                  <c:v>L302H1</c:v>
                </c:pt>
                <c:pt idx="18">
                  <c:v>L302H2</c:v>
                </c:pt>
                <c:pt idx="19">
                  <c:v>L302H3</c:v>
                </c:pt>
                <c:pt idx="20">
                  <c:v>L302H4</c:v>
                </c:pt>
                <c:pt idx="21">
                  <c:v>L302H5</c:v>
                </c:pt>
                <c:pt idx="22">
                  <c:v>L302H6</c:v>
                </c:pt>
                <c:pt idx="23">
                  <c:v>L302H7</c:v>
                </c:pt>
                <c:pt idx="24">
                  <c:v>L302H8</c:v>
                </c:pt>
              </c:strCache>
            </c:strRef>
          </c:cat>
          <c:val>
            <c:numRef>
              <c:f>'HRSG 3'!$AK$3:$AK$27</c:f>
              <c:numCache>
                <c:formatCode>General</c:formatCode>
                <c:ptCount val="25"/>
                <c:pt idx="0">
                  <c:v>57</c:v>
                </c:pt>
                <c:pt idx="1">
                  <c:v>40</c:v>
                </c:pt>
                <c:pt idx="2">
                  <c:v>70</c:v>
                </c:pt>
                <c:pt idx="3">
                  <c:v>50</c:v>
                </c:pt>
                <c:pt idx="4">
                  <c:v>36</c:v>
                </c:pt>
                <c:pt idx="5">
                  <c:v>41</c:v>
                </c:pt>
                <c:pt idx="6">
                  <c:v>61</c:v>
                </c:pt>
                <c:pt idx="8">
                  <c:v>45</c:v>
                </c:pt>
                <c:pt idx="9">
                  <c:v>49</c:v>
                </c:pt>
                <c:pt idx="10">
                  <c:v>23</c:v>
                </c:pt>
                <c:pt idx="11">
                  <c:v>66</c:v>
                </c:pt>
                <c:pt idx="12">
                  <c:v>58</c:v>
                </c:pt>
                <c:pt idx="13">
                  <c:v>9</c:v>
                </c:pt>
                <c:pt idx="14">
                  <c:v>76</c:v>
                </c:pt>
                <c:pt idx="15">
                  <c:v>76</c:v>
                </c:pt>
                <c:pt idx="16">
                  <c:v>40</c:v>
                </c:pt>
                <c:pt idx="17">
                  <c:v>32</c:v>
                </c:pt>
                <c:pt idx="18">
                  <c:v>17</c:v>
                </c:pt>
                <c:pt idx="19">
                  <c:v>21</c:v>
                </c:pt>
                <c:pt idx="20">
                  <c:v>78</c:v>
                </c:pt>
                <c:pt idx="21">
                  <c:v>68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1-4281-B9B5-D32704C0889A}"/>
            </c:ext>
          </c:extLst>
        </c:ser>
        <c:ser>
          <c:idx val="2"/>
          <c:order val="2"/>
          <c:tx>
            <c:strRef>
              <c:f>'HRSG 3'!$AQ$2</c:f>
              <c:strCache>
                <c:ptCount val="1"/>
                <c:pt idx="0">
                  <c:v>Cold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'HRSG 3'!$A$3:$A$27</c:f>
              <c:strCache>
                <c:ptCount val="25"/>
                <c:pt idx="0">
                  <c:v>L303H1</c:v>
                </c:pt>
                <c:pt idx="1">
                  <c:v>L303H2</c:v>
                </c:pt>
                <c:pt idx="2">
                  <c:v>L303H3</c:v>
                </c:pt>
                <c:pt idx="3">
                  <c:v>L303H4</c:v>
                </c:pt>
                <c:pt idx="4">
                  <c:v>L303H5E</c:v>
                </c:pt>
                <c:pt idx="5">
                  <c:v>L303H5W</c:v>
                </c:pt>
                <c:pt idx="6">
                  <c:v>L303H6</c:v>
                </c:pt>
                <c:pt idx="7">
                  <c:v>SNUBBER</c:v>
                </c:pt>
                <c:pt idx="8">
                  <c:v>L315H1E</c:v>
                </c:pt>
                <c:pt idx="9">
                  <c:v>L315H1W</c:v>
                </c:pt>
                <c:pt idx="10">
                  <c:v>L315H2</c:v>
                </c:pt>
                <c:pt idx="11">
                  <c:v>L315H3</c:v>
                </c:pt>
                <c:pt idx="12">
                  <c:v>L300H1</c:v>
                </c:pt>
                <c:pt idx="13">
                  <c:v>L301H1</c:v>
                </c:pt>
                <c:pt idx="14">
                  <c:v>L301H2</c:v>
                </c:pt>
                <c:pt idx="15">
                  <c:v>L301H3</c:v>
                </c:pt>
                <c:pt idx="16">
                  <c:v>L301H4</c:v>
                </c:pt>
                <c:pt idx="17">
                  <c:v>L302H1</c:v>
                </c:pt>
                <c:pt idx="18">
                  <c:v>L302H2</c:v>
                </c:pt>
                <c:pt idx="19">
                  <c:v>L302H3</c:v>
                </c:pt>
                <c:pt idx="20">
                  <c:v>L302H4</c:v>
                </c:pt>
                <c:pt idx="21">
                  <c:v>L302H5</c:v>
                </c:pt>
                <c:pt idx="22">
                  <c:v>L302H6</c:v>
                </c:pt>
                <c:pt idx="23">
                  <c:v>L302H7</c:v>
                </c:pt>
                <c:pt idx="24">
                  <c:v>L302H8</c:v>
                </c:pt>
              </c:strCache>
            </c:strRef>
          </c:cat>
          <c:val>
            <c:numRef>
              <c:f>'HRSG 3'!$AQ$3:$AQ$27</c:f>
              <c:numCache>
                <c:formatCode>General</c:formatCode>
                <c:ptCount val="25"/>
                <c:pt idx="0">
                  <c:v>38</c:v>
                </c:pt>
                <c:pt idx="1">
                  <c:v>42</c:v>
                </c:pt>
                <c:pt idx="2">
                  <c:v>100</c:v>
                </c:pt>
                <c:pt idx="3">
                  <c:v>59</c:v>
                </c:pt>
                <c:pt idx="4">
                  <c:v>29</c:v>
                </c:pt>
                <c:pt idx="5">
                  <c:v>31</c:v>
                </c:pt>
                <c:pt idx="6">
                  <c:v>55</c:v>
                </c:pt>
                <c:pt idx="8">
                  <c:v>52</c:v>
                </c:pt>
                <c:pt idx="9">
                  <c:v>55</c:v>
                </c:pt>
                <c:pt idx="10">
                  <c:v>22</c:v>
                </c:pt>
                <c:pt idx="11">
                  <c:v>64</c:v>
                </c:pt>
                <c:pt idx="12">
                  <c:v>63</c:v>
                </c:pt>
                <c:pt idx="13">
                  <c:v>9</c:v>
                </c:pt>
                <c:pt idx="14">
                  <c:v>81</c:v>
                </c:pt>
                <c:pt idx="15">
                  <c:v>88</c:v>
                </c:pt>
                <c:pt idx="16">
                  <c:v>45</c:v>
                </c:pt>
                <c:pt idx="17">
                  <c:v>34</c:v>
                </c:pt>
                <c:pt idx="18">
                  <c:v>19</c:v>
                </c:pt>
                <c:pt idx="19">
                  <c:v>21</c:v>
                </c:pt>
                <c:pt idx="20">
                  <c:v>19</c:v>
                </c:pt>
                <c:pt idx="21">
                  <c:v>26</c:v>
                </c:pt>
                <c:pt idx="22">
                  <c:v>21</c:v>
                </c:pt>
                <c:pt idx="23">
                  <c:v>19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F1-4281-B9B5-D32704C0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937584"/>
        <c:axId val="402933664"/>
      </c:lineChart>
      <c:catAx>
        <c:axId val="4029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3664"/>
        <c:crosses val="autoZero"/>
        <c:auto val="1"/>
        <c:lblAlgn val="ctr"/>
        <c:lblOffset val="100"/>
        <c:noMultiLvlLbl val="0"/>
      </c:catAx>
      <c:valAx>
        <c:axId val="4029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reading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Hanger Displacement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'HRSG 4'!$AL$2</c:f>
              <c:strCache>
                <c:ptCount val="1"/>
                <c:pt idx="0">
                  <c:v>Hot Design (mm)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'HRSG 4'!$A$3:$A$27</c:f>
              <c:strCache>
                <c:ptCount val="25"/>
                <c:pt idx="0">
                  <c:v>L403H1</c:v>
                </c:pt>
                <c:pt idx="1">
                  <c:v>L403H2</c:v>
                </c:pt>
                <c:pt idx="2">
                  <c:v>L403H3</c:v>
                </c:pt>
                <c:pt idx="3">
                  <c:v>L403H4</c:v>
                </c:pt>
                <c:pt idx="4">
                  <c:v>L403H5E</c:v>
                </c:pt>
                <c:pt idx="5">
                  <c:v>L403H5W</c:v>
                </c:pt>
                <c:pt idx="6">
                  <c:v>L403H6</c:v>
                </c:pt>
                <c:pt idx="7">
                  <c:v>SNUBBER</c:v>
                </c:pt>
                <c:pt idx="8">
                  <c:v>L415H1E</c:v>
                </c:pt>
                <c:pt idx="9">
                  <c:v>L415H1W</c:v>
                </c:pt>
                <c:pt idx="10">
                  <c:v>L415H2</c:v>
                </c:pt>
                <c:pt idx="11">
                  <c:v>L415H3</c:v>
                </c:pt>
                <c:pt idx="12">
                  <c:v>L400H1</c:v>
                </c:pt>
                <c:pt idx="13">
                  <c:v>L401H1</c:v>
                </c:pt>
                <c:pt idx="14">
                  <c:v>L401H2</c:v>
                </c:pt>
                <c:pt idx="15">
                  <c:v>L401H3</c:v>
                </c:pt>
                <c:pt idx="16">
                  <c:v>L401H4</c:v>
                </c:pt>
                <c:pt idx="17">
                  <c:v>L402H1</c:v>
                </c:pt>
                <c:pt idx="18">
                  <c:v>L402H2</c:v>
                </c:pt>
                <c:pt idx="19">
                  <c:v>L402H3</c:v>
                </c:pt>
                <c:pt idx="20">
                  <c:v>L402H4</c:v>
                </c:pt>
                <c:pt idx="21">
                  <c:v>L402H5</c:v>
                </c:pt>
                <c:pt idx="22">
                  <c:v>L402H6</c:v>
                </c:pt>
                <c:pt idx="23">
                  <c:v>L402H7</c:v>
                </c:pt>
                <c:pt idx="24">
                  <c:v>L402H8</c:v>
                </c:pt>
              </c:strCache>
            </c:strRef>
          </c:cat>
          <c:val>
            <c:numRef>
              <c:f>'HRSG 4'!$AL$3:$AL$27</c:f>
              <c:numCache>
                <c:formatCode>General</c:formatCode>
                <c:ptCount val="25"/>
                <c:pt idx="0">
                  <c:v>64</c:v>
                </c:pt>
                <c:pt idx="1">
                  <c:v>50</c:v>
                </c:pt>
                <c:pt idx="2">
                  <c:v>48</c:v>
                </c:pt>
                <c:pt idx="3">
                  <c:v>40</c:v>
                </c:pt>
                <c:pt idx="4">
                  <c:v>59</c:v>
                </c:pt>
                <c:pt idx="5">
                  <c:v>59</c:v>
                </c:pt>
                <c:pt idx="6">
                  <c:v>61</c:v>
                </c:pt>
                <c:pt idx="8">
                  <c:v>42</c:v>
                </c:pt>
                <c:pt idx="9">
                  <c:v>42</c:v>
                </c:pt>
                <c:pt idx="10">
                  <c:v>24</c:v>
                </c:pt>
                <c:pt idx="11">
                  <c:v>87</c:v>
                </c:pt>
                <c:pt idx="12">
                  <c:v>49</c:v>
                </c:pt>
                <c:pt idx="13">
                  <c:v>9</c:v>
                </c:pt>
                <c:pt idx="14">
                  <c:v>71</c:v>
                </c:pt>
                <c:pt idx="15">
                  <c:v>74</c:v>
                </c:pt>
                <c:pt idx="16">
                  <c:v>24</c:v>
                </c:pt>
                <c:pt idx="17">
                  <c:v>30</c:v>
                </c:pt>
                <c:pt idx="18">
                  <c:v>11</c:v>
                </c:pt>
                <c:pt idx="19">
                  <c:v>17</c:v>
                </c:pt>
                <c:pt idx="20">
                  <c:v>81</c:v>
                </c:pt>
                <c:pt idx="21">
                  <c:v>79</c:v>
                </c:pt>
                <c:pt idx="22">
                  <c:v>83</c:v>
                </c:pt>
                <c:pt idx="23">
                  <c:v>81</c:v>
                </c:pt>
                <c:pt idx="2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0-4FFE-B061-75B3B4E3EFD9}"/>
            </c:ext>
          </c:extLst>
        </c:ser>
        <c:ser>
          <c:idx val="3"/>
          <c:order val="3"/>
          <c:tx>
            <c:strRef>
              <c:f>'HRSG 4'!$AR$2</c:f>
              <c:strCache>
                <c:ptCount val="1"/>
                <c:pt idx="0">
                  <c:v>Cold Design (mm)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'HRSG 4'!$A$3:$A$27</c:f>
              <c:strCache>
                <c:ptCount val="25"/>
                <c:pt idx="0">
                  <c:v>L403H1</c:v>
                </c:pt>
                <c:pt idx="1">
                  <c:v>L403H2</c:v>
                </c:pt>
                <c:pt idx="2">
                  <c:v>L403H3</c:v>
                </c:pt>
                <c:pt idx="3">
                  <c:v>L403H4</c:v>
                </c:pt>
                <c:pt idx="4">
                  <c:v>L403H5E</c:v>
                </c:pt>
                <c:pt idx="5">
                  <c:v>L403H5W</c:v>
                </c:pt>
                <c:pt idx="6">
                  <c:v>L403H6</c:v>
                </c:pt>
                <c:pt idx="7">
                  <c:v>SNUBBER</c:v>
                </c:pt>
                <c:pt idx="8">
                  <c:v>L415H1E</c:v>
                </c:pt>
                <c:pt idx="9">
                  <c:v>L415H1W</c:v>
                </c:pt>
                <c:pt idx="10">
                  <c:v>L415H2</c:v>
                </c:pt>
                <c:pt idx="11">
                  <c:v>L415H3</c:v>
                </c:pt>
                <c:pt idx="12">
                  <c:v>L400H1</c:v>
                </c:pt>
                <c:pt idx="13">
                  <c:v>L401H1</c:v>
                </c:pt>
                <c:pt idx="14">
                  <c:v>L401H2</c:v>
                </c:pt>
                <c:pt idx="15">
                  <c:v>L401H3</c:v>
                </c:pt>
                <c:pt idx="16">
                  <c:v>L401H4</c:v>
                </c:pt>
                <c:pt idx="17">
                  <c:v>L402H1</c:v>
                </c:pt>
                <c:pt idx="18">
                  <c:v>L402H2</c:v>
                </c:pt>
                <c:pt idx="19">
                  <c:v>L402H3</c:v>
                </c:pt>
                <c:pt idx="20">
                  <c:v>L402H4</c:v>
                </c:pt>
                <c:pt idx="21">
                  <c:v>L402H5</c:v>
                </c:pt>
                <c:pt idx="22">
                  <c:v>L402H6</c:v>
                </c:pt>
                <c:pt idx="23">
                  <c:v>L402H7</c:v>
                </c:pt>
                <c:pt idx="24">
                  <c:v>L402H8</c:v>
                </c:pt>
              </c:strCache>
            </c:strRef>
          </c:cat>
          <c:val>
            <c:numRef>
              <c:f>'HRSG 4'!$AR$3:$AR$27</c:f>
              <c:numCache>
                <c:formatCode>General</c:formatCode>
                <c:ptCount val="25"/>
                <c:pt idx="0">
                  <c:v>36</c:v>
                </c:pt>
                <c:pt idx="1">
                  <c:v>52</c:v>
                </c:pt>
                <c:pt idx="2">
                  <c:v>100</c:v>
                </c:pt>
                <c:pt idx="3">
                  <c:v>60</c:v>
                </c:pt>
                <c:pt idx="4">
                  <c:v>41</c:v>
                </c:pt>
                <c:pt idx="5">
                  <c:v>41</c:v>
                </c:pt>
                <c:pt idx="6">
                  <c:v>54</c:v>
                </c:pt>
                <c:pt idx="8">
                  <c:v>59</c:v>
                </c:pt>
                <c:pt idx="9">
                  <c:v>59</c:v>
                </c:pt>
                <c:pt idx="10">
                  <c:v>17</c:v>
                </c:pt>
                <c:pt idx="11">
                  <c:v>62</c:v>
                </c:pt>
                <c:pt idx="12">
                  <c:v>65</c:v>
                </c:pt>
                <c:pt idx="13">
                  <c:v>13</c:v>
                </c:pt>
                <c:pt idx="14">
                  <c:v>84</c:v>
                </c:pt>
                <c:pt idx="15">
                  <c:v>100</c:v>
                </c:pt>
                <c:pt idx="16">
                  <c:v>55</c:v>
                </c:pt>
                <c:pt idx="17">
                  <c:v>38</c:v>
                </c:pt>
                <c:pt idx="18">
                  <c:v>19</c:v>
                </c:pt>
                <c:pt idx="19">
                  <c:v>25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0-4FFE-B061-75B3B4E3E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11960"/>
        <c:axId val="402308432"/>
      </c:barChart>
      <c:lineChart>
        <c:grouping val="standard"/>
        <c:varyColors val="0"/>
        <c:ser>
          <c:idx val="1"/>
          <c:order val="0"/>
          <c:tx>
            <c:strRef>
              <c:f>'HRSG 4'!$AK$2</c:f>
              <c:strCache>
                <c:ptCount val="1"/>
                <c:pt idx="0">
                  <c:v>Hot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'HRSG 4'!$A$3:$A$27</c:f>
              <c:strCache>
                <c:ptCount val="25"/>
                <c:pt idx="0">
                  <c:v>L403H1</c:v>
                </c:pt>
                <c:pt idx="1">
                  <c:v>L403H2</c:v>
                </c:pt>
                <c:pt idx="2">
                  <c:v>L403H3</c:v>
                </c:pt>
                <c:pt idx="3">
                  <c:v>L403H4</c:v>
                </c:pt>
                <c:pt idx="4">
                  <c:v>L403H5E</c:v>
                </c:pt>
                <c:pt idx="5">
                  <c:v>L403H5W</c:v>
                </c:pt>
                <c:pt idx="6">
                  <c:v>L403H6</c:v>
                </c:pt>
                <c:pt idx="7">
                  <c:v>SNUBBER</c:v>
                </c:pt>
                <c:pt idx="8">
                  <c:v>L415H1E</c:v>
                </c:pt>
                <c:pt idx="9">
                  <c:v>L415H1W</c:v>
                </c:pt>
                <c:pt idx="10">
                  <c:v>L415H2</c:v>
                </c:pt>
                <c:pt idx="11">
                  <c:v>L415H3</c:v>
                </c:pt>
                <c:pt idx="12">
                  <c:v>L400H1</c:v>
                </c:pt>
                <c:pt idx="13">
                  <c:v>L401H1</c:v>
                </c:pt>
                <c:pt idx="14">
                  <c:v>L401H2</c:v>
                </c:pt>
                <c:pt idx="15">
                  <c:v>L401H3</c:v>
                </c:pt>
                <c:pt idx="16">
                  <c:v>L401H4</c:v>
                </c:pt>
                <c:pt idx="17">
                  <c:v>L402H1</c:v>
                </c:pt>
                <c:pt idx="18">
                  <c:v>L402H2</c:v>
                </c:pt>
                <c:pt idx="19">
                  <c:v>L402H3</c:v>
                </c:pt>
                <c:pt idx="20">
                  <c:v>L402H4</c:v>
                </c:pt>
                <c:pt idx="21">
                  <c:v>L402H5</c:v>
                </c:pt>
                <c:pt idx="22">
                  <c:v>L402H6</c:v>
                </c:pt>
                <c:pt idx="23">
                  <c:v>L402H7</c:v>
                </c:pt>
                <c:pt idx="24">
                  <c:v>L402H8</c:v>
                </c:pt>
              </c:strCache>
            </c:strRef>
          </c:cat>
          <c:val>
            <c:numRef>
              <c:f>'HRSG 4'!$AK$3:$AK$27</c:f>
              <c:numCache>
                <c:formatCode>General</c:formatCode>
                <c:ptCount val="25"/>
                <c:pt idx="0">
                  <c:v>46</c:v>
                </c:pt>
                <c:pt idx="1">
                  <c:v>23</c:v>
                </c:pt>
                <c:pt idx="2">
                  <c:v>100</c:v>
                </c:pt>
                <c:pt idx="3">
                  <c:v>70</c:v>
                </c:pt>
                <c:pt idx="4">
                  <c:v>69</c:v>
                </c:pt>
                <c:pt idx="5">
                  <c:v>80</c:v>
                </c:pt>
                <c:pt idx="6">
                  <c:v>69</c:v>
                </c:pt>
                <c:pt idx="8">
                  <c:v>68</c:v>
                </c:pt>
                <c:pt idx="9">
                  <c:v>68</c:v>
                </c:pt>
                <c:pt idx="10">
                  <c:v>28</c:v>
                </c:pt>
                <c:pt idx="11">
                  <c:v>67</c:v>
                </c:pt>
                <c:pt idx="12">
                  <c:v>58</c:v>
                </c:pt>
                <c:pt idx="13">
                  <c:v>11</c:v>
                </c:pt>
                <c:pt idx="14">
                  <c:v>80</c:v>
                </c:pt>
                <c:pt idx="15">
                  <c:v>85</c:v>
                </c:pt>
                <c:pt idx="16">
                  <c:v>41</c:v>
                </c:pt>
                <c:pt idx="17">
                  <c:v>34</c:v>
                </c:pt>
                <c:pt idx="18">
                  <c:v>15</c:v>
                </c:pt>
                <c:pt idx="19">
                  <c:v>25</c:v>
                </c:pt>
                <c:pt idx="20">
                  <c:v>74</c:v>
                </c:pt>
                <c:pt idx="21">
                  <c:v>87</c:v>
                </c:pt>
                <c:pt idx="22">
                  <c:v>85</c:v>
                </c:pt>
                <c:pt idx="23">
                  <c:v>73</c:v>
                </c:pt>
                <c:pt idx="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0-4FFE-B061-75B3B4E3EFD9}"/>
            </c:ext>
          </c:extLst>
        </c:ser>
        <c:ser>
          <c:idx val="2"/>
          <c:order val="2"/>
          <c:tx>
            <c:strRef>
              <c:f>'HRSG 4'!$AQ$2</c:f>
              <c:strCache>
                <c:ptCount val="1"/>
                <c:pt idx="0">
                  <c:v>Cold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'HRSG 4'!$A$3:$A$27</c:f>
              <c:strCache>
                <c:ptCount val="25"/>
                <c:pt idx="0">
                  <c:v>L403H1</c:v>
                </c:pt>
                <c:pt idx="1">
                  <c:v>L403H2</c:v>
                </c:pt>
                <c:pt idx="2">
                  <c:v>L403H3</c:v>
                </c:pt>
                <c:pt idx="3">
                  <c:v>L403H4</c:v>
                </c:pt>
                <c:pt idx="4">
                  <c:v>L403H5E</c:v>
                </c:pt>
                <c:pt idx="5">
                  <c:v>L403H5W</c:v>
                </c:pt>
                <c:pt idx="6">
                  <c:v>L403H6</c:v>
                </c:pt>
                <c:pt idx="7">
                  <c:v>SNUBBER</c:v>
                </c:pt>
                <c:pt idx="8">
                  <c:v>L415H1E</c:v>
                </c:pt>
                <c:pt idx="9">
                  <c:v>L415H1W</c:v>
                </c:pt>
                <c:pt idx="10">
                  <c:v>L415H2</c:v>
                </c:pt>
                <c:pt idx="11">
                  <c:v>L415H3</c:v>
                </c:pt>
                <c:pt idx="12">
                  <c:v>L400H1</c:v>
                </c:pt>
                <c:pt idx="13">
                  <c:v>L401H1</c:v>
                </c:pt>
                <c:pt idx="14">
                  <c:v>L401H2</c:v>
                </c:pt>
                <c:pt idx="15">
                  <c:v>L401H3</c:v>
                </c:pt>
                <c:pt idx="16">
                  <c:v>L401H4</c:v>
                </c:pt>
                <c:pt idx="17">
                  <c:v>L402H1</c:v>
                </c:pt>
                <c:pt idx="18">
                  <c:v>L402H2</c:v>
                </c:pt>
                <c:pt idx="19">
                  <c:v>L402H3</c:v>
                </c:pt>
                <c:pt idx="20">
                  <c:v>L402H4</c:v>
                </c:pt>
                <c:pt idx="21">
                  <c:v>L402H5</c:v>
                </c:pt>
                <c:pt idx="22">
                  <c:v>L402H6</c:v>
                </c:pt>
                <c:pt idx="23">
                  <c:v>L402H7</c:v>
                </c:pt>
                <c:pt idx="24">
                  <c:v>L402H8</c:v>
                </c:pt>
              </c:strCache>
            </c:strRef>
          </c:cat>
          <c:val>
            <c:numRef>
              <c:f>'HRSG 4'!$AQ$3:$AQ$27</c:f>
              <c:numCache>
                <c:formatCode>General</c:formatCode>
                <c:ptCount val="25"/>
                <c:pt idx="0">
                  <c:v>34</c:v>
                </c:pt>
                <c:pt idx="1">
                  <c:v>37</c:v>
                </c:pt>
                <c:pt idx="2">
                  <c:v>100</c:v>
                </c:pt>
                <c:pt idx="3">
                  <c:v>60</c:v>
                </c:pt>
                <c:pt idx="4">
                  <c:v>45</c:v>
                </c:pt>
                <c:pt idx="5">
                  <c:v>51</c:v>
                </c:pt>
                <c:pt idx="6">
                  <c:v>56</c:v>
                </c:pt>
                <c:pt idx="8">
                  <c:v>50</c:v>
                </c:pt>
                <c:pt idx="9">
                  <c:v>44</c:v>
                </c:pt>
                <c:pt idx="10">
                  <c:v>27</c:v>
                </c:pt>
                <c:pt idx="11">
                  <c:v>61</c:v>
                </c:pt>
                <c:pt idx="12">
                  <c:v>64</c:v>
                </c:pt>
                <c:pt idx="13">
                  <c:v>13</c:v>
                </c:pt>
                <c:pt idx="14">
                  <c:v>84</c:v>
                </c:pt>
                <c:pt idx="15">
                  <c:v>99</c:v>
                </c:pt>
                <c:pt idx="16">
                  <c:v>52</c:v>
                </c:pt>
                <c:pt idx="17">
                  <c:v>34</c:v>
                </c:pt>
                <c:pt idx="18">
                  <c:v>14</c:v>
                </c:pt>
                <c:pt idx="19">
                  <c:v>23</c:v>
                </c:pt>
                <c:pt idx="20">
                  <c:v>19</c:v>
                </c:pt>
                <c:pt idx="21">
                  <c:v>26</c:v>
                </c:pt>
                <c:pt idx="22">
                  <c:v>21</c:v>
                </c:pt>
                <c:pt idx="23">
                  <c:v>19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0-4FFE-B061-75B3B4E3E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11960"/>
        <c:axId val="402308432"/>
      </c:lineChart>
      <c:catAx>
        <c:axId val="40231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08432"/>
        <c:crosses val="autoZero"/>
        <c:auto val="1"/>
        <c:lblAlgn val="ctr"/>
        <c:lblOffset val="100"/>
        <c:noMultiLvlLbl val="0"/>
      </c:catAx>
      <c:valAx>
        <c:axId val="4023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reading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1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Hanger Displacement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'HRSG 5'!$AL$2</c:f>
              <c:strCache>
                <c:ptCount val="1"/>
                <c:pt idx="0">
                  <c:v>Hot Design (mm)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'HRSG 5'!$A$3:$A$27</c:f>
              <c:strCache>
                <c:ptCount val="25"/>
                <c:pt idx="0">
                  <c:v>L503H1</c:v>
                </c:pt>
                <c:pt idx="1">
                  <c:v>L503H2</c:v>
                </c:pt>
                <c:pt idx="2">
                  <c:v>L503H3</c:v>
                </c:pt>
                <c:pt idx="3">
                  <c:v>L503H4</c:v>
                </c:pt>
                <c:pt idx="4">
                  <c:v>L503H5E</c:v>
                </c:pt>
                <c:pt idx="5">
                  <c:v>L503H5W</c:v>
                </c:pt>
                <c:pt idx="6">
                  <c:v>L503H6</c:v>
                </c:pt>
                <c:pt idx="7">
                  <c:v>SNUBBER</c:v>
                </c:pt>
                <c:pt idx="8">
                  <c:v>L515H1E</c:v>
                </c:pt>
                <c:pt idx="9">
                  <c:v>L515H1W</c:v>
                </c:pt>
                <c:pt idx="10">
                  <c:v>L515H2</c:v>
                </c:pt>
                <c:pt idx="11">
                  <c:v>L515H3</c:v>
                </c:pt>
                <c:pt idx="12">
                  <c:v>L500H1</c:v>
                </c:pt>
                <c:pt idx="13">
                  <c:v>L501H1</c:v>
                </c:pt>
                <c:pt idx="14">
                  <c:v>L501H2</c:v>
                </c:pt>
                <c:pt idx="15">
                  <c:v>L501H3</c:v>
                </c:pt>
                <c:pt idx="16">
                  <c:v>L501H4</c:v>
                </c:pt>
                <c:pt idx="17">
                  <c:v>L502H1</c:v>
                </c:pt>
                <c:pt idx="18">
                  <c:v>L502H2</c:v>
                </c:pt>
                <c:pt idx="19">
                  <c:v>L502H3</c:v>
                </c:pt>
                <c:pt idx="20">
                  <c:v>L502H4</c:v>
                </c:pt>
                <c:pt idx="21">
                  <c:v>L502H5</c:v>
                </c:pt>
                <c:pt idx="22">
                  <c:v>L502H6</c:v>
                </c:pt>
                <c:pt idx="23">
                  <c:v>L502H7</c:v>
                </c:pt>
                <c:pt idx="24">
                  <c:v>L502H8</c:v>
                </c:pt>
              </c:strCache>
            </c:strRef>
          </c:cat>
          <c:val>
            <c:numRef>
              <c:f>'HRSG 5'!$AL$3:$AL$27</c:f>
              <c:numCache>
                <c:formatCode>General</c:formatCode>
                <c:ptCount val="25"/>
                <c:pt idx="0">
                  <c:v>64</c:v>
                </c:pt>
                <c:pt idx="1">
                  <c:v>49</c:v>
                </c:pt>
                <c:pt idx="2">
                  <c:v>46</c:v>
                </c:pt>
                <c:pt idx="3">
                  <c:v>40</c:v>
                </c:pt>
                <c:pt idx="4">
                  <c:v>59</c:v>
                </c:pt>
                <c:pt idx="5">
                  <c:v>59</c:v>
                </c:pt>
                <c:pt idx="6">
                  <c:v>57</c:v>
                </c:pt>
                <c:pt idx="8">
                  <c:v>43</c:v>
                </c:pt>
                <c:pt idx="9">
                  <c:v>43</c:v>
                </c:pt>
                <c:pt idx="10">
                  <c:v>24</c:v>
                </c:pt>
                <c:pt idx="11">
                  <c:v>87</c:v>
                </c:pt>
                <c:pt idx="12">
                  <c:v>43</c:v>
                </c:pt>
                <c:pt idx="13">
                  <c:v>6</c:v>
                </c:pt>
                <c:pt idx="14">
                  <c:v>72</c:v>
                </c:pt>
                <c:pt idx="15">
                  <c:v>69</c:v>
                </c:pt>
                <c:pt idx="16">
                  <c:v>25</c:v>
                </c:pt>
                <c:pt idx="17">
                  <c:v>11</c:v>
                </c:pt>
                <c:pt idx="18">
                  <c:v>26</c:v>
                </c:pt>
                <c:pt idx="19">
                  <c:v>18</c:v>
                </c:pt>
                <c:pt idx="20">
                  <c:v>82</c:v>
                </c:pt>
                <c:pt idx="21">
                  <c:v>79</c:v>
                </c:pt>
                <c:pt idx="22">
                  <c:v>83</c:v>
                </c:pt>
                <c:pt idx="23">
                  <c:v>81</c:v>
                </c:pt>
                <c:pt idx="2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F-4968-85B5-5A95C37F1217}"/>
            </c:ext>
          </c:extLst>
        </c:ser>
        <c:ser>
          <c:idx val="3"/>
          <c:order val="3"/>
          <c:tx>
            <c:strRef>
              <c:f>'HRSG 5'!$AR$2</c:f>
              <c:strCache>
                <c:ptCount val="1"/>
                <c:pt idx="0">
                  <c:v>Cold Design (mm)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'HRSG 5'!$A$3:$A$27</c:f>
              <c:strCache>
                <c:ptCount val="25"/>
                <c:pt idx="0">
                  <c:v>L503H1</c:v>
                </c:pt>
                <c:pt idx="1">
                  <c:v>L503H2</c:v>
                </c:pt>
                <c:pt idx="2">
                  <c:v>L503H3</c:v>
                </c:pt>
                <c:pt idx="3">
                  <c:v>L503H4</c:v>
                </c:pt>
                <c:pt idx="4">
                  <c:v>L503H5E</c:v>
                </c:pt>
                <c:pt idx="5">
                  <c:v>L503H5W</c:v>
                </c:pt>
                <c:pt idx="6">
                  <c:v>L503H6</c:v>
                </c:pt>
                <c:pt idx="7">
                  <c:v>SNUBBER</c:v>
                </c:pt>
                <c:pt idx="8">
                  <c:v>L515H1E</c:v>
                </c:pt>
                <c:pt idx="9">
                  <c:v>L515H1W</c:v>
                </c:pt>
                <c:pt idx="10">
                  <c:v>L515H2</c:v>
                </c:pt>
                <c:pt idx="11">
                  <c:v>L515H3</c:v>
                </c:pt>
                <c:pt idx="12">
                  <c:v>L500H1</c:v>
                </c:pt>
                <c:pt idx="13">
                  <c:v>L501H1</c:v>
                </c:pt>
                <c:pt idx="14">
                  <c:v>L501H2</c:v>
                </c:pt>
                <c:pt idx="15">
                  <c:v>L501H3</c:v>
                </c:pt>
                <c:pt idx="16">
                  <c:v>L501H4</c:v>
                </c:pt>
                <c:pt idx="17">
                  <c:v>L502H1</c:v>
                </c:pt>
                <c:pt idx="18">
                  <c:v>L502H2</c:v>
                </c:pt>
                <c:pt idx="19">
                  <c:v>L502H3</c:v>
                </c:pt>
                <c:pt idx="20">
                  <c:v>L502H4</c:v>
                </c:pt>
                <c:pt idx="21">
                  <c:v>L502H5</c:v>
                </c:pt>
                <c:pt idx="22">
                  <c:v>L502H6</c:v>
                </c:pt>
                <c:pt idx="23">
                  <c:v>L502H7</c:v>
                </c:pt>
                <c:pt idx="24">
                  <c:v>L502H8</c:v>
                </c:pt>
              </c:strCache>
            </c:strRef>
          </c:cat>
          <c:val>
            <c:numRef>
              <c:f>'HRSG 5'!$AR$3:$AR$27</c:f>
              <c:numCache>
                <c:formatCode>General</c:formatCode>
                <c:ptCount val="25"/>
                <c:pt idx="0">
                  <c:v>36</c:v>
                </c:pt>
                <c:pt idx="1">
                  <c:v>52</c:v>
                </c:pt>
                <c:pt idx="2">
                  <c:v>100</c:v>
                </c:pt>
                <c:pt idx="3">
                  <c:v>60</c:v>
                </c:pt>
                <c:pt idx="4">
                  <c:v>41</c:v>
                </c:pt>
                <c:pt idx="5">
                  <c:v>41</c:v>
                </c:pt>
                <c:pt idx="6">
                  <c:v>50</c:v>
                </c:pt>
                <c:pt idx="8">
                  <c:v>58</c:v>
                </c:pt>
                <c:pt idx="9">
                  <c:v>58</c:v>
                </c:pt>
                <c:pt idx="10">
                  <c:v>17</c:v>
                </c:pt>
                <c:pt idx="11">
                  <c:v>64</c:v>
                </c:pt>
                <c:pt idx="12">
                  <c:v>61</c:v>
                </c:pt>
                <c:pt idx="13">
                  <c:v>9</c:v>
                </c:pt>
                <c:pt idx="14">
                  <c:v>86</c:v>
                </c:pt>
                <c:pt idx="15">
                  <c:v>95</c:v>
                </c:pt>
                <c:pt idx="16">
                  <c:v>56</c:v>
                </c:pt>
                <c:pt idx="17">
                  <c:v>20</c:v>
                </c:pt>
                <c:pt idx="18">
                  <c:v>34</c:v>
                </c:pt>
                <c:pt idx="19">
                  <c:v>26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F-4968-85B5-5A95C37F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08824"/>
        <c:axId val="402308040"/>
      </c:barChart>
      <c:lineChart>
        <c:grouping val="standard"/>
        <c:varyColors val="0"/>
        <c:ser>
          <c:idx val="1"/>
          <c:order val="0"/>
          <c:tx>
            <c:strRef>
              <c:f>'HRSG 5'!$AK$2</c:f>
              <c:strCache>
                <c:ptCount val="1"/>
                <c:pt idx="0">
                  <c:v>Hot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'HRSG 5'!$A$3:$A$27</c:f>
              <c:strCache>
                <c:ptCount val="25"/>
                <c:pt idx="0">
                  <c:v>L503H1</c:v>
                </c:pt>
                <c:pt idx="1">
                  <c:v>L503H2</c:v>
                </c:pt>
                <c:pt idx="2">
                  <c:v>L503H3</c:v>
                </c:pt>
                <c:pt idx="3">
                  <c:v>L503H4</c:v>
                </c:pt>
                <c:pt idx="4">
                  <c:v>L503H5E</c:v>
                </c:pt>
                <c:pt idx="5">
                  <c:v>L503H5W</c:v>
                </c:pt>
                <c:pt idx="6">
                  <c:v>L503H6</c:v>
                </c:pt>
                <c:pt idx="7">
                  <c:v>SNUBBER</c:v>
                </c:pt>
                <c:pt idx="8">
                  <c:v>L515H1E</c:v>
                </c:pt>
                <c:pt idx="9">
                  <c:v>L515H1W</c:v>
                </c:pt>
                <c:pt idx="10">
                  <c:v>L515H2</c:v>
                </c:pt>
                <c:pt idx="11">
                  <c:v>L515H3</c:v>
                </c:pt>
                <c:pt idx="12">
                  <c:v>L500H1</c:v>
                </c:pt>
                <c:pt idx="13">
                  <c:v>L501H1</c:v>
                </c:pt>
                <c:pt idx="14">
                  <c:v>L501H2</c:v>
                </c:pt>
                <c:pt idx="15">
                  <c:v>L501H3</c:v>
                </c:pt>
                <c:pt idx="16">
                  <c:v>L501H4</c:v>
                </c:pt>
                <c:pt idx="17">
                  <c:v>L502H1</c:v>
                </c:pt>
                <c:pt idx="18">
                  <c:v>L502H2</c:v>
                </c:pt>
                <c:pt idx="19">
                  <c:v>L502H3</c:v>
                </c:pt>
                <c:pt idx="20">
                  <c:v>L502H4</c:v>
                </c:pt>
                <c:pt idx="21">
                  <c:v>L502H5</c:v>
                </c:pt>
                <c:pt idx="22">
                  <c:v>L502H6</c:v>
                </c:pt>
                <c:pt idx="23">
                  <c:v>L502H7</c:v>
                </c:pt>
                <c:pt idx="24">
                  <c:v>L502H8</c:v>
                </c:pt>
              </c:strCache>
            </c:strRef>
          </c:cat>
          <c:val>
            <c:numRef>
              <c:f>'HRSG 5'!$AK$3:$AK$27</c:f>
              <c:numCache>
                <c:formatCode>General</c:formatCode>
                <c:ptCount val="25"/>
                <c:pt idx="0">
                  <c:v>47</c:v>
                </c:pt>
                <c:pt idx="1">
                  <c:v>31</c:v>
                </c:pt>
                <c:pt idx="2">
                  <c:v>100</c:v>
                </c:pt>
                <c:pt idx="3">
                  <c:v>74</c:v>
                </c:pt>
                <c:pt idx="4">
                  <c:v>93</c:v>
                </c:pt>
                <c:pt idx="5">
                  <c:v>95</c:v>
                </c:pt>
                <c:pt idx="6">
                  <c:v>66</c:v>
                </c:pt>
                <c:pt idx="8">
                  <c:v>68</c:v>
                </c:pt>
                <c:pt idx="9">
                  <c:v>69</c:v>
                </c:pt>
                <c:pt idx="10">
                  <c:v>26</c:v>
                </c:pt>
                <c:pt idx="11">
                  <c:v>71</c:v>
                </c:pt>
                <c:pt idx="12">
                  <c:v>51</c:v>
                </c:pt>
                <c:pt idx="13">
                  <c:v>9</c:v>
                </c:pt>
                <c:pt idx="14">
                  <c:v>86</c:v>
                </c:pt>
                <c:pt idx="15">
                  <c:v>89</c:v>
                </c:pt>
                <c:pt idx="16">
                  <c:v>41</c:v>
                </c:pt>
                <c:pt idx="17">
                  <c:v>13</c:v>
                </c:pt>
                <c:pt idx="18">
                  <c:v>27</c:v>
                </c:pt>
                <c:pt idx="19">
                  <c:v>28</c:v>
                </c:pt>
                <c:pt idx="20">
                  <c:v>75</c:v>
                </c:pt>
                <c:pt idx="21">
                  <c:v>60</c:v>
                </c:pt>
                <c:pt idx="22">
                  <c:v>65</c:v>
                </c:pt>
                <c:pt idx="23">
                  <c:v>76</c:v>
                </c:pt>
                <c:pt idx="2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F-4968-85B5-5A95C37F1217}"/>
            </c:ext>
          </c:extLst>
        </c:ser>
        <c:ser>
          <c:idx val="2"/>
          <c:order val="2"/>
          <c:tx>
            <c:strRef>
              <c:f>'HRSG 5'!$AQ$2</c:f>
              <c:strCache>
                <c:ptCount val="1"/>
                <c:pt idx="0">
                  <c:v>Cold 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'HRSG 5'!$A$3:$A$27</c:f>
              <c:strCache>
                <c:ptCount val="25"/>
                <c:pt idx="0">
                  <c:v>L503H1</c:v>
                </c:pt>
                <c:pt idx="1">
                  <c:v>L503H2</c:v>
                </c:pt>
                <c:pt idx="2">
                  <c:v>L503H3</c:v>
                </c:pt>
                <c:pt idx="3">
                  <c:v>L503H4</c:v>
                </c:pt>
                <c:pt idx="4">
                  <c:v>L503H5E</c:v>
                </c:pt>
                <c:pt idx="5">
                  <c:v>L503H5W</c:v>
                </c:pt>
                <c:pt idx="6">
                  <c:v>L503H6</c:v>
                </c:pt>
                <c:pt idx="7">
                  <c:v>SNUBBER</c:v>
                </c:pt>
                <c:pt idx="8">
                  <c:v>L515H1E</c:v>
                </c:pt>
                <c:pt idx="9">
                  <c:v>L515H1W</c:v>
                </c:pt>
                <c:pt idx="10">
                  <c:v>L515H2</c:v>
                </c:pt>
                <c:pt idx="11">
                  <c:v>L515H3</c:v>
                </c:pt>
                <c:pt idx="12">
                  <c:v>L500H1</c:v>
                </c:pt>
                <c:pt idx="13">
                  <c:v>L501H1</c:v>
                </c:pt>
                <c:pt idx="14">
                  <c:v>L501H2</c:v>
                </c:pt>
                <c:pt idx="15">
                  <c:v>L501H3</c:v>
                </c:pt>
                <c:pt idx="16">
                  <c:v>L501H4</c:v>
                </c:pt>
                <c:pt idx="17">
                  <c:v>L502H1</c:v>
                </c:pt>
                <c:pt idx="18">
                  <c:v>L502H2</c:v>
                </c:pt>
                <c:pt idx="19">
                  <c:v>L502H3</c:v>
                </c:pt>
                <c:pt idx="20">
                  <c:v>L502H4</c:v>
                </c:pt>
                <c:pt idx="21">
                  <c:v>L502H5</c:v>
                </c:pt>
                <c:pt idx="22">
                  <c:v>L502H6</c:v>
                </c:pt>
                <c:pt idx="23">
                  <c:v>L502H7</c:v>
                </c:pt>
                <c:pt idx="24">
                  <c:v>L502H8</c:v>
                </c:pt>
              </c:strCache>
            </c:strRef>
          </c:cat>
          <c:val>
            <c:numRef>
              <c:f>'HRSG 5'!$AQ$3:$AQ$27</c:f>
              <c:numCache>
                <c:formatCode>General</c:formatCode>
                <c:ptCount val="25"/>
                <c:pt idx="0">
                  <c:v>36</c:v>
                </c:pt>
                <c:pt idx="1">
                  <c:v>42</c:v>
                </c:pt>
                <c:pt idx="2">
                  <c:v>100</c:v>
                </c:pt>
                <c:pt idx="3">
                  <c:v>61</c:v>
                </c:pt>
                <c:pt idx="4">
                  <c:v>60</c:v>
                </c:pt>
                <c:pt idx="5">
                  <c:v>59</c:v>
                </c:pt>
                <c:pt idx="6">
                  <c:v>52</c:v>
                </c:pt>
                <c:pt idx="8">
                  <c:v>49</c:v>
                </c:pt>
                <c:pt idx="9">
                  <c:v>49</c:v>
                </c:pt>
                <c:pt idx="11">
                  <c:v>55</c:v>
                </c:pt>
                <c:pt idx="12">
                  <c:v>56</c:v>
                </c:pt>
                <c:pt idx="13">
                  <c:v>11</c:v>
                </c:pt>
                <c:pt idx="14">
                  <c:v>79</c:v>
                </c:pt>
                <c:pt idx="15">
                  <c:v>91</c:v>
                </c:pt>
                <c:pt idx="16">
                  <c:v>52</c:v>
                </c:pt>
                <c:pt idx="17">
                  <c:v>17</c:v>
                </c:pt>
                <c:pt idx="18">
                  <c:v>31</c:v>
                </c:pt>
                <c:pt idx="19">
                  <c:v>21</c:v>
                </c:pt>
                <c:pt idx="20">
                  <c:v>24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9F-4968-85B5-5A95C37F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308824"/>
        <c:axId val="402308040"/>
      </c:lineChart>
      <c:catAx>
        <c:axId val="40230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08040"/>
        <c:crosses val="autoZero"/>
        <c:auto val="1"/>
        <c:lblAlgn val="ctr"/>
        <c:lblOffset val="100"/>
        <c:noMultiLvlLbl val="0"/>
      </c:catAx>
      <c:valAx>
        <c:axId val="4023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Hanger reading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0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27214</xdr:colOff>
      <xdr:row>28</xdr:row>
      <xdr:rowOff>24265</xdr:rowOff>
    </xdr:from>
    <xdr:to>
      <xdr:col>12</xdr:col>
      <xdr:colOff>845910</xdr:colOff>
      <xdr:row>56</xdr:row>
      <xdr:rowOff>123598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6C02A5-6242-8FE5-9E18-083308963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27</xdr:row>
      <xdr:rowOff>82177</xdr:rowOff>
    </xdr:from>
    <xdr:to>
      <xdr:col>12</xdr:col>
      <xdr:colOff>4347883</xdr:colOff>
      <xdr:row>61</xdr:row>
      <xdr:rowOff>79189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65013-68B1-41B5-A6E7-3FE9D0A16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174201</xdr:colOff>
      <xdr:row>29</xdr:row>
      <xdr:rowOff>32599</xdr:rowOff>
    </xdr:from>
    <xdr:to>
      <xdr:col>11</xdr:col>
      <xdr:colOff>408983</xdr:colOff>
      <xdr:row>63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04F48-3DCB-4D8F-8CB9-D99D72BD8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241011</xdr:colOff>
      <xdr:row>27</xdr:row>
      <xdr:rowOff>189056</xdr:rowOff>
    </xdr:from>
    <xdr:to>
      <xdr:col>21</xdr:col>
      <xdr:colOff>508722</xdr:colOff>
      <xdr:row>56</xdr:row>
      <xdr:rowOff>49787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C85E3-9158-44D1-9F2E-4C647E0D1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138545</xdr:colOff>
      <xdr:row>28</xdr:row>
      <xdr:rowOff>69272</xdr:rowOff>
    </xdr:from>
    <xdr:to>
      <xdr:col>21</xdr:col>
      <xdr:colOff>727362</xdr:colOff>
      <xdr:row>56</xdr:row>
      <xdr:rowOff>86861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8B26ED-C95B-4225-9355-894F0C164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T64"/>
  <sheetViews>
    <sheetView tabSelected="1" zoomScale="70" zoomScaleNormal="70" workbookViewId="0">
      <selection activeCell="B35" sqref="B35"/>
    </sheetView>
  </sheetViews>
  <sheetFormatPr defaultColWidth="20.7109375" defaultRowHeight="16.5" customHeight="1" x14ac:dyDescent="0.25"/>
  <cols>
    <col min="1" max="1" width="33.140625" bestFit="1" customWidth="1"/>
    <col min="2" max="2" width="27.85546875" customWidth="1"/>
    <col min="3" max="3" width="10.7109375" customWidth="1"/>
    <col min="4" max="4" width="25.85546875" customWidth="1"/>
    <col min="5" max="5" width="24.85546875" customWidth="1"/>
    <col min="6" max="6" width="34.28515625" customWidth="1"/>
    <col min="7" max="7" width="26" customWidth="1"/>
    <col min="8" max="8" width="13.85546875" customWidth="1"/>
    <col min="9" max="9" width="18.5703125" customWidth="1"/>
    <col min="10" max="10" width="32" customWidth="1"/>
    <col min="11" max="11" width="16.85546875" customWidth="1"/>
    <col min="12" max="12" width="11.42578125" customWidth="1"/>
    <col min="13" max="13" width="175.28515625" style="5" customWidth="1"/>
    <col min="14" max="14" width="11" customWidth="1"/>
    <col min="15" max="15" width="16" customWidth="1"/>
    <col min="16" max="16" width="20.7109375" customWidth="1"/>
    <col min="17" max="17" width="17.140625" customWidth="1"/>
    <col min="18" max="18" width="20.85546875" customWidth="1"/>
    <col min="19" max="19" width="15.85546875" customWidth="1"/>
    <col min="20" max="20" width="16.85546875" customWidth="1"/>
    <col min="21" max="21" width="30" customWidth="1"/>
    <col min="22" max="22" width="17.42578125" customWidth="1"/>
    <col min="23" max="23" width="20.28515625" customWidth="1"/>
    <col min="24" max="24" width="15" customWidth="1"/>
    <col min="25" max="25" width="23.42578125" customWidth="1"/>
    <col min="26" max="26" width="30.5703125" customWidth="1"/>
    <col min="27" max="27" width="26.28515625" customWidth="1"/>
    <col min="28" max="28" width="24.140625" customWidth="1"/>
    <col min="29" max="29" width="24.28515625" customWidth="1"/>
    <col min="30" max="30" width="25.7109375" customWidth="1"/>
    <col min="31" max="31" width="33" customWidth="1"/>
    <col min="32" max="32" width="39.5703125" customWidth="1"/>
    <col min="33" max="33" width="13.5703125" customWidth="1"/>
    <col min="34" max="34" width="30.5703125" customWidth="1"/>
    <col min="35" max="35" width="20.7109375" customWidth="1"/>
    <col min="36" max="36" width="11.140625" bestFit="1" customWidth="1"/>
    <col min="37" max="37" width="13.42578125" bestFit="1" customWidth="1"/>
    <col min="38" max="38" width="13.42578125" customWidth="1"/>
    <col min="39" max="39" width="9.7109375" customWidth="1"/>
    <col min="40" max="40" width="8.140625" customWidth="1"/>
    <col min="41" max="41" width="11.140625" bestFit="1" customWidth="1"/>
    <col min="42" max="42" width="13.42578125" bestFit="1" customWidth="1"/>
    <col min="43" max="43" width="13.42578125" customWidth="1"/>
    <col min="44" max="44" width="25.42578125" customWidth="1"/>
    <col min="45" max="45" width="11.85546875" customWidth="1"/>
    <col min="46" max="46" width="17.7109375" bestFit="1" customWidth="1"/>
  </cols>
  <sheetData>
    <row r="1" spans="1:46" ht="16.5" customHeight="1" thickBot="1" x14ac:dyDescent="0.3">
      <c r="AJ1" s="19" t="s">
        <v>70</v>
      </c>
      <c r="AK1" s="19"/>
      <c r="AL1" s="19"/>
      <c r="AM1" s="19"/>
      <c r="AN1" s="19"/>
      <c r="AO1" s="20" t="s">
        <v>71</v>
      </c>
      <c r="AP1" s="20"/>
      <c r="AQ1" s="20"/>
      <c r="AR1" s="20"/>
      <c r="AS1" s="20"/>
      <c r="AT1" s="20"/>
    </row>
    <row r="2" spans="1:46" s="13" customFormat="1" ht="16.5" customHeight="1" x14ac:dyDescent="0.35">
      <c r="A2" s="1" t="s">
        <v>95</v>
      </c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0" t="s">
        <v>7</v>
      </c>
      <c r="N2" s="9" t="s">
        <v>11</v>
      </c>
      <c r="O2" s="11" t="s">
        <v>12</v>
      </c>
      <c r="P2" s="12"/>
      <c r="Q2" s="7" t="s">
        <v>72</v>
      </c>
      <c r="R2" s="7" t="s">
        <v>8</v>
      </c>
      <c r="S2" s="7" t="s">
        <v>73</v>
      </c>
      <c r="T2" s="7" t="s">
        <v>74</v>
      </c>
      <c r="U2" s="7" t="s">
        <v>141</v>
      </c>
      <c r="V2" s="7" t="s">
        <v>75</v>
      </c>
      <c r="W2" s="7" t="s">
        <v>76</v>
      </c>
      <c r="X2" s="7" t="s">
        <v>131</v>
      </c>
      <c r="Y2" s="7" t="s">
        <v>77</v>
      </c>
      <c r="Z2" s="7" t="s">
        <v>78</v>
      </c>
      <c r="AA2" s="7" t="s">
        <v>79</v>
      </c>
      <c r="AB2" s="7" t="s">
        <v>128</v>
      </c>
      <c r="AC2" s="7" t="s">
        <v>129</v>
      </c>
      <c r="AD2" s="7" t="s">
        <v>80</v>
      </c>
      <c r="AE2" s="7" t="s">
        <v>81</v>
      </c>
      <c r="AF2" s="7" t="s">
        <v>82</v>
      </c>
      <c r="AG2" s="7" t="s">
        <v>83</v>
      </c>
      <c r="AH2" s="7" t="s">
        <v>84</v>
      </c>
      <c r="AJ2" s="1" t="s">
        <v>68</v>
      </c>
      <c r="AK2" s="7" t="s">
        <v>563</v>
      </c>
      <c r="AL2" s="7" t="s">
        <v>564</v>
      </c>
      <c r="AM2" s="7" t="s">
        <v>127</v>
      </c>
      <c r="AN2" s="7" t="s">
        <v>69</v>
      </c>
      <c r="AO2" s="7" t="s">
        <v>68</v>
      </c>
      <c r="AP2" s="7" t="s">
        <v>565</v>
      </c>
      <c r="AQ2" s="7" t="s">
        <v>566</v>
      </c>
      <c r="AR2" s="7" t="s">
        <v>127</v>
      </c>
      <c r="AS2" s="7" t="s">
        <v>567</v>
      </c>
      <c r="AT2" s="7" t="s">
        <v>69</v>
      </c>
    </row>
    <row r="3" spans="1:46" ht="16.5" customHeight="1" x14ac:dyDescent="0.25">
      <c r="A3" s="17" t="s">
        <v>233</v>
      </c>
      <c r="B3" t="s">
        <v>13</v>
      </c>
      <c r="C3" t="s">
        <v>14</v>
      </c>
      <c r="D3" t="s">
        <v>15</v>
      </c>
      <c r="E3" t="s">
        <v>22</v>
      </c>
      <c r="F3" t="s">
        <v>29</v>
      </c>
      <c r="G3" t="s">
        <v>30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Q3" t="s">
        <v>160</v>
      </c>
      <c r="R3" t="s">
        <v>176</v>
      </c>
      <c r="S3" t="s">
        <v>135</v>
      </c>
      <c r="T3" t="s">
        <v>257</v>
      </c>
      <c r="U3" t="s">
        <v>259</v>
      </c>
      <c r="V3" t="s">
        <v>258</v>
      </c>
      <c r="W3">
        <v>60</v>
      </c>
      <c r="X3" t="s">
        <v>135</v>
      </c>
      <c r="AB3" t="s">
        <v>155</v>
      </c>
      <c r="AC3" t="s">
        <v>155</v>
      </c>
      <c r="AD3">
        <f>ABS(AL3-AQ3)</f>
        <v>28</v>
      </c>
      <c r="AJ3" s="14">
        <v>44714</v>
      </c>
      <c r="AL3">
        <v>64</v>
      </c>
      <c r="AO3">
        <v>44714</v>
      </c>
      <c r="AP3">
        <v>31</v>
      </c>
      <c r="AQ3">
        <v>36</v>
      </c>
      <c r="AR3">
        <v>5</v>
      </c>
      <c r="AS3" s="18">
        <f>AR3/AD3*100</f>
        <v>17.857142857142858</v>
      </c>
    </row>
    <row r="4" spans="1:46" ht="16.5" customHeight="1" x14ac:dyDescent="0.25">
      <c r="A4" s="17" t="s">
        <v>234</v>
      </c>
      <c r="B4" t="s">
        <v>13</v>
      </c>
      <c r="C4" t="s">
        <v>14</v>
      </c>
      <c r="D4" t="s">
        <v>15</v>
      </c>
      <c r="E4" t="s">
        <v>23</v>
      </c>
      <c r="F4" t="s">
        <v>31</v>
      </c>
      <c r="G4" t="s">
        <v>32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51</v>
      </c>
      <c r="Q4" t="s">
        <v>160</v>
      </c>
      <c r="R4" t="s">
        <v>177</v>
      </c>
      <c r="S4" t="s">
        <v>135</v>
      </c>
      <c r="T4" t="s">
        <v>261</v>
      </c>
      <c r="U4" t="s">
        <v>260</v>
      </c>
      <c r="V4" t="s">
        <v>258</v>
      </c>
      <c r="W4">
        <v>60</v>
      </c>
      <c r="X4" t="s">
        <v>135</v>
      </c>
      <c r="AB4" t="s">
        <v>156</v>
      </c>
      <c r="AC4" t="s">
        <v>156</v>
      </c>
      <c r="AD4">
        <f>ABS(AL4-AQ4)</f>
        <v>3</v>
      </c>
      <c r="AJ4" s="14">
        <v>44714</v>
      </c>
      <c r="AL4">
        <v>49</v>
      </c>
      <c r="AO4">
        <v>44714</v>
      </c>
      <c r="AP4">
        <v>44</v>
      </c>
      <c r="AQ4">
        <v>52</v>
      </c>
      <c r="AR4">
        <v>8</v>
      </c>
      <c r="AS4" s="18">
        <f t="shared" ref="AS4:AS27" si="0">AR4/AD4*100</f>
        <v>266.66666666666663</v>
      </c>
    </row>
    <row r="5" spans="1:46" ht="16.5" customHeight="1" x14ac:dyDescent="0.25">
      <c r="A5" s="17" t="s">
        <v>235</v>
      </c>
      <c r="B5" t="s">
        <v>13</v>
      </c>
      <c r="C5" t="s">
        <v>14</v>
      </c>
      <c r="D5" t="s">
        <v>15</v>
      </c>
      <c r="E5" t="s">
        <v>23</v>
      </c>
      <c r="F5" t="s">
        <v>33</v>
      </c>
      <c r="G5" t="s">
        <v>34</v>
      </c>
      <c r="H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52</v>
      </c>
      <c r="Q5" t="s">
        <v>160</v>
      </c>
      <c r="R5" t="s">
        <v>181</v>
      </c>
      <c r="S5" t="s">
        <v>135</v>
      </c>
      <c r="T5" t="s">
        <v>262</v>
      </c>
      <c r="U5" t="s">
        <v>263</v>
      </c>
      <c r="V5" t="s">
        <v>183</v>
      </c>
      <c r="W5">
        <v>60</v>
      </c>
      <c r="X5" t="s">
        <v>135</v>
      </c>
      <c r="AB5" t="s">
        <v>157</v>
      </c>
      <c r="AC5" t="s">
        <v>157</v>
      </c>
      <c r="AD5">
        <f t="shared" ref="AD5:AD27" si="1">ABS(AL5-AQ5)</f>
        <v>52</v>
      </c>
      <c r="AJ5" s="14">
        <v>44714</v>
      </c>
      <c r="AL5">
        <v>47</v>
      </c>
      <c r="AO5">
        <v>44714</v>
      </c>
      <c r="AP5">
        <v>100</v>
      </c>
      <c r="AQ5">
        <v>99</v>
      </c>
      <c r="AR5">
        <v>1</v>
      </c>
      <c r="AS5" s="18">
        <f t="shared" si="0"/>
        <v>1.9230769230769231</v>
      </c>
      <c r="AT5" t="s">
        <v>264</v>
      </c>
    </row>
    <row r="6" spans="1:46" ht="16.5" customHeight="1" x14ac:dyDescent="0.25">
      <c r="A6" s="17" t="s">
        <v>236</v>
      </c>
      <c r="B6" t="s">
        <v>13</v>
      </c>
      <c r="C6" t="s">
        <v>14</v>
      </c>
      <c r="D6" t="s">
        <v>15</v>
      </c>
      <c r="E6" t="s">
        <v>23</v>
      </c>
      <c r="F6" t="s">
        <v>35</v>
      </c>
      <c r="G6" t="s">
        <v>36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53</v>
      </c>
      <c r="Q6" t="s">
        <v>160</v>
      </c>
      <c r="R6" t="s">
        <v>186</v>
      </c>
      <c r="S6" t="s">
        <v>135</v>
      </c>
      <c r="T6" t="s">
        <v>265</v>
      </c>
      <c r="U6" t="s">
        <v>266</v>
      </c>
      <c r="V6" t="s">
        <v>183</v>
      </c>
      <c r="W6">
        <v>80</v>
      </c>
      <c r="X6" t="s">
        <v>135</v>
      </c>
      <c r="AB6" t="s">
        <v>158</v>
      </c>
      <c r="AC6" t="s">
        <v>158</v>
      </c>
      <c r="AD6">
        <f t="shared" si="1"/>
        <v>20</v>
      </c>
      <c r="AJ6" s="14">
        <v>44714</v>
      </c>
      <c r="AL6">
        <v>40</v>
      </c>
      <c r="AO6">
        <v>44714</v>
      </c>
      <c r="AP6">
        <v>62</v>
      </c>
      <c r="AQ6">
        <v>60</v>
      </c>
      <c r="AR6">
        <v>2</v>
      </c>
      <c r="AS6" s="18">
        <f t="shared" si="0"/>
        <v>10</v>
      </c>
    </row>
    <row r="7" spans="1:46" ht="16.5" customHeight="1" x14ac:dyDescent="0.25">
      <c r="A7" s="17" t="s">
        <v>237</v>
      </c>
      <c r="B7" t="s">
        <v>13</v>
      </c>
      <c r="C7" t="s">
        <v>14</v>
      </c>
      <c r="D7" t="s">
        <v>15</v>
      </c>
      <c r="E7" t="s">
        <v>24</v>
      </c>
      <c r="F7" t="s">
        <v>37</v>
      </c>
      <c r="G7" t="s">
        <v>38</v>
      </c>
      <c r="H7" t="s">
        <v>45</v>
      </c>
      <c r="I7" t="s">
        <v>46</v>
      </c>
      <c r="J7" t="s">
        <v>47</v>
      </c>
      <c r="K7" t="s">
        <v>48</v>
      </c>
      <c r="L7" t="s">
        <v>49</v>
      </c>
      <c r="M7" t="s">
        <v>54</v>
      </c>
      <c r="Q7" t="s">
        <v>160</v>
      </c>
      <c r="R7" t="s">
        <v>187</v>
      </c>
      <c r="S7" t="s">
        <v>135</v>
      </c>
      <c r="T7" t="s">
        <v>267</v>
      </c>
      <c r="U7" t="s">
        <v>268</v>
      </c>
      <c r="V7" t="s">
        <v>183</v>
      </c>
      <c r="W7">
        <v>60</v>
      </c>
      <c r="X7" t="s">
        <v>135</v>
      </c>
      <c r="AB7" t="s">
        <v>159</v>
      </c>
      <c r="AC7" t="s">
        <v>159</v>
      </c>
      <c r="AD7">
        <f t="shared" si="1"/>
        <v>18</v>
      </c>
      <c r="AJ7" s="14">
        <v>44714</v>
      </c>
      <c r="AL7">
        <v>59</v>
      </c>
      <c r="AO7">
        <v>44714</v>
      </c>
      <c r="AP7">
        <v>55</v>
      </c>
      <c r="AQ7">
        <v>41</v>
      </c>
      <c r="AR7">
        <v>14</v>
      </c>
      <c r="AS7" s="18">
        <f t="shared" si="0"/>
        <v>77.777777777777786</v>
      </c>
    </row>
    <row r="8" spans="1:46" ht="16.5" customHeight="1" x14ac:dyDescent="0.25">
      <c r="A8" s="17" t="s">
        <v>238</v>
      </c>
      <c r="B8" t="s">
        <v>13</v>
      </c>
      <c r="C8" t="s">
        <v>14</v>
      </c>
      <c r="D8" t="s">
        <v>15</v>
      </c>
      <c r="E8" t="s">
        <v>23</v>
      </c>
      <c r="F8" t="s">
        <v>37</v>
      </c>
      <c r="G8" t="s">
        <v>39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54</v>
      </c>
      <c r="Q8" t="s">
        <v>160</v>
      </c>
      <c r="R8" t="s">
        <v>187</v>
      </c>
      <c r="S8" t="s">
        <v>135</v>
      </c>
      <c r="T8" t="s">
        <v>269</v>
      </c>
      <c r="U8" t="s">
        <v>268</v>
      </c>
      <c r="V8" t="s">
        <v>183</v>
      </c>
      <c r="W8">
        <v>60</v>
      </c>
      <c r="X8" t="s">
        <v>135</v>
      </c>
      <c r="AB8" t="s">
        <v>159</v>
      </c>
      <c r="AC8" t="s">
        <v>159</v>
      </c>
      <c r="AD8">
        <f t="shared" si="1"/>
        <v>17</v>
      </c>
      <c r="AJ8" s="14">
        <v>44714</v>
      </c>
      <c r="AL8">
        <v>59</v>
      </c>
      <c r="AO8">
        <v>44714</v>
      </c>
      <c r="AP8">
        <v>60</v>
      </c>
      <c r="AQ8">
        <v>42</v>
      </c>
      <c r="AR8">
        <v>18</v>
      </c>
      <c r="AS8" s="18">
        <f t="shared" si="0"/>
        <v>105.88235294117648</v>
      </c>
    </row>
    <row r="9" spans="1:46" ht="16.5" customHeight="1" x14ac:dyDescent="0.25">
      <c r="A9" s="17" t="s">
        <v>239</v>
      </c>
      <c r="C9" t="s">
        <v>14</v>
      </c>
      <c r="H9" t="s">
        <v>45</v>
      </c>
      <c r="M9"/>
      <c r="Q9" t="s">
        <v>191</v>
      </c>
      <c r="R9">
        <v>215218</v>
      </c>
      <c r="S9" t="s">
        <v>135</v>
      </c>
      <c r="T9">
        <v>547400</v>
      </c>
      <c r="U9" t="s">
        <v>270</v>
      </c>
      <c r="W9">
        <v>100</v>
      </c>
      <c r="X9" t="s">
        <v>203</v>
      </c>
      <c r="AB9" t="s">
        <v>135</v>
      </c>
      <c r="AC9" t="s">
        <v>271</v>
      </c>
      <c r="AD9">
        <v>8.93</v>
      </c>
      <c r="AJ9" s="14">
        <v>44714</v>
      </c>
      <c r="AL9">
        <v>65</v>
      </c>
      <c r="AO9">
        <v>44714</v>
      </c>
      <c r="AP9">
        <v>54</v>
      </c>
      <c r="AQ9">
        <v>55</v>
      </c>
      <c r="AR9">
        <v>1</v>
      </c>
      <c r="AS9" s="18">
        <f t="shared" si="0"/>
        <v>11.198208286674133</v>
      </c>
    </row>
    <row r="10" spans="1:46" ht="16.5" customHeight="1" x14ac:dyDescent="0.25">
      <c r="A10" s="17" t="s">
        <v>55</v>
      </c>
      <c r="B10" t="s">
        <v>13</v>
      </c>
      <c r="C10" t="s">
        <v>14</v>
      </c>
      <c r="D10" t="s">
        <v>15</v>
      </c>
      <c r="E10" t="s">
        <v>25</v>
      </c>
      <c r="F10" t="s">
        <v>40</v>
      </c>
      <c r="G10" t="s">
        <v>41</v>
      </c>
      <c r="H10" t="s">
        <v>45</v>
      </c>
      <c r="I10" t="s">
        <v>46</v>
      </c>
      <c r="J10" t="s">
        <v>55</v>
      </c>
      <c r="M10"/>
      <c r="Q10" t="s">
        <v>272</v>
      </c>
      <c r="AJ10" s="14">
        <v>44714</v>
      </c>
      <c r="AS10" s="18"/>
    </row>
    <row r="11" spans="1:46" ht="16.5" customHeight="1" x14ac:dyDescent="0.25">
      <c r="A11" s="17" t="s">
        <v>240</v>
      </c>
      <c r="B11" t="s">
        <v>16</v>
      </c>
      <c r="C11" t="s">
        <v>17</v>
      </c>
      <c r="D11" t="s">
        <v>18</v>
      </c>
      <c r="E11" t="s">
        <v>26</v>
      </c>
      <c r="F11" t="s">
        <v>42</v>
      </c>
      <c r="G11" t="s">
        <v>43</v>
      </c>
      <c r="H11" t="s">
        <v>45</v>
      </c>
      <c r="I11" t="s">
        <v>56</v>
      </c>
      <c r="J11" t="s">
        <v>47</v>
      </c>
      <c r="M11"/>
      <c r="Q11" t="s">
        <v>160</v>
      </c>
      <c r="R11" t="s">
        <v>177</v>
      </c>
      <c r="S11" t="s">
        <v>135</v>
      </c>
      <c r="T11" t="s">
        <v>273</v>
      </c>
      <c r="U11" t="s">
        <v>274</v>
      </c>
      <c r="V11" t="s">
        <v>183</v>
      </c>
      <c r="W11">
        <v>60</v>
      </c>
      <c r="AB11" t="s">
        <v>195</v>
      </c>
      <c r="AC11" t="s">
        <v>195</v>
      </c>
      <c r="AD11">
        <f t="shared" si="1"/>
        <v>17</v>
      </c>
      <c r="AJ11" s="14">
        <v>44714</v>
      </c>
      <c r="AL11">
        <v>42</v>
      </c>
      <c r="AO11">
        <v>44714</v>
      </c>
      <c r="AP11">
        <v>43</v>
      </c>
      <c r="AQ11">
        <v>59</v>
      </c>
      <c r="AR11">
        <v>18</v>
      </c>
      <c r="AS11" s="18">
        <f t="shared" si="0"/>
        <v>105.88235294117648</v>
      </c>
    </row>
    <row r="12" spans="1:46" ht="16.5" customHeight="1" x14ac:dyDescent="0.25">
      <c r="A12" s="17" t="s">
        <v>241</v>
      </c>
      <c r="B12" t="s">
        <v>16</v>
      </c>
      <c r="C12" t="s">
        <v>17</v>
      </c>
      <c r="D12" t="s">
        <v>18</v>
      </c>
      <c r="E12" t="s">
        <v>27</v>
      </c>
      <c r="F12" t="s">
        <v>42</v>
      </c>
      <c r="G12" t="s">
        <v>44</v>
      </c>
      <c r="H12" t="s">
        <v>45</v>
      </c>
      <c r="I12" t="s">
        <v>56</v>
      </c>
      <c r="J12" t="s">
        <v>47</v>
      </c>
      <c r="K12" t="s">
        <v>48</v>
      </c>
      <c r="L12" t="s">
        <v>49</v>
      </c>
      <c r="M12" t="s">
        <v>54</v>
      </c>
      <c r="Q12" t="s">
        <v>160</v>
      </c>
      <c r="R12" t="s">
        <v>177</v>
      </c>
      <c r="S12" t="s">
        <v>135</v>
      </c>
      <c r="T12" t="s">
        <v>275</v>
      </c>
      <c r="U12" t="s">
        <v>274</v>
      </c>
      <c r="V12" t="s">
        <v>183</v>
      </c>
      <c r="W12">
        <v>60</v>
      </c>
      <c r="AB12" t="s">
        <v>195</v>
      </c>
      <c r="AC12" t="s">
        <v>195</v>
      </c>
      <c r="AD12">
        <f t="shared" si="1"/>
        <v>15</v>
      </c>
      <c r="AJ12" s="14">
        <v>44714</v>
      </c>
      <c r="AL12">
        <v>43</v>
      </c>
      <c r="AO12">
        <v>44714</v>
      </c>
      <c r="AP12">
        <v>39</v>
      </c>
      <c r="AQ12">
        <v>58</v>
      </c>
      <c r="AR12">
        <v>19</v>
      </c>
      <c r="AS12" s="18">
        <f t="shared" si="0"/>
        <v>126.66666666666666</v>
      </c>
    </row>
    <row r="13" spans="1:46" ht="16.5" customHeight="1" x14ac:dyDescent="0.25">
      <c r="A13" s="17" t="s">
        <v>242</v>
      </c>
      <c r="C13" t="s">
        <v>17</v>
      </c>
      <c r="H13" t="s">
        <v>45</v>
      </c>
      <c r="M13"/>
      <c r="Q13" t="s">
        <v>191</v>
      </c>
      <c r="R13">
        <v>215218</v>
      </c>
      <c r="S13">
        <v>586873</v>
      </c>
      <c r="T13" t="s">
        <v>135</v>
      </c>
      <c r="U13" t="s">
        <v>276</v>
      </c>
      <c r="V13" t="s">
        <v>135</v>
      </c>
      <c r="W13">
        <v>100</v>
      </c>
      <c r="X13" t="s">
        <v>203</v>
      </c>
      <c r="AB13" t="s">
        <v>135</v>
      </c>
      <c r="AC13" t="s">
        <v>279</v>
      </c>
      <c r="AD13">
        <v>9.56</v>
      </c>
      <c r="AJ13" s="14">
        <v>44714</v>
      </c>
      <c r="AL13">
        <v>30</v>
      </c>
      <c r="AO13">
        <v>44714</v>
      </c>
      <c r="AP13">
        <v>22</v>
      </c>
      <c r="AQ13">
        <v>20</v>
      </c>
      <c r="AR13">
        <v>2</v>
      </c>
      <c r="AS13" s="18">
        <f t="shared" si="0"/>
        <v>20.920502092050206</v>
      </c>
    </row>
    <row r="14" spans="1:46" ht="16.5" customHeight="1" x14ac:dyDescent="0.25">
      <c r="A14" s="17" t="s">
        <v>243</v>
      </c>
      <c r="C14" t="s">
        <v>17</v>
      </c>
      <c r="H14" t="s">
        <v>45</v>
      </c>
      <c r="M14"/>
      <c r="Q14" t="s">
        <v>191</v>
      </c>
      <c r="R14">
        <v>216218</v>
      </c>
      <c r="S14">
        <v>547404</v>
      </c>
      <c r="T14" t="s">
        <v>135</v>
      </c>
      <c r="U14" t="s">
        <v>278</v>
      </c>
      <c r="V14" t="s">
        <v>135</v>
      </c>
      <c r="W14">
        <v>100</v>
      </c>
      <c r="X14" t="s">
        <v>204</v>
      </c>
      <c r="AB14" t="s">
        <v>135</v>
      </c>
      <c r="AC14" t="s">
        <v>277</v>
      </c>
      <c r="AD14">
        <v>21.79</v>
      </c>
      <c r="AJ14" s="14">
        <v>44714</v>
      </c>
      <c r="AL14">
        <v>87</v>
      </c>
      <c r="AO14">
        <v>44714</v>
      </c>
      <c r="AP14">
        <v>67</v>
      </c>
      <c r="AQ14">
        <v>65</v>
      </c>
      <c r="AR14">
        <v>2</v>
      </c>
      <c r="AS14" s="18">
        <f t="shared" si="0"/>
        <v>9.1785222579164749</v>
      </c>
    </row>
    <row r="15" spans="1:46" ht="16.5" customHeight="1" x14ac:dyDescent="0.25">
      <c r="A15" s="17" t="s">
        <v>244</v>
      </c>
      <c r="C15" t="s">
        <v>19</v>
      </c>
      <c r="H15" t="s">
        <v>45</v>
      </c>
      <c r="M15"/>
      <c r="Q15" t="s">
        <v>160</v>
      </c>
      <c r="R15" t="s">
        <v>161</v>
      </c>
      <c r="S15" t="s">
        <v>130</v>
      </c>
      <c r="T15" t="s">
        <v>280</v>
      </c>
      <c r="U15" t="s">
        <v>281</v>
      </c>
      <c r="V15" t="s">
        <v>135</v>
      </c>
      <c r="W15">
        <v>100</v>
      </c>
      <c r="X15" t="s">
        <v>132</v>
      </c>
      <c r="AB15" t="s">
        <v>206</v>
      </c>
      <c r="AC15" t="s">
        <v>205</v>
      </c>
      <c r="AD15">
        <v>16</v>
      </c>
      <c r="AJ15" s="14">
        <v>44714</v>
      </c>
      <c r="AL15">
        <v>46</v>
      </c>
      <c r="AO15">
        <v>44714</v>
      </c>
      <c r="AP15">
        <v>67</v>
      </c>
      <c r="AQ15">
        <v>64</v>
      </c>
      <c r="AR15">
        <v>3</v>
      </c>
      <c r="AS15" s="18">
        <f t="shared" si="0"/>
        <v>18.75</v>
      </c>
    </row>
    <row r="16" spans="1:46" ht="16.5" customHeight="1" x14ac:dyDescent="0.25">
      <c r="A16" s="17" t="s">
        <v>245</v>
      </c>
      <c r="C16" t="s">
        <v>20</v>
      </c>
      <c r="H16" t="s">
        <v>45</v>
      </c>
      <c r="M16"/>
      <c r="Q16" t="s">
        <v>160</v>
      </c>
      <c r="R16" t="s">
        <v>136</v>
      </c>
      <c r="S16" t="s">
        <v>130</v>
      </c>
      <c r="T16" t="s">
        <v>282</v>
      </c>
      <c r="U16" t="s">
        <v>283</v>
      </c>
      <c r="V16" t="s">
        <v>135</v>
      </c>
      <c r="W16">
        <v>100</v>
      </c>
      <c r="X16" t="s">
        <v>138</v>
      </c>
      <c r="AB16" t="s">
        <v>207</v>
      </c>
      <c r="AC16" t="s">
        <v>208</v>
      </c>
      <c r="AD16">
        <v>3</v>
      </c>
      <c r="AJ16" s="14">
        <v>44714</v>
      </c>
      <c r="AL16">
        <v>12</v>
      </c>
      <c r="AO16">
        <v>44714</v>
      </c>
      <c r="AP16">
        <v>14</v>
      </c>
      <c r="AQ16">
        <v>15</v>
      </c>
      <c r="AR16">
        <v>1</v>
      </c>
      <c r="AS16" s="18">
        <f t="shared" si="0"/>
        <v>33.333333333333329</v>
      </c>
    </row>
    <row r="17" spans="1:45" ht="16.5" customHeight="1" x14ac:dyDescent="0.25">
      <c r="A17" s="17" t="s">
        <v>246</v>
      </c>
      <c r="C17" t="s">
        <v>20</v>
      </c>
      <c r="H17" t="s">
        <v>45</v>
      </c>
      <c r="M17"/>
      <c r="Q17" t="s">
        <v>160</v>
      </c>
      <c r="R17" t="s">
        <v>167</v>
      </c>
      <c r="S17" t="s">
        <v>130</v>
      </c>
      <c r="T17" t="s">
        <v>284</v>
      </c>
      <c r="U17" t="s">
        <v>285</v>
      </c>
      <c r="V17" t="s">
        <v>135</v>
      </c>
      <c r="W17">
        <v>100</v>
      </c>
      <c r="X17" t="s">
        <v>132</v>
      </c>
      <c r="AB17" t="s">
        <v>209</v>
      </c>
      <c r="AC17" t="s">
        <v>210</v>
      </c>
      <c r="AD17">
        <v>13</v>
      </c>
      <c r="AJ17" s="14">
        <v>44714</v>
      </c>
      <c r="AL17">
        <v>79</v>
      </c>
      <c r="AO17">
        <v>44714</v>
      </c>
      <c r="AP17">
        <v>91</v>
      </c>
      <c r="AQ17">
        <v>92</v>
      </c>
      <c r="AR17">
        <v>1</v>
      </c>
      <c r="AS17" s="18">
        <f t="shared" si="0"/>
        <v>7.6923076923076925</v>
      </c>
    </row>
    <row r="18" spans="1:45" ht="16.5" customHeight="1" x14ac:dyDescent="0.25">
      <c r="A18" s="17" t="s">
        <v>247</v>
      </c>
      <c r="C18" t="s">
        <v>20</v>
      </c>
      <c r="H18" t="s">
        <v>45</v>
      </c>
      <c r="M18"/>
      <c r="Q18" t="s">
        <v>160</v>
      </c>
      <c r="R18" t="s">
        <v>170</v>
      </c>
      <c r="S18" t="s">
        <v>130</v>
      </c>
      <c r="T18" t="s">
        <v>286</v>
      </c>
      <c r="U18" t="s">
        <v>287</v>
      </c>
      <c r="V18" t="s">
        <v>135</v>
      </c>
      <c r="W18">
        <v>200</v>
      </c>
      <c r="X18" t="s">
        <v>132</v>
      </c>
      <c r="AB18" t="s">
        <v>211</v>
      </c>
      <c r="AC18" t="s">
        <v>212</v>
      </c>
      <c r="AD18">
        <v>26</v>
      </c>
      <c r="AJ18" s="14">
        <v>44714</v>
      </c>
      <c r="AL18">
        <v>71</v>
      </c>
      <c r="AO18">
        <v>44714</v>
      </c>
      <c r="AP18">
        <v>98</v>
      </c>
      <c r="AQ18">
        <v>97</v>
      </c>
      <c r="AR18">
        <v>1</v>
      </c>
      <c r="AS18" s="18">
        <f t="shared" si="0"/>
        <v>3.8461538461538463</v>
      </c>
    </row>
    <row r="19" spans="1:45" ht="16.5" customHeight="1" x14ac:dyDescent="0.25">
      <c r="A19" s="17" t="s">
        <v>248</v>
      </c>
      <c r="C19" t="s">
        <v>20</v>
      </c>
      <c r="H19" t="s">
        <v>45</v>
      </c>
      <c r="M19"/>
      <c r="Q19" t="s">
        <v>160</v>
      </c>
      <c r="R19" t="s">
        <v>215</v>
      </c>
      <c r="S19" t="s">
        <v>130</v>
      </c>
      <c r="T19" t="s">
        <v>288</v>
      </c>
      <c r="U19" t="s">
        <v>289</v>
      </c>
      <c r="V19" t="s">
        <v>135</v>
      </c>
      <c r="W19">
        <v>200</v>
      </c>
      <c r="X19" t="s">
        <v>202</v>
      </c>
      <c r="AB19" t="s">
        <v>213</v>
      </c>
      <c r="AC19" t="s">
        <v>214</v>
      </c>
      <c r="AD19">
        <v>31</v>
      </c>
      <c r="AJ19" s="14">
        <v>44714</v>
      </c>
      <c r="AL19">
        <v>15</v>
      </c>
      <c r="AO19">
        <v>44714</v>
      </c>
      <c r="AP19">
        <v>35</v>
      </c>
      <c r="AQ19">
        <v>48</v>
      </c>
      <c r="AR19">
        <v>13</v>
      </c>
      <c r="AS19" s="18">
        <f t="shared" si="0"/>
        <v>41.935483870967744</v>
      </c>
    </row>
    <row r="20" spans="1:45" ht="16.5" customHeight="1" x14ac:dyDescent="0.25">
      <c r="A20" s="17" t="s">
        <v>249</v>
      </c>
      <c r="C20" t="s">
        <v>21</v>
      </c>
      <c r="H20" t="s">
        <v>45</v>
      </c>
      <c r="M20"/>
      <c r="Q20" t="s">
        <v>160</v>
      </c>
      <c r="R20" t="s">
        <v>125</v>
      </c>
      <c r="S20" t="s">
        <v>130</v>
      </c>
      <c r="T20" t="s">
        <v>290</v>
      </c>
      <c r="U20" t="s">
        <v>291</v>
      </c>
      <c r="V20" t="s">
        <v>135</v>
      </c>
      <c r="W20">
        <v>50</v>
      </c>
      <c r="X20" t="s">
        <v>132</v>
      </c>
      <c r="AB20" t="s">
        <v>292</v>
      </c>
      <c r="AC20" t="s">
        <v>134</v>
      </c>
      <c r="AD20">
        <v>8</v>
      </c>
      <c r="AJ20" s="14">
        <v>44714</v>
      </c>
      <c r="AL20">
        <v>26</v>
      </c>
      <c r="AO20">
        <v>44714</v>
      </c>
      <c r="AP20">
        <v>31</v>
      </c>
      <c r="AQ20">
        <v>34</v>
      </c>
      <c r="AR20">
        <v>3</v>
      </c>
      <c r="AS20" s="18">
        <f t="shared" si="0"/>
        <v>37.5</v>
      </c>
    </row>
    <row r="21" spans="1:45" ht="16.5" customHeight="1" x14ac:dyDescent="0.25">
      <c r="A21" s="17" t="s">
        <v>250</v>
      </c>
      <c r="C21" t="s">
        <v>21</v>
      </c>
      <c r="H21" t="s">
        <v>45</v>
      </c>
      <c r="M21"/>
      <c r="Q21" t="s">
        <v>160</v>
      </c>
      <c r="R21" t="s">
        <v>136</v>
      </c>
      <c r="S21" t="s">
        <v>130</v>
      </c>
      <c r="T21" t="s">
        <v>293</v>
      </c>
      <c r="U21" t="s">
        <v>294</v>
      </c>
      <c r="V21" t="s">
        <v>135</v>
      </c>
      <c r="W21">
        <v>50</v>
      </c>
      <c r="X21" t="s">
        <v>138</v>
      </c>
      <c r="AB21" t="s">
        <v>140</v>
      </c>
      <c r="AC21" t="s">
        <v>139</v>
      </c>
      <c r="AD21">
        <v>8</v>
      </c>
      <c r="AJ21" s="14">
        <v>44714</v>
      </c>
      <c r="AL21">
        <v>7</v>
      </c>
      <c r="AO21">
        <v>44714</v>
      </c>
      <c r="AP21">
        <v>12</v>
      </c>
      <c r="AQ21">
        <v>15</v>
      </c>
      <c r="AR21">
        <v>3</v>
      </c>
      <c r="AS21" s="18">
        <f t="shared" si="0"/>
        <v>37.5</v>
      </c>
    </row>
    <row r="22" spans="1:45" ht="16.5" customHeight="1" x14ac:dyDescent="0.25">
      <c r="A22" s="17" t="s">
        <v>251</v>
      </c>
      <c r="C22" t="s">
        <v>21</v>
      </c>
      <c r="H22" t="s">
        <v>45</v>
      </c>
      <c r="M22"/>
      <c r="Q22" t="s">
        <v>160</v>
      </c>
      <c r="R22" t="s">
        <v>295</v>
      </c>
      <c r="S22" t="s">
        <v>130</v>
      </c>
      <c r="T22" t="s">
        <v>296</v>
      </c>
      <c r="U22" t="s">
        <v>297</v>
      </c>
      <c r="V22" t="s">
        <v>135</v>
      </c>
      <c r="W22">
        <v>50</v>
      </c>
      <c r="X22" t="s">
        <v>147</v>
      </c>
      <c r="AB22" t="s">
        <v>149</v>
      </c>
      <c r="AC22" t="s">
        <v>148</v>
      </c>
      <c r="AD22">
        <v>8</v>
      </c>
      <c r="AJ22" s="14">
        <v>44714</v>
      </c>
      <c r="AL22">
        <v>18</v>
      </c>
      <c r="AO22">
        <v>44714</v>
      </c>
      <c r="AP22">
        <v>13</v>
      </c>
      <c r="AQ22">
        <v>27</v>
      </c>
      <c r="AR22">
        <v>14</v>
      </c>
      <c r="AS22" s="18">
        <f t="shared" si="0"/>
        <v>175</v>
      </c>
    </row>
    <row r="23" spans="1:45" ht="16.5" customHeight="1" x14ac:dyDescent="0.25">
      <c r="A23" s="17" t="s">
        <v>252</v>
      </c>
      <c r="C23" t="s">
        <v>21</v>
      </c>
      <c r="H23" t="s">
        <v>45</v>
      </c>
      <c r="M23"/>
      <c r="Q23" t="s">
        <v>160</v>
      </c>
      <c r="R23" t="s">
        <v>218</v>
      </c>
      <c r="S23" t="s">
        <v>135</v>
      </c>
      <c r="T23" t="s">
        <v>298</v>
      </c>
      <c r="U23" t="s">
        <v>299</v>
      </c>
      <c r="V23" t="s">
        <v>229</v>
      </c>
      <c r="W23">
        <v>100</v>
      </c>
      <c r="X23" t="s">
        <v>135</v>
      </c>
      <c r="AB23" t="s">
        <v>150</v>
      </c>
      <c r="AC23" t="s">
        <v>150</v>
      </c>
      <c r="AD23">
        <f t="shared" si="1"/>
        <v>62</v>
      </c>
      <c r="AJ23" s="14">
        <v>44714</v>
      </c>
      <c r="AL23">
        <v>81</v>
      </c>
      <c r="AO23">
        <v>44714</v>
      </c>
      <c r="AP23">
        <v>20</v>
      </c>
      <c r="AQ23">
        <v>19</v>
      </c>
      <c r="AR23">
        <v>1</v>
      </c>
      <c r="AS23" s="18">
        <f t="shared" si="0"/>
        <v>1.6129032258064515</v>
      </c>
    </row>
    <row r="24" spans="1:45" ht="16.5" customHeight="1" x14ac:dyDescent="0.25">
      <c r="A24" s="17" t="s">
        <v>253</v>
      </c>
      <c r="C24" t="s">
        <v>21</v>
      </c>
      <c r="H24" t="s">
        <v>45</v>
      </c>
      <c r="M24"/>
      <c r="Q24" t="s">
        <v>160</v>
      </c>
      <c r="R24" t="s">
        <v>218</v>
      </c>
      <c r="S24" t="s">
        <v>135</v>
      </c>
      <c r="T24" t="s">
        <v>301</v>
      </c>
      <c r="U24" t="s">
        <v>300</v>
      </c>
      <c r="V24" t="s">
        <v>229</v>
      </c>
      <c r="W24">
        <v>100</v>
      </c>
      <c r="X24" t="s">
        <v>135</v>
      </c>
      <c r="AB24" t="s">
        <v>151</v>
      </c>
      <c r="AC24" t="s">
        <v>151</v>
      </c>
      <c r="AD24">
        <f t="shared" si="1"/>
        <v>59</v>
      </c>
      <c r="AJ24" s="14">
        <v>44714</v>
      </c>
      <c r="AL24">
        <v>79</v>
      </c>
      <c r="AO24">
        <v>44714</v>
      </c>
      <c r="AP24">
        <v>26</v>
      </c>
      <c r="AQ24">
        <v>20</v>
      </c>
      <c r="AR24">
        <v>6</v>
      </c>
      <c r="AS24" s="18">
        <f t="shared" si="0"/>
        <v>10.16949152542373</v>
      </c>
    </row>
    <row r="25" spans="1:45" ht="16.5" customHeight="1" x14ac:dyDescent="0.25">
      <c r="A25" s="17" t="s">
        <v>254</v>
      </c>
      <c r="C25" t="s">
        <v>21</v>
      </c>
      <c r="H25" t="s">
        <v>45</v>
      </c>
      <c r="M25"/>
      <c r="Q25" t="s">
        <v>160</v>
      </c>
      <c r="R25" t="s">
        <v>302</v>
      </c>
      <c r="S25" t="s">
        <v>135</v>
      </c>
      <c r="T25" t="s">
        <v>303</v>
      </c>
      <c r="U25" t="s">
        <v>304</v>
      </c>
      <c r="V25" t="s">
        <v>229</v>
      </c>
      <c r="W25">
        <v>120</v>
      </c>
      <c r="X25" t="s">
        <v>135</v>
      </c>
      <c r="AB25" t="s">
        <v>152</v>
      </c>
      <c r="AC25" t="s">
        <v>152</v>
      </c>
      <c r="AD25">
        <f t="shared" si="1"/>
        <v>64</v>
      </c>
      <c r="AJ25" s="14">
        <v>44714</v>
      </c>
      <c r="AL25">
        <v>83</v>
      </c>
      <c r="AO25">
        <v>44714</v>
      </c>
      <c r="AP25">
        <v>20</v>
      </c>
      <c r="AQ25">
        <v>19</v>
      </c>
      <c r="AR25">
        <v>1</v>
      </c>
      <c r="AS25" s="18">
        <f t="shared" si="0"/>
        <v>1.5625</v>
      </c>
    </row>
    <row r="26" spans="1:45" ht="16.5" customHeight="1" x14ac:dyDescent="0.25">
      <c r="A26" s="17" t="s">
        <v>255</v>
      </c>
      <c r="C26" t="s">
        <v>21</v>
      </c>
      <c r="H26" t="s">
        <v>45</v>
      </c>
      <c r="M26"/>
      <c r="Q26" t="s">
        <v>160</v>
      </c>
      <c r="R26" t="s">
        <v>230</v>
      </c>
      <c r="S26" t="s">
        <v>135</v>
      </c>
      <c r="T26" t="s">
        <v>305</v>
      </c>
      <c r="U26" t="s">
        <v>306</v>
      </c>
      <c r="V26" t="s">
        <v>229</v>
      </c>
      <c r="W26">
        <v>120</v>
      </c>
      <c r="X26" t="s">
        <v>135</v>
      </c>
      <c r="AB26" t="s">
        <v>153</v>
      </c>
      <c r="AC26" t="s">
        <v>153</v>
      </c>
      <c r="AD26">
        <f t="shared" si="1"/>
        <v>63</v>
      </c>
      <c r="AJ26" s="14">
        <v>44714</v>
      </c>
      <c r="AL26">
        <v>81</v>
      </c>
      <c r="AO26">
        <v>44714</v>
      </c>
      <c r="AP26">
        <v>19</v>
      </c>
      <c r="AQ26">
        <v>18</v>
      </c>
      <c r="AR26">
        <v>1</v>
      </c>
      <c r="AS26" s="18">
        <f t="shared" si="0"/>
        <v>1.5873015873015872</v>
      </c>
    </row>
    <row r="27" spans="1:45" ht="16.5" customHeight="1" x14ac:dyDescent="0.25">
      <c r="A27" s="17" t="s">
        <v>256</v>
      </c>
      <c r="C27" t="s">
        <v>21</v>
      </c>
      <c r="H27" t="s">
        <v>45</v>
      </c>
      <c r="M27"/>
      <c r="Q27" t="s">
        <v>160</v>
      </c>
      <c r="R27" t="s">
        <v>227</v>
      </c>
      <c r="S27" t="s">
        <v>135</v>
      </c>
      <c r="T27" t="s">
        <v>307</v>
      </c>
      <c r="U27" t="s">
        <v>471</v>
      </c>
      <c r="V27" t="s">
        <v>307</v>
      </c>
      <c r="W27">
        <v>130</v>
      </c>
      <c r="X27" t="s">
        <v>135</v>
      </c>
      <c r="AB27" t="s">
        <v>154</v>
      </c>
      <c r="AC27" t="s">
        <v>154</v>
      </c>
      <c r="AD27">
        <f t="shared" si="1"/>
        <v>69</v>
      </c>
      <c r="AJ27" s="14">
        <v>44714</v>
      </c>
      <c r="AL27">
        <v>69</v>
      </c>
      <c r="AO27">
        <v>44714</v>
      </c>
      <c r="AP27">
        <v>0</v>
      </c>
      <c r="AQ27">
        <v>0</v>
      </c>
      <c r="AR27">
        <v>0</v>
      </c>
      <c r="AS27" s="18">
        <f t="shared" si="0"/>
        <v>0</v>
      </c>
    </row>
    <row r="28" spans="1:45" ht="16.5" customHeight="1" x14ac:dyDescent="0.25">
      <c r="M28"/>
    </row>
    <row r="29" spans="1:45" ht="16.5" customHeight="1" x14ac:dyDescent="0.25">
      <c r="M29"/>
    </row>
    <row r="30" spans="1:45" ht="16.5" customHeight="1" x14ac:dyDescent="0.25">
      <c r="M30"/>
    </row>
    <row r="31" spans="1:45" ht="16.5" customHeight="1" x14ac:dyDescent="0.25">
      <c r="M31"/>
    </row>
    <row r="32" spans="1:45" ht="16.5" customHeight="1" x14ac:dyDescent="0.25">
      <c r="M32"/>
    </row>
    <row r="33" spans="13:13" ht="16.5" customHeight="1" x14ac:dyDescent="0.25">
      <c r="M33"/>
    </row>
    <row r="34" spans="13:13" ht="16.5" customHeight="1" x14ac:dyDescent="0.25">
      <c r="M34"/>
    </row>
    <row r="35" spans="13:13" ht="16.5" customHeight="1" x14ac:dyDescent="0.25">
      <c r="M35"/>
    </row>
    <row r="36" spans="13:13" ht="16.5" customHeight="1" x14ac:dyDescent="0.25">
      <c r="M36"/>
    </row>
    <row r="37" spans="13:13" ht="16.5" customHeight="1" x14ac:dyDescent="0.25">
      <c r="M37"/>
    </row>
    <row r="38" spans="13:13" ht="16.5" customHeight="1" x14ac:dyDescent="0.25">
      <c r="M38"/>
    </row>
    <row r="39" spans="13:13" ht="16.5" customHeight="1" x14ac:dyDescent="0.25">
      <c r="M39"/>
    </row>
    <row r="40" spans="13:13" ht="16.5" customHeight="1" x14ac:dyDescent="0.25">
      <c r="M40"/>
    </row>
    <row r="41" spans="13:13" ht="16.5" customHeight="1" x14ac:dyDescent="0.25">
      <c r="M41"/>
    </row>
    <row r="42" spans="13:13" ht="16.5" customHeight="1" x14ac:dyDescent="0.25">
      <c r="M42"/>
    </row>
    <row r="43" spans="13:13" ht="16.5" customHeight="1" x14ac:dyDescent="0.25">
      <c r="M43"/>
    </row>
    <row r="44" spans="13:13" ht="16.5" customHeight="1" x14ac:dyDescent="0.25">
      <c r="M44"/>
    </row>
    <row r="45" spans="13:13" ht="16.5" customHeight="1" x14ac:dyDescent="0.25">
      <c r="M45"/>
    </row>
    <row r="46" spans="13:13" ht="16.5" customHeight="1" x14ac:dyDescent="0.25">
      <c r="M46"/>
    </row>
    <row r="47" spans="13:13" ht="16.5" customHeight="1" x14ac:dyDescent="0.25">
      <c r="M47"/>
    </row>
    <row r="48" spans="13:13" ht="16.5" customHeight="1" x14ac:dyDescent="0.25">
      <c r="M48"/>
    </row>
    <row r="49" spans="13:13" ht="16.5" customHeight="1" x14ac:dyDescent="0.25">
      <c r="M49"/>
    </row>
    <row r="50" spans="13:13" ht="16.5" customHeight="1" x14ac:dyDescent="0.25">
      <c r="M50"/>
    </row>
    <row r="51" spans="13:13" ht="16.5" customHeight="1" x14ac:dyDescent="0.25">
      <c r="M51"/>
    </row>
    <row r="52" spans="13:13" ht="16.5" customHeight="1" x14ac:dyDescent="0.25">
      <c r="M52"/>
    </row>
    <row r="53" spans="13:13" ht="16.5" customHeight="1" x14ac:dyDescent="0.25">
      <c r="M53"/>
    </row>
    <row r="54" spans="13:13" ht="16.5" customHeight="1" x14ac:dyDescent="0.25">
      <c r="M54"/>
    </row>
    <row r="55" spans="13:13" ht="16.5" customHeight="1" x14ac:dyDescent="0.25">
      <c r="M55"/>
    </row>
    <row r="56" spans="13:13" ht="16.5" customHeight="1" x14ac:dyDescent="0.25">
      <c r="M56"/>
    </row>
    <row r="57" spans="13:13" ht="16.5" customHeight="1" x14ac:dyDescent="0.25">
      <c r="M57"/>
    </row>
    <row r="58" spans="13:13" ht="16.5" customHeight="1" x14ac:dyDescent="0.25">
      <c r="M58"/>
    </row>
    <row r="59" spans="13:13" ht="16.5" customHeight="1" x14ac:dyDescent="0.25">
      <c r="M59"/>
    </row>
    <row r="60" spans="13:13" ht="16.5" customHeight="1" x14ac:dyDescent="0.25">
      <c r="M60"/>
    </row>
    <row r="61" spans="13:13" ht="16.5" customHeight="1" x14ac:dyDescent="0.25">
      <c r="M61"/>
    </row>
    <row r="62" spans="13:13" ht="16.5" customHeight="1" x14ac:dyDescent="0.25">
      <c r="M62"/>
    </row>
    <row r="63" spans="13:13" ht="16.5" customHeight="1" x14ac:dyDescent="0.25">
      <c r="M63"/>
    </row>
    <row r="64" spans="13:13" ht="16.5" customHeight="1" x14ac:dyDescent="0.25">
      <c r="M64"/>
    </row>
  </sheetData>
  <mergeCells count="2">
    <mergeCell ref="AJ1:AN1"/>
    <mergeCell ref="AO1:AT1"/>
  </mergeCells>
  <phoneticPr fontId="7" type="noConversion"/>
  <conditionalFormatting sqref="AR3:AR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K3:K12 K26:K51" xr:uid="{00000000-0002-0000-0000-000000000000}">
      <formula1>"Yes, No"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53" fitToWidth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U66"/>
  <sheetViews>
    <sheetView zoomScale="85" zoomScaleNormal="85" workbookViewId="0">
      <selection activeCell="D25" sqref="D25"/>
    </sheetView>
  </sheetViews>
  <sheetFormatPr defaultRowHeight="13.5" customHeight="1" x14ac:dyDescent="0.25"/>
  <cols>
    <col min="1" max="1" width="18.5703125" customWidth="1"/>
    <col min="2" max="2" width="23.42578125" customWidth="1"/>
    <col min="3" max="3" width="6.5703125" customWidth="1"/>
    <col min="4" max="4" width="21.85546875" customWidth="1"/>
    <col min="5" max="5" width="15.140625" customWidth="1"/>
    <col min="6" max="6" width="28" customWidth="1"/>
    <col min="7" max="7" width="21.85546875" customWidth="1"/>
    <col min="8" max="8" width="8.42578125" customWidth="1"/>
    <col min="9" max="9" width="25.5703125" customWidth="1"/>
    <col min="10" max="10" width="27.28515625" customWidth="1"/>
    <col min="11" max="11" width="10.28515625" customWidth="1"/>
    <col min="12" max="12" width="6.85546875" customWidth="1"/>
    <col min="13" max="13" width="155.140625" style="5" customWidth="1"/>
    <col min="14" max="14" width="6.7109375" customWidth="1"/>
    <col min="15" max="15" width="9.7109375" customWidth="1"/>
    <col min="16" max="16" width="13.140625" customWidth="1"/>
    <col min="17" max="17" width="13.28515625" bestFit="1" customWidth="1"/>
    <col min="18" max="18" width="15.42578125" bestFit="1" customWidth="1"/>
    <col min="19" max="19" width="12" bestFit="1" customWidth="1"/>
    <col min="20" max="20" width="9" bestFit="1" customWidth="1"/>
    <col min="21" max="21" width="23.5703125" bestFit="1" customWidth="1"/>
    <col min="22" max="22" width="13.42578125" bestFit="1" customWidth="1"/>
    <col min="23" max="23" width="16.140625" customWidth="1"/>
    <col min="24" max="24" width="11" bestFit="1" customWidth="1"/>
    <col min="25" max="25" width="16" customWidth="1"/>
    <col min="26" max="26" width="18.42578125" customWidth="1"/>
    <col min="27" max="27" width="15.7109375" customWidth="1"/>
    <col min="28" max="28" width="17.140625" customWidth="1"/>
    <col min="29" max="29" width="17.7109375" bestFit="1" customWidth="1"/>
    <col min="30" max="30" width="19.140625" customWidth="1"/>
    <col min="31" max="31" width="9.140625" customWidth="1"/>
    <col min="32" max="32" width="11" customWidth="1"/>
    <col min="33" max="33" width="8.28515625" customWidth="1"/>
    <col min="34" max="35" width="10.5703125" customWidth="1"/>
    <col min="36" max="36" width="10.85546875" bestFit="1" customWidth="1"/>
    <col min="37" max="37" width="13.7109375" bestFit="1" customWidth="1"/>
    <col min="38" max="38" width="12.28515625" bestFit="1" customWidth="1"/>
    <col min="39" max="40" width="10.140625" customWidth="1"/>
    <col min="41" max="41" width="10.5703125" bestFit="1" customWidth="1"/>
    <col min="42" max="42" width="10.5703125" customWidth="1"/>
    <col min="43" max="43" width="17.140625" bestFit="1" customWidth="1"/>
    <col min="44" max="44" width="12.28515625" bestFit="1" customWidth="1"/>
    <col min="45" max="45" width="25.5703125" bestFit="1" customWidth="1"/>
    <col min="46" max="46" width="13" customWidth="1"/>
    <col min="47" max="47" width="10.5703125" bestFit="1" customWidth="1"/>
  </cols>
  <sheetData>
    <row r="1" spans="1:47" ht="13.5" customHeight="1" thickBot="1" x14ac:dyDescent="0.3">
      <c r="AJ1" s="19" t="s">
        <v>70</v>
      </c>
      <c r="AK1" s="19"/>
      <c r="AL1" s="19"/>
      <c r="AM1" s="19"/>
      <c r="AN1" s="19"/>
      <c r="AO1" s="19"/>
      <c r="AP1" s="20" t="s">
        <v>71</v>
      </c>
      <c r="AQ1" s="20"/>
      <c r="AR1" s="20"/>
      <c r="AS1" s="20"/>
      <c r="AT1" s="20"/>
      <c r="AU1" s="20"/>
    </row>
    <row r="2" spans="1:47" ht="13.5" customHeight="1" x14ac:dyDescent="0.25">
      <c r="A2" s="1" t="s">
        <v>95</v>
      </c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4" t="s">
        <v>7</v>
      </c>
      <c r="N2" s="2" t="s">
        <v>11</v>
      </c>
      <c r="O2" s="3" t="s">
        <v>12</v>
      </c>
      <c r="Q2" s="7" t="s">
        <v>72</v>
      </c>
      <c r="R2" s="7" t="s">
        <v>8</v>
      </c>
      <c r="S2" s="7" t="s">
        <v>73</v>
      </c>
      <c r="T2" s="7" t="s">
        <v>74</v>
      </c>
      <c r="U2" s="7" t="s">
        <v>141</v>
      </c>
      <c r="V2" s="7" t="s">
        <v>75</v>
      </c>
      <c r="W2" s="7" t="s">
        <v>76</v>
      </c>
      <c r="X2" s="7" t="s">
        <v>131</v>
      </c>
      <c r="Y2" s="7" t="s">
        <v>77</v>
      </c>
      <c r="Z2" s="7" t="s">
        <v>78</v>
      </c>
      <c r="AA2" s="7" t="s">
        <v>79</v>
      </c>
      <c r="AB2" s="7" t="s">
        <v>128</v>
      </c>
      <c r="AC2" s="7" t="s">
        <v>129</v>
      </c>
      <c r="AD2" s="7" t="s">
        <v>80</v>
      </c>
      <c r="AE2" s="7" t="s">
        <v>81</v>
      </c>
      <c r="AF2" s="7" t="s">
        <v>82</v>
      </c>
      <c r="AG2" s="7" t="s">
        <v>83</v>
      </c>
      <c r="AH2" s="7" t="s">
        <v>84</v>
      </c>
      <c r="AJ2" s="1" t="s">
        <v>68</v>
      </c>
      <c r="AK2" s="7" t="s">
        <v>563</v>
      </c>
      <c r="AL2" s="7" t="s">
        <v>564</v>
      </c>
      <c r="AM2" s="7" t="s">
        <v>127</v>
      </c>
      <c r="AN2" s="7" t="s">
        <v>567</v>
      </c>
      <c r="AO2" s="7" t="s">
        <v>69</v>
      </c>
      <c r="AP2" s="7" t="s">
        <v>68</v>
      </c>
      <c r="AQ2" s="7" t="s">
        <v>565</v>
      </c>
      <c r="AR2" s="7" t="s">
        <v>566</v>
      </c>
      <c r="AS2" s="7" t="s">
        <v>127</v>
      </c>
      <c r="AT2" s="7" t="s">
        <v>567</v>
      </c>
      <c r="AU2" s="7" t="s">
        <v>69</v>
      </c>
    </row>
    <row r="3" spans="1:47" ht="13.5" customHeight="1" x14ac:dyDescent="0.25">
      <c r="A3" t="s">
        <v>308</v>
      </c>
      <c r="B3" t="s">
        <v>418</v>
      </c>
      <c r="C3" t="s">
        <v>356</v>
      </c>
      <c r="D3" t="s">
        <v>15</v>
      </c>
      <c r="E3" t="s">
        <v>28</v>
      </c>
      <c r="F3" t="s">
        <v>411</v>
      </c>
      <c r="G3" t="s">
        <v>30</v>
      </c>
      <c r="H3" t="s">
        <v>57</v>
      </c>
      <c r="I3" t="s">
        <v>46</v>
      </c>
      <c r="J3" t="s">
        <v>47</v>
      </c>
      <c r="K3" t="s">
        <v>48</v>
      </c>
      <c r="L3" t="s">
        <v>49</v>
      </c>
      <c r="M3" t="s">
        <v>58</v>
      </c>
      <c r="Q3" t="s">
        <v>420</v>
      </c>
      <c r="R3" t="s">
        <v>176</v>
      </c>
      <c r="S3" t="s">
        <v>135</v>
      </c>
      <c r="T3" t="s">
        <v>423</v>
      </c>
      <c r="U3" t="s">
        <v>424</v>
      </c>
      <c r="V3" t="s">
        <v>258</v>
      </c>
      <c r="W3">
        <v>60</v>
      </c>
      <c r="X3" t="s">
        <v>135</v>
      </c>
      <c r="AB3" t="s">
        <v>155</v>
      </c>
      <c r="AC3" t="s">
        <v>155</v>
      </c>
      <c r="AD3">
        <f t="shared" ref="AD3:AD12" si="0">ABS(AL3-AR3)</f>
        <v>29</v>
      </c>
      <c r="AJ3" s="14">
        <v>44712</v>
      </c>
      <c r="AK3">
        <v>57</v>
      </c>
      <c r="AL3">
        <v>64</v>
      </c>
      <c r="AM3">
        <f t="shared" ref="AM3:AM14" si="1">ABS(AK3-AL3)</f>
        <v>7</v>
      </c>
      <c r="AN3" s="18">
        <f>AM3/AD3*100</f>
        <v>24.137931034482758</v>
      </c>
      <c r="AP3" s="14">
        <v>44750</v>
      </c>
      <c r="AQ3">
        <v>39</v>
      </c>
      <c r="AR3">
        <v>35</v>
      </c>
      <c r="AS3">
        <f>ABS(AR3-AQ3)</f>
        <v>4</v>
      </c>
      <c r="AT3">
        <f>100*AS3/(ABS(AR3-AL3))</f>
        <v>13.793103448275861</v>
      </c>
    </row>
    <row r="4" spans="1:47" ht="13.5" customHeight="1" x14ac:dyDescent="0.25">
      <c r="A4" t="s">
        <v>309</v>
      </c>
      <c r="B4" t="s">
        <v>418</v>
      </c>
      <c r="C4" t="s">
        <v>356</v>
      </c>
      <c r="D4" t="s">
        <v>15</v>
      </c>
      <c r="E4" t="s">
        <v>28</v>
      </c>
      <c r="F4" t="s">
        <v>412</v>
      </c>
      <c r="G4" t="s">
        <v>32</v>
      </c>
      <c r="H4" t="s">
        <v>57</v>
      </c>
      <c r="I4" t="s">
        <v>46</v>
      </c>
      <c r="J4" t="s">
        <v>47</v>
      </c>
      <c r="K4" t="s">
        <v>48</v>
      </c>
      <c r="L4" t="s">
        <v>49</v>
      </c>
      <c r="M4" t="s">
        <v>59</v>
      </c>
      <c r="Q4" t="s">
        <v>420</v>
      </c>
      <c r="R4" t="s">
        <v>177</v>
      </c>
      <c r="S4" t="s">
        <v>135</v>
      </c>
      <c r="T4" t="s">
        <v>429</v>
      </c>
      <c r="U4" t="s">
        <v>426</v>
      </c>
      <c r="V4" t="s">
        <v>258</v>
      </c>
      <c r="W4">
        <v>60</v>
      </c>
      <c r="X4" t="s">
        <v>135</v>
      </c>
      <c r="AB4" t="s">
        <v>156</v>
      </c>
      <c r="AC4" t="s">
        <v>156</v>
      </c>
      <c r="AD4">
        <f>ABS(AL4-AR4)</f>
        <v>3</v>
      </c>
      <c r="AJ4" s="14">
        <v>44712</v>
      </c>
      <c r="AK4">
        <v>41</v>
      </c>
      <c r="AL4">
        <v>49</v>
      </c>
      <c r="AM4">
        <f t="shared" si="1"/>
        <v>8</v>
      </c>
      <c r="AN4" s="18">
        <f t="shared" ref="AN4:AN27" si="2">AM4/AD4*100</f>
        <v>266.66666666666663</v>
      </c>
      <c r="AP4" s="14">
        <v>44750</v>
      </c>
      <c r="AQ4">
        <v>54</v>
      </c>
      <c r="AR4">
        <v>52</v>
      </c>
      <c r="AS4">
        <f t="shared" ref="AS4:AS27" si="3">ABS(AR4-AQ4)</f>
        <v>2</v>
      </c>
      <c r="AT4">
        <f t="shared" ref="AT4:AT27" si="4">100*AS4/(ABS(AR4-AL4))</f>
        <v>66.666666666666671</v>
      </c>
    </row>
    <row r="5" spans="1:47" ht="13.5" customHeight="1" x14ac:dyDescent="0.25">
      <c r="A5" t="s">
        <v>310</v>
      </c>
      <c r="B5" t="s">
        <v>418</v>
      </c>
      <c r="C5" t="s">
        <v>356</v>
      </c>
      <c r="D5" t="s">
        <v>15</v>
      </c>
      <c r="E5" t="s">
        <v>28</v>
      </c>
      <c r="F5" t="s">
        <v>413</v>
      </c>
      <c r="G5" t="s">
        <v>34</v>
      </c>
      <c r="H5" t="s">
        <v>57</v>
      </c>
      <c r="I5" t="s">
        <v>46</v>
      </c>
      <c r="J5" t="s">
        <v>47</v>
      </c>
      <c r="K5" t="s">
        <v>48</v>
      </c>
      <c r="L5" t="s">
        <v>49</v>
      </c>
      <c r="M5" t="s">
        <v>60</v>
      </c>
      <c r="Q5" t="s">
        <v>420</v>
      </c>
      <c r="R5" t="s">
        <v>181</v>
      </c>
      <c r="S5" t="s">
        <v>135</v>
      </c>
      <c r="T5" t="s">
        <v>430</v>
      </c>
      <c r="U5" t="s">
        <v>427</v>
      </c>
      <c r="V5" t="s">
        <v>183</v>
      </c>
      <c r="W5">
        <v>60</v>
      </c>
      <c r="X5" t="s">
        <v>135</v>
      </c>
      <c r="AB5" t="s">
        <v>157</v>
      </c>
      <c r="AC5" t="s">
        <v>157</v>
      </c>
      <c r="AD5">
        <f t="shared" si="0"/>
        <v>54</v>
      </c>
      <c r="AJ5" s="14">
        <v>44712</v>
      </c>
      <c r="AK5">
        <v>95</v>
      </c>
      <c r="AL5">
        <v>46</v>
      </c>
      <c r="AM5">
        <f t="shared" si="1"/>
        <v>49</v>
      </c>
      <c r="AN5" s="18">
        <f t="shared" si="2"/>
        <v>90.740740740740748</v>
      </c>
      <c r="AP5" s="14">
        <v>44750</v>
      </c>
      <c r="AQ5">
        <v>100</v>
      </c>
      <c r="AR5">
        <v>100</v>
      </c>
      <c r="AS5">
        <f t="shared" si="3"/>
        <v>0</v>
      </c>
      <c r="AT5">
        <f t="shared" si="4"/>
        <v>0</v>
      </c>
    </row>
    <row r="6" spans="1:47" ht="13.5" customHeight="1" x14ac:dyDescent="0.25">
      <c r="A6" t="s">
        <v>311</v>
      </c>
      <c r="B6" t="s">
        <v>418</v>
      </c>
      <c r="C6" t="s">
        <v>356</v>
      </c>
      <c r="D6" t="s">
        <v>15</v>
      </c>
      <c r="E6" t="s">
        <v>28</v>
      </c>
      <c r="F6" t="s">
        <v>414</v>
      </c>
      <c r="G6" t="s">
        <v>36</v>
      </c>
      <c r="H6" t="s">
        <v>57</v>
      </c>
      <c r="I6" t="s">
        <v>46</v>
      </c>
      <c r="J6" t="s">
        <v>47</v>
      </c>
      <c r="M6"/>
      <c r="Q6" t="s">
        <v>420</v>
      </c>
      <c r="R6" t="s">
        <v>186</v>
      </c>
      <c r="S6" t="s">
        <v>135</v>
      </c>
      <c r="T6" t="s">
        <v>431</v>
      </c>
      <c r="U6" t="s">
        <v>428</v>
      </c>
      <c r="V6" t="s">
        <v>183</v>
      </c>
      <c r="W6">
        <v>80</v>
      </c>
      <c r="X6" t="s">
        <v>135</v>
      </c>
      <c r="AB6" t="s">
        <v>158</v>
      </c>
      <c r="AC6" t="s">
        <v>158</v>
      </c>
      <c r="AD6">
        <f t="shared" si="0"/>
        <v>20</v>
      </c>
      <c r="AJ6" s="14">
        <v>44712</v>
      </c>
      <c r="AK6">
        <v>63</v>
      </c>
      <c r="AL6">
        <v>40</v>
      </c>
      <c r="AM6">
        <f t="shared" si="1"/>
        <v>23</v>
      </c>
      <c r="AN6" s="18">
        <f t="shared" si="2"/>
        <v>114.99999999999999</v>
      </c>
      <c r="AP6" s="14">
        <v>44750</v>
      </c>
      <c r="AQ6">
        <v>59</v>
      </c>
      <c r="AR6">
        <v>60</v>
      </c>
      <c r="AS6">
        <f t="shared" si="3"/>
        <v>1</v>
      </c>
      <c r="AT6">
        <f t="shared" si="4"/>
        <v>5</v>
      </c>
    </row>
    <row r="7" spans="1:47" ht="13.5" customHeight="1" x14ac:dyDescent="0.25">
      <c r="A7" t="s">
        <v>312</v>
      </c>
      <c r="B7" t="s">
        <v>418</v>
      </c>
      <c r="C7" t="s">
        <v>356</v>
      </c>
      <c r="D7" t="s">
        <v>15</v>
      </c>
      <c r="E7" t="s">
        <v>28</v>
      </c>
      <c r="F7" t="s">
        <v>415</v>
      </c>
      <c r="G7" t="s">
        <v>38</v>
      </c>
      <c r="H7" t="s">
        <v>57</v>
      </c>
      <c r="I7" t="s">
        <v>46</v>
      </c>
      <c r="J7" t="s">
        <v>47</v>
      </c>
      <c r="M7"/>
      <c r="Q7" t="s">
        <v>420</v>
      </c>
      <c r="R7" t="s">
        <v>187</v>
      </c>
      <c r="S7" t="s">
        <v>135</v>
      </c>
      <c r="T7" t="s">
        <v>432</v>
      </c>
      <c r="U7" t="s">
        <v>425</v>
      </c>
      <c r="V7" t="s">
        <v>183</v>
      </c>
      <c r="W7">
        <v>60</v>
      </c>
      <c r="X7" t="s">
        <v>135</v>
      </c>
      <c r="AB7" t="s">
        <v>159</v>
      </c>
      <c r="AC7" t="s">
        <v>159</v>
      </c>
      <c r="AD7">
        <f t="shared" si="0"/>
        <v>19</v>
      </c>
      <c r="AJ7" s="14">
        <v>44712</v>
      </c>
      <c r="AK7">
        <v>43</v>
      </c>
      <c r="AL7">
        <v>59</v>
      </c>
      <c r="AM7">
        <f t="shared" si="1"/>
        <v>16</v>
      </c>
      <c r="AN7" s="18">
        <f t="shared" si="2"/>
        <v>84.210526315789465</v>
      </c>
      <c r="AP7" s="14">
        <v>44750</v>
      </c>
      <c r="AQ7">
        <v>22</v>
      </c>
      <c r="AR7">
        <v>40</v>
      </c>
      <c r="AS7">
        <f t="shared" si="3"/>
        <v>18</v>
      </c>
      <c r="AT7">
        <f t="shared" si="4"/>
        <v>94.736842105263165</v>
      </c>
    </row>
    <row r="8" spans="1:47" ht="13.5" customHeight="1" x14ac:dyDescent="0.25">
      <c r="A8" t="s">
        <v>313</v>
      </c>
      <c r="B8" t="s">
        <v>418</v>
      </c>
      <c r="C8" t="s">
        <v>356</v>
      </c>
      <c r="D8" t="s">
        <v>15</v>
      </c>
      <c r="E8" t="s">
        <v>22</v>
      </c>
      <c r="F8" t="s">
        <v>415</v>
      </c>
      <c r="G8" t="s">
        <v>39</v>
      </c>
      <c r="H8" t="s">
        <v>57</v>
      </c>
      <c r="I8" t="s">
        <v>46</v>
      </c>
      <c r="J8" t="s">
        <v>47</v>
      </c>
      <c r="M8"/>
      <c r="Q8" t="s">
        <v>420</v>
      </c>
      <c r="R8" t="s">
        <v>187</v>
      </c>
      <c r="S8" t="s">
        <v>135</v>
      </c>
      <c r="T8" t="s">
        <v>433</v>
      </c>
      <c r="U8" t="s">
        <v>425</v>
      </c>
      <c r="V8" t="s">
        <v>183</v>
      </c>
      <c r="W8">
        <v>60</v>
      </c>
      <c r="X8" t="s">
        <v>135</v>
      </c>
      <c r="AB8" t="s">
        <v>159</v>
      </c>
      <c r="AC8" t="s">
        <v>159</v>
      </c>
      <c r="AD8">
        <f t="shared" si="0"/>
        <v>19</v>
      </c>
      <c r="AJ8" s="14">
        <v>44712</v>
      </c>
      <c r="AK8">
        <v>47</v>
      </c>
      <c r="AL8">
        <v>59</v>
      </c>
      <c r="AM8">
        <f t="shared" si="1"/>
        <v>12</v>
      </c>
      <c r="AN8" s="18">
        <f t="shared" si="2"/>
        <v>63.157894736842103</v>
      </c>
      <c r="AP8" s="14">
        <v>44750</v>
      </c>
      <c r="AQ8">
        <v>24</v>
      </c>
      <c r="AR8">
        <v>40</v>
      </c>
      <c r="AS8">
        <f t="shared" si="3"/>
        <v>16</v>
      </c>
      <c r="AT8">
        <f t="shared" si="4"/>
        <v>84.21052631578948</v>
      </c>
    </row>
    <row r="9" spans="1:47" ht="13.5" customHeight="1" x14ac:dyDescent="0.25">
      <c r="A9" t="s">
        <v>314</v>
      </c>
      <c r="C9" t="s">
        <v>356</v>
      </c>
      <c r="H9" t="s">
        <v>57</v>
      </c>
      <c r="M9"/>
      <c r="Q9" t="s">
        <v>191</v>
      </c>
      <c r="R9">
        <v>215218</v>
      </c>
      <c r="S9">
        <v>547404</v>
      </c>
      <c r="T9" t="s">
        <v>135</v>
      </c>
      <c r="U9" t="s">
        <v>440</v>
      </c>
      <c r="W9">
        <v>100</v>
      </c>
      <c r="X9" t="s">
        <v>203</v>
      </c>
      <c r="AB9" t="s">
        <v>135</v>
      </c>
      <c r="AC9" t="s">
        <v>434</v>
      </c>
      <c r="AD9">
        <v>7.92</v>
      </c>
      <c r="AJ9" s="14">
        <v>44712</v>
      </c>
      <c r="AK9">
        <v>79</v>
      </c>
      <c r="AL9">
        <v>67</v>
      </c>
      <c r="AM9">
        <f t="shared" si="1"/>
        <v>12</v>
      </c>
      <c r="AN9" s="18">
        <f t="shared" si="2"/>
        <v>151.5151515151515</v>
      </c>
      <c r="AP9" s="14">
        <v>44750</v>
      </c>
      <c r="AQ9">
        <v>52</v>
      </c>
      <c r="AR9">
        <v>55</v>
      </c>
      <c r="AS9">
        <f t="shared" si="3"/>
        <v>3</v>
      </c>
      <c r="AT9">
        <f t="shared" si="4"/>
        <v>25</v>
      </c>
    </row>
    <row r="10" spans="1:47" ht="13.5" customHeight="1" x14ac:dyDescent="0.25">
      <c r="A10" t="s">
        <v>55</v>
      </c>
      <c r="B10" t="s">
        <v>418</v>
      </c>
      <c r="C10" t="s">
        <v>356</v>
      </c>
      <c r="D10" t="s">
        <v>15</v>
      </c>
      <c r="E10" t="s">
        <v>28</v>
      </c>
      <c r="F10" t="s">
        <v>416</v>
      </c>
      <c r="G10" t="s">
        <v>41</v>
      </c>
      <c r="H10" t="s">
        <v>57</v>
      </c>
      <c r="I10" t="s">
        <v>46</v>
      </c>
      <c r="J10" t="s">
        <v>55</v>
      </c>
      <c r="M10"/>
      <c r="Q10" t="s">
        <v>272</v>
      </c>
      <c r="AD10">
        <f t="shared" si="0"/>
        <v>0</v>
      </c>
      <c r="AJ10" s="14">
        <v>44712</v>
      </c>
      <c r="AN10" s="18"/>
      <c r="AP10" s="14">
        <v>44750</v>
      </c>
      <c r="AS10">
        <f t="shared" si="3"/>
        <v>0</v>
      </c>
      <c r="AT10" t="e">
        <f t="shared" si="4"/>
        <v>#DIV/0!</v>
      </c>
    </row>
    <row r="11" spans="1:47" ht="13.5" customHeight="1" x14ac:dyDescent="0.25">
      <c r="A11" t="s">
        <v>315</v>
      </c>
      <c r="B11" t="s">
        <v>419</v>
      </c>
      <c r="C11" t="s">
        <v>357</v>
      </c>
      <c r="D11" t="s">
        <v>18</v>
      </c>
      <c r="E11" t="s">
        <v>27</v>
      </c>
      <c r="F11" t="s">
        <v>417</v>
      </c>
      <c r="G11" t="s">
        <v>43</v>
      </c>
      <c r="H11" t="s">
        <v>57</v>
      </c>
      <c r="I11" t="s">
        <v>56</v>
      </c>
      <c r="J11" t="s">
        <v>47</v>
      </c>
      <c r="M11"/>
      <c r="Q11" t="s">
        <v>420</v>
      </c>
      <c r="R11" t="s">
        <v>177</v>
      </c>
      <c r="S11" t="s">
        <v>135</v>
      </c>
      <c r="T11" t="s">
        <v>435</v>
      </c>
      <c r="U11" t="s">
        <v>436</v>
      </c>
      <c r="V11" t="s">
        <v>183</v>
      </c>
      <c r="W11">
        <v>60</v>
      </c>
      <c r="X11" t="s">
        <v>135</v>
      </c>
      <c r="AB11" t="s">
        <v>195</v>
      </c>
      <c r="AC11" t="s">
        <v>195</v>
      </c>
      <c r="AD11">
        <f t="shared" si="0"/>
        <v>15</v>
      </c>
      <c r="AJ11" s="14">
        <v>44712</v>
      </c>
      <c r="AK11">
        <v>69</v>
      </c>
      <c r="AL11">
        <v>43</v>
      </c>
      <c r="AM11">
        <f t="shared" si="1"/>
        <v>26</v>
      </c>
      <c r="AN11" s="18">
        <f t="shared" si="2"/>
        <v>173.33333333333334</v>
      </c>
      <c r="AP11" s="14">
        <v>44750</v>
      </c>
      <c r="AQ11">
        <v>58</v>
      </c>
      <c r="AR11">
        <v>58</v>
      </c>
      <c r="AS11">
        <f t="shared" si="3"/>
        <v>0</v>
      </c>
      <c r="AT11">
        <f t="shared" si="4"/>
        <v>0</v>
      </c>
    </row>
    <row r="12" spans="1:47" ht="13.5" customHeight="1" x14ac:dyDescent="0.25">
      <c r="A12" t="s">
        <v>316</v>
      </c>
      <c r="B12" t="s">
        <v>419</v>
      </c>
      <c r="C12" t="s">
        <v>357</v>
      </c>
      <c r="D12" t="s">
        <v>18</v>
      </c>
      <c r="E12" t="s">
        <v>22</v>
      </c>
      <c r="F12" t="s">
        <v>417</v>
      </c>
      <c r="G12" t="s">
        <v>44</v>
      </c>
      <c r="H12" t="s">
        <v>57</v>
      </c>
      <c r="I12" t="s">
        <v>56</v>
      </c>
      <c r="J12" t="s">
        <v>47</v>
      </c>
      <c r="M12"/>
      <c r="Q12" t="s">
        <v>420</v>
      </c>
      <c r="R12" t="s">
        <v>177</v>
      </c>
      <c r="S12" t="s">
        <v>135</v>
      </c>
      <c r="T12" t="s">
        <v>437</v>
      </c>
      <c r="U12" t="s">
        <v>436</v>
      </c>
      <c r="V12" t="s">
        <v>183</v>
      </c>
      <c r="W12">
        <v>60</v>
      </c>
      <c r="X12" t="s">
        <v>135</v>
      </c>
      <c r="AB12" t="s">
        <v>195</v>
      </c>
      <c r="AC12" t="s">
        <v>195</v>
      </c>
      <c r="AD12">
        <f t="shared" si="0"/>
        <v>15</v>
      </c>
      <c r="AJ12" s="14">
        <v>44712</v>
      </c>
      <c r="AK12">
        <v>64</v>
      </c>
      <c r="AL12">
        <v>43</v>
      </c>
      <c r="AM12">
        <f t="shared" si="1"/>
        <v>21</v>
      </c>
      <c r="AN12" s="18">
        <f t="shared" si="2"/>
        <v>140</v>
      </c>
      <c r="AP12" s="14">
        <v>44750</v>
      </c>
      <c r="AQ12">
        <v>50</v>
      </c>
      <c r="AR12">
        <v>58</v>
      </c>
      <c r="AS12">
        <f t="shared" si="3"/>
        <v>8</v>
      </c>
      <c r="AT12">
        <f t="shared" si="4"/>
        <v>53.333333333333336</v>
      </c>
    </row>
    <row r="13" spans="1:47" ht="13.5" customHeight="1" x14ac:dyDescent="0.25">
      <c r="A13" t="s">
        <v>317</v>
      </c>
      <c r="C13" t="s">
        <v>357</v>
      </c>
      <c r="H13" t="s">
        <v>57</v>
      </c>
      <c r="M13"/>
      <c r="Q13" t="s">
        <v>191</v>
      </c>
      <c r="R13">
        <v>215218</v>
      </c>
      <c r="T13" t="s">
        <v>135</v>
      </c>
      <c r="U13" t="s">
        <v>439</v>
      </c>
      <c r="V13" t="s">
        <v>135</v>
      </c>
      <c r="W13">
        <v>100</v>
      </c>
      <c r="X13" t="s">
        <v>203</v>
      </c>
      <c r="AB13" t="s">
        <v>135</v>
      </c>
      <c r="AC13" t="s">
        <v>438</v>
      </c>
      <c r="AD13">
        <v>7.58</v>
      </c>
      <c r="AJ13" s="14">
        <v>44712</v>
      </c>
      <c r="AK13">
        <v>25</v>
      </c>
      <c r="AL13">
        <v>28</v>
      </c>
      <c r="AM13">
        <f t="shared" si="1"/>
        <v>3</v>
      </c>
      <c r="AN13" s="18">
        <f t="shared" si="2"/>
        <v>39.577836411609496</v>
      </c>
      <c r="AP13" s="14">
        <v>44750</v>
      </c>
      <c r="AQ13">
        <v>16</v>
      </c>
      <c r="AR13">
        <v>20</v>
      </c>
      <c r="AS13">
        <f t="shared" si="3"/>
        <v>4</v>
      </c>
      <c r="AT13">
        <f t="shared" si="4"/>
        <v>50</v>
      </c>
    </row>
    <row r="14" spans="1:47" ht="13.5" customHeight="1" x14ac:dyDescent="0.25">
      <c r="A14" t="s">
        <v>318</v>
      </c>
      <c r="C14" t="s">
        <v>357</v>
      </c>
      <c r="H14" t="s">
        <v>57</v>
      </c>
      <c r="M14"/>
      <c r="Q14" t="s">
        <v>191</v>
      </c>
      <c r="R14">
        <v>216218</v>
      </c>
      <c r="S14">
        <v>547404</v>
      </c>
      <c r="T14" t="s">
        <v>135</v>
      </c>
      <c r="U14" t="s">
        <v>441</v>
      </c>
      <c r="V14" t="s">
        <v>135</v>
      </c>
      <c r="W14">
        <v>100</v>
      </c>
      <c r="X14" t="s">
        <v>204</v>
      </c>
      <c r="AB14" t="s">
        <v>135</v>
      </c>
      <c r="AC14" t="s">
        <v>442</v>
      </c>
      <c r="AD14">
        <v>22.77</v>
      </c>
      <c r="AJ14" s="14">
        <v>44712</v>
      </c>
      <c r="AK14">
        <v>69</v>
      </c>
      <c r="AL14">
        <v>87</v>
      </c>
      <c r="AM14">
        <f t="shared" si="1"/>
        <v>18</v>
      </c>
      <c r="AN14" s="18">
        <f t="shared" si="2"/>
        <v>79.051383399209485</v>
      </c>
      <c r="AP14" s="14">
        <v>44750</v>
      </c>
      <c r="AQ14">
        <v>61</v>
      </c>
      <c r="AR14">
        <v>65</v>
      </c>
      <c r="AS14">
        <f t="shared" si="3"/>
        <v>4</v>
      </c>
      <c r="AT14">
        <f t="shared" si="4"/>
        <v>18.181818181818183</v>
      </c>
    </row>
    <row r="15" spans="1:47" ht="13.5" customHeight="1" x14ac:dyDescent="0.25">
      <c r="A15" t="s">
        <v>319</v>
      </c>
      <c r="C15" t="s">
        <v>358</v>
      </c>
      <c r="H15" t="s">
        <v>57</v>
      </c>
      <c r="M15"/>
      <c r="Q15" t="s">
        <v>420</v>
      </c>
      <c r="R15" t="s">
        <v>161</v>
      </c>
      <c r="S15" t="s">
        <v>130</v>
      </c>
      <c r="T15" t="s">
        <v>421</v>
      </c>
      <c r="U15" t="s">
        <v>422</v>
      </c>
      <c r="V15" t="s">
        <v>135</v>
      </c>
      <c r="W15">
        <v>100</v>
      </c>
      <c r="X15" t="s">
        <v>132</v>
      </c>
      <c r="AB15" t="s">
        <v>206</v>
      </c>
      <c r="AC15" t="s">
        <v>205</v>
      </c>
      <c r="AD15">
        <v>16</v>
      </c>
      <c r="AJ15" s="14">
        <v>44712</v>
      </c>
      <c r="AK15">
        <v>58</v>
      </c>
      <c r="AL15">
        <v>46</v>
      </c>
      <c r="AM15">
        <f>ABS(AK15-AL15)</f>
        <v>12</v>
      </c>
      <c r="AN15" s="18">
        <f t="shared" si="2"/>
        <v>75</v>
      </c>
      <c r="AP15" s="14">
        <v>44750</v>
      </c>
      <c r="AQ15">
        <v>66</v>
      </c>
      <c r="AR15">
        <v>63</v>
      </c>
      <c r="AS15">
        <f t="shared" si="3"/>
        <v>3</v>
      </c>
      <c r="AT15">
        <f t="shared" si="4"/>
        <v>17.647058823529413</v>
      </c>
    </row>
    <row r="16" spans="1:47" ht="13.5" customHeight="1" x14ac:dyDescent="0.25">
      <c r="A16" t="s">
        <v>320</v>
      </c>
      <c r="C16" t="s">
        <v>359</v>
      </c>
      <c r="H16" t="s">
        <v>57</v>
      </c>
      <c r="M16"/>
      <c r="Q16" t="s">
        <v>420</v>
      </c>
      <c r="R16" t="s">
        <v>136</v>
      </c>
      <c r="S16" t="s">
        <v>130</v>
      </c>
      <c r="T16" t="s">
        <v>443</v>
      </c>
      <c r="U16" t="s">
        <v>444</v>
      </c>
      <c r="V16" t="s">
        <v>135</v>
      </c>
      <c r="W16">
        <v>50</v>
      </c>
      <c r="X16" t="s">
        <v>138</v>
      </c>
      <c r="AB16" t="s">
        <v>207</v>
      </c>
      <c r="AC16" t="s">
        <v>208</v>
      </c>
      <c r="AD16">
        <v>3</v>
      </c>
      <c r="AJ16" s="14">
        <v>44712</v>
      </c>
      <c r="AK16">
        <v>12</v>
      </c>
      <c r="AL16">
        <v>12</v>
      </c>
      <c r="AM16">
        <f t="shared" ref="AM16:AM27" si="5">ABS(AK16-AL16)</f>
        <v>0</v>
      </c>
      <c r="AN16" s="18">
        <f t="shared" si="2"/>
        <v>0</v>
      </c>
      <c r="AP16" s="14">
        <v>44750</v>
      </c>
      <c r="AQ16">
        <v>15</v>
      </c>
      <c r="AR16">
        <v>15</v>
      </c>
      <c r="AS16">
        <f t="shared" si="3"/>
        <v>0</v>
      </c>
      <c r="AT16">
        <f t="shared" si="4"/>
        <v>0</v>
      </c>
    </row>
    <row r="17" spans="1:46" ht="13.5" customHeight="1" x14ac:dyDescent="0.25">
      <c r="A17" t="s">
        <v>321</v>
      </c>
      <c r="C17" t="s">
        <v>359</v>
      </c>
      <c r="H17" t="s">
        <v>57</v>
      </c>
      <c r="M17"/>
      <c r="Q17" t="s">
        <v>420</v>
      </c>
      <c r="R17" t="s">
        <v>445</v>
      </c>
      <c r="S17" t="s">
        <v>130</v>
      </c>
      <c r="T17" t="s">
        <v>446</v>
      </c>
      <c r="U17" t="s">
        <v>447</v>
      </c>
      <c r="V17" t="s">
        <v>135</v>
      </c>
      <c r="W17">
        <v>100</v>
      </c>
      <c r="X17" t="s">
        <v>132</v>
      </c>
      <c r="AB17" t="s">
        <v>209</v>
      </c>
      <c r="AC17" t="s">
        <v>210</v>
      </c>
      <c r="AD17">
        <v>13</v>
      </c>
      <c r="AJ17" s="14">
        <v>44712</v>
      </c>
      <c r="AK17">
        <v>72</v>
      </c>
      <c r="AL17">
        <v>64</v>
      </c>
      <c r="AM17">
        <f t="shared" si="5"/>
        <v>8</v>
      </c>
      <c r="AN17" s="18">
        <f t="shared" si="2"/>
        <v>61.53846153846154</v>
      </c>
      <c r="AP17" s="14">
        <v>44750</v>
      </c>
      <c r="AQ17">
        <v>77</v>
      </c>
      <c r="AR17">
        <v>77</v>
      </c>
      <c r="AS17">
        <f t="shared" si="3"/>
        <v>0</v>
      </c>
      <c r="AT17">
        <f t="shared" si="4"/>
        <v>0</v>
      </c>
    </row>
    <row r="18" spans="1:46" ht="13.5" customHeight="1" x14ac:dyDescent="0.25">
      <c r="A18" t="s">
        <v>322</v>
      </c>
      <c r="C18" t="s">
        <v>359</v>
      </c>
      <c r="H18" t="s">
        <v>57</v>
      </c>
      <c r="M18"/>
      <c r="Q18" t="s">
        <v>420</v>
      </c>
      <c r="R18" t="s">
        <v>448</v>
      </c>
      <c r="S18" t="s">
        <v>130</v>
      </c>
      <c r="T18" t="s">
        <v>449</v>
      </c>
      <c r="U18" t="s">
        <v>450</v>
      </c>
      <c r="V18" t="s">
        <v>135</v>
      </c>
      <c r="W18">
        <v>200</v>
      </c>
      <c r="X18" t="s">
        <v>451</v>
      </c>
      <c r="AB18" t="s">
        <v>211</v>
      </c>
      <c r="AC18" t="s">
        <v>212</v>
      </c>
      <c r="AD18">
        <v>26</v>
      </c>
      <c r="AJ18" s="14">
        <v>44712</v>
      </c>
      <c r="AK18">
        <v>76</v>
      </c>
      <c r="AL18">
        <v>71</v>
      </c>
      <c r="AM18">
        <f t="shared" si="5"/>
        <v>5</v>
      </c>
      <c r="AN18" s="18">
        <f t="shared" si="2"/>
        <v>19.230769230769234</v>
      </c>
      <c r="AP18" s="14">
        <v>44750</v>
      </c>
      <c r="AQ18">
        <v>100</v>
      </c>
      <c r="AR18">
        <v>98</v>
      </c>
      <c r="AS18">
        <f t="shared" si="3"/>
        <v>2</v>
      </c>
      <c r="AT18">
        <f t="shared" si="4"/>
        <v>7.4074074074074074</v>
      </c>
    </row>
    <row r="19" spans="1:46" ht="13.5" customHeight="1" x14ac:dyDescent="0.25">
      <c r="A19" t="s">
        <v>323</v>
      </c>
      <c r="C19" t="s">
        <v>359</v>
      </c>
      <c r="H19" t="s">
        <v>57</v>
      </c>
      <c r="M19"/>
      <c r="Q19" t="s">
        <v>420</v>
      </c>
      <c r="R19" t="s">
        <v>215</v>
      </c>
      <c r="S19" t="s">
        <v>130</v>
      </c>
      <c r="T19" t="s">
        <v>452</v>
      </c>
      <c r="U19" t="s">
        <v>453</v>
      </c>
      <c r="V19" t="s">
        <v>135</v>
      </c>
      <c r="W19">
        <v>200</v>
      </c>
      <c r="X19" t="s">
        <v>202</v>
      </c>
      <c r="AB19" t="s">
        <v>213</v>
      </c>
      <c r="AC19" t="s">
        <v>214</v>
      </c>
      <c r="AD19">
        <v>31</v>
      </c>
      <c r="AJ19" s="14">
        <v>44712</v>
      </c>
      <c r="AK19">
        <v>48</v>
      </c>
      <c r="AL19">
        <v>29</v>
      </c>
      <c r="AM19">
        <f t="shared" si="5"/>
        <v>19</v>
      </c>
      <c r="AN19" s="18">
        <f t="shared" si="2"/>
        <v>61.29032258064516</v>
      </c>
      <c r="AP19" s="14">
        <v>44750</v>
      </c>
      <c r="AQ19">
        <v>60</v>
      </c>
      <c r="AR19">
        <v>60</v>
      </c>
      <c r="AS19">
        <f t="shared" si="3"/>
        <v>0</v>
      </c>
      <c r="AT19">
        <f t="shared" si="4"/>
        <v>0</v>
      </c>
    </row>
    <row r="20" spans="1:46" ht="13.5" customHeight="1" x14ac:dyDescent="0.25">
      <c r="A20" t="s">
        <v>324</v>
      </c>
      <c r="C20" t="s">
        <v>360</v>
      </c>
      <c r="H20" t="s">
        <v>57</v>
      </c>
      <c r="M20"/>
      <c r="Q20" t="s">
        <v>420</v>
      </c>
      <c r="R20" t="s">
        <v>125</v>
      </c>
      <c r="S20" t="s">
        <v>130</v>
      </c>
      <c r="T20" t="s">
        <v>454</v>
      </c>
      <c r="U20" t="s">
        <v>455</v>
      </c>
      <c r="V20" t="s">
        <v>135</v>
      </c>
      <c r="W20">
        <v>50</v>
      </c>
      <c r="X20" t="s">
        <v>132</v>
      </c>
      <c r="AB20" t="s">
        <v>133</v>
      </c>
      <c r="AC20" t="s">
        <v>134</v>
      </c>
      <c r="AD20">
        <v>8</v>
      </c>
      <c r="AJ20" s="14">
        <v>44712</v>
      </c>
      <c r="AK20">
        <v>32</v>
      </c>
      <c r="AL20">
        <v>27</v>
      </c>
      <c r="AM20">
        <f t="shared" si="5"/>
        <v>5</v>
      </c>
      <c r="AN20" s="18">
        <f t="shared" si="2"/>
        <v>62.5</v>
      </c>
      <c r="AP20" s="14">
        <v>44750</v>
      </c>
      <c r="AQ20">
        <v>35</v>
      </c>
      <c r="AR20">
        <v>35</v>
      </c>
      <c r="AS20">
        <f t="shared" si="3"/>
        <v>0</v>
      </c>
      <c r="AT20">
        <f t="shared" si="4"/>
        <v>0</v>
      </c>
    </row>
    <row r="21" spans="1:46" ht="13.5" customHeight="1" x14ac:dyDescent="0.25">
      <c r="A21" t="s">
        <v>325</v>
      </c>
      <c r="C21" t="s">
        <v>360</v>
      </c>
      <c r="H21" t="s">
        <v>57</v>
      </c>
      <c r="M21"/>
      <c r="Q21" t="s">
        <v>420</v>
      </c>
      <c r="R21" t="s">
        <v>136</v>
      </c>
      <c r="S21" t="s">
        <v>130</v>
      </c>
      <c r="T21" t="s">
        <v>456</v>
      </c>
      <c r="U21" t="s">
        <v>457</v>
      </c>
      <c r="V21" t="s">
        <v>135</v>
      </c>
      <c r="W21">
        <v>50</v>
      </c>
      <c r="X21" t="s">
        <v>138</v>
      </c>
      <c r="AB21" t="s">
        <v>140</v>
      </c>
      <c r="AC21" t="s">
        <v>139</v>
      </c>
      <c r="AD21">
        <v>8</v>
      </c>
      <c r="AJ21" s="14">
        <v>44712</v>
      </c>
      <c r="AK21">
        <v>13</v>
      </c>
      <c r="AL21">
        <v>8</v>
      </c>
      <c r="AM21">
        <f t="shared" si="5"/>
        <v>5</v>
      </c>
      <c r="AN21" s="18">
        <f t="shared" si="2"/>
        <v>62.5</v>
      </c>
      <c r="AP21" s="14">
        <v>44750</v>
      </c>
      <c r="AQ21">
        <v>17</v>
      </c>
      <c r="AR21">
        <v>17</v>
      </c>
      <c r="AS21">
        <f t="shared" si="3"/>
        <v>0</v>
      </c>
      <c r="AT21">
        <f t="shared" si="4"/>
        <v>0</v>
      </c>
    </row>
    <row r="22" spans="1:46" ht="13.5" customHeight="1" x14ac:dyDescent="0.25">
      <c r="A22" t="s">
        <v>326</v>
      </c>
      <c r="C22" t="s">
        <v>360</v>
      </c>
      <c r="H22" t="s">
        <v>57</v>
      </c>
      <c r="M22"/>
      <c r="Q22" t="s">
        <v>420</v>
      </c>
      <c r="R22" t="s">
        <v>295</v>
      </c>
      <c r="S22" t="s">
        <v>130</v>
      </c>
      <c r="T22" t="s">
        <v>458</v>
      </c>
      <c r="U22" t="s">
        <v>459</v>
      </c>
      <c r="V22" t="s">
        <v>135</v>
      </c>
      <c r="W22">
        <v>50</v>
      </c>
      <c r="X22" t="s">
        <v>147</v>
      </c>
      <c r="AB22" t="s">
        <v>149</v>
      </c>
      <c r="AC22" t="s">
        <v>148</v>
      </c>
      <c r="AD22">
        <v>8</v>
      </c>
      <c r="AJ22" s="14">
        <v>44712</v>
      </c>
      <c r="AK22">
        <v>15</v>
      </c>
      <c r="AL22">
        <v>14</v>
      </c>
      <c r="AM22">
        <f t="shared" si="5"/>
        <v>1</v>
      </c>
      <c r="AN22" s="18">
        <f t="shared" si="2"/>
        <v>12.5</v>
      </c>
      <c r="AP22" s="14">
        <v>44750</v>
      </c>
      <c r="AQ22">
        <v>20</v>
      </c>
      <c r="AR22">
        <v>22</v>
      </c>
      <c r="AS22">
        <f t="shared" si="3"/>
        <v>2</v>
      </c>
      <c r="AT22">
        <f t="shared" si="4"/>
        <v>25</v>
      </c>
    </row>
    <row r="23" spans="1:46" ht="13.5" customHeight="1" x14ac:dyDescent="0.25">
      <c r="A23" t="s">
        <v>327</v>
      </c>
      <c r="C23" t="s">
        <v>360</v>
      </c>
      <c r="H23" t="s">
        <v>57</v>
      </c>
      <c r="M23"/>
      <c r="Q23" t="s">
        <v>420</v>
      </c>
      <c r="R23" t="s">
        <v>218</v>
      </c>
      <c r="S23" t="s">
        <v>135</v>
      </c>
      <c r="T23" t="s">
        <v>460</v>
      </c>
      <c r="U23" t="s">
        <v>461</v>
      </c>
      <c r="V23" t="s">
        <v>229</v>
      </c>
      <c r="W23">
        <v>100</v>
      </c>
      <c r="X23" t="s">
        <v>135</v>
      </c>
      <c r="AB23" t="s">
        <v>150</v>
      </c>
      <c r="AC23" t="s">
        <v>150</v>
      </c>
      <c r="AD23">
        <f>ABS(AL23-AR23)</f>
        <v>63</v>
      </c>
      <c r="AJ23" s="14">
        <v>44712</v>
      </c>
      <c r="AK23">
        <v>71</v>
      </c>
      <c r="AL23">
        <v>82</v>
      </c>
      <c r="AM23">
        <f t="shared" si="5"/>
        <v>11</v>
      </c>
      <c r="AN23" s="18">
        <f t="shared" si="2"/>
        <v>17.460317460317459</v>
      </c>
      <c r="AP23" s="14">
        <v>44750</v>
      </c>
      <c r="AQ23">
        <v>11</v>
      </c>
      <c r="AR23">
        <v>19</v>
      </c>
      <c r="AS23">
        <f t="shared" si="3"/>
        <v>8</v>
      </c>
      <c r="AT23">
        <f t="shared" si="4"/>
        <v>12.698412698412698</v>
      </c>
    </row>
    <row r="24" spans="1:46" ht="13.5" customHeight="1" x14ac:dyDescent="0.25">
      <c r="A24" t="s">
        <v>328</v>
      </c>
      <c r="C24" t="s">
        <v>360</v>
      </c>
      <c r="H24" t="s">
        <v>57</v>
      </c>
      <c r="M24"/>
      <c r="Q24" t="s">
        <v>420</v>
      </c>
      <c r="R24" t="s">
        <v>218</v>
      </c>
      <c r="S24" t="s">
        <v>135</v>
      </c>
      <c r="T24" t="s">
        <v>462</v>
      </c>
      <c r="U24" t="s">
        <v>463</v>
      </c>
      <c r="V24" t="s">
        <v>229</v>
      </c>
      <c r="W24">
        <v>100</v>
      </c>
      <c r="X24" t="s">
        <v>135</v>
      </c>
      <c r="AB24" t="s">
        <v>151</v>
      </c>
      <c r="AC24" t="s">
        <v>151</v>
      </c>
      <c r="AD24">
        <f>ABS(AL24-AR24)</f>
        <v>59</v>
      </c>
      <c r="AJ24" s="14">
        <v>44712</v>
      </c>
      <c r="AK24">
        <v>62</v>
      </c>
      <c r="AL24">
        <v>79</v>
      </c>
      <c r="AM24">
        <f t="shared" si="5"/>
        <v>17</v>
      </c>
      <c r="AN24" s="18">
        <f t="shared" si="2"/>
        <v>28.8135593220339</v>
      </c>
      <c r="AP24" s="14">
        <v>44750</v>
      </c>
      <c r="AQ24">
        <v>16</v>
      </c>
      <c r="AR24">
        <v>20</v>
      </c>
      <c r="AS24">
        <f t="shared" si="3"/>
        <v>4</v>
      </c>
      <c r="AT24">
        <f t="shared" si="4"/>
        <v>6.7796610169491522</v>
      </c>
    </row>
    <row r="25" spans="1:46" ht="13.5" customHeight="1" x14ac:dyDescent="0.25">
      <c r="A25" t="s">
        <v>329</v>
      </c>
      <c r="C25" t="s">
        <v>360</v>
      </c>
      <c r="H25" t="s">
        <v>57</v>
      </c>
      <c r="M25"/>
      <c r="Q25" t="s">
        <v>420</v>
      </c>
      <c r="R25" t="s">
        <v>302</v>
      </c>
      <c r="S25" t="s">
        <v>135</v>
      </c>
      <c r="T25" t="s">
        <v>464</v>
      </c>
      <c r="U25" t="s">
        <v>465</v>
      </c>
      <c r="V25" t="s">
        <v>229</v>
      </c>
      <c r="W25">
        <v>120</v>
      </c>
      <c r="X25" t="s">
        <v>135</v>
      </c>
      <c r="AB25" t="s">
        <v>152</v>
      </c>
      <c r="AC25" t="s">
        <v>152</v>
      </c>
      <c r="AD25">
        <f>ABS(AL25-AR25)</f>
        <v>64</v>
      </c>
      <c r="AJ25" s="14">
        <v>44712</v>
      </c>
      <c r="AK25">
        <v>69</v>
      </c>
      <c r="AL25">
        <v>83</v>
      </c>
      <c r="AM25">
        <f t="shared" si="5"/>
        <v>14</v>
      </c>
      <c r="AN25" s="18">
        <f t="shared" si="2"/>
        <v>21.875</v>
      </c>
      <c r="AP25" s="14">
        <v>44750</v>
      </c>
      <c r="AQ25">
        <v>19</v>
      </c>
      <c r="AR25">
        <v>19</v>
      </c>
      <c r="AS25">
        <f t="shared" si="3"/>
        <v>0</v>
      </c>
      <c r="AT25">
        <f t="shared" si="4"/>
        <v>0</v>
      </c>
    </row>
    <row r="26" spans="1:46" ht="13.5" customHeight="1" x14ac:dyDescent="0.25">
      <c r="A26" t="s">
        <v>330</v>
      </c>
      <c r="C26" t="s">
        <v>360</v>
      </c>
      <c r="H26" t="s">
        <v>57</v>
      </c>
      <c r="M26"/>
      <c r="Q26" t="s">
        <v>420</v>
      </c>
      <c r="R26" t="s">
        <v>230</v>
      </c>
      <c r="S26" t="s">
        <v>135</v>
      </c>
      <c r="T26" t="s">
        <v>466</v>
      </c>
      <c r="U26" t="s">
        <v>467</v>
      </c>
      <c r="V26" t="s">
        <v>229</v>
      </c>
      <c r="W26">
        <v>120</v>
      </c>
      <c r="X26" t="s">
        <v>135</v>
      </c>
      <c r="AB26" t="s">
        <v>153</v>
      </c>
      <c r="AC26" t="s">
        <v>153</v>
      </c>
      <c r="AD26">
        <f>ABS(AL26-AR26)</f>
        <v>63</v>
      </c>
      <c r="AJ26" s="14">
        <v>44712</v>
      </c>
      <c r="AK26">
        <v>71</v>
      </c>
      <c r="AL26">
        <v>81</v>
      </c>
      <c r="AM26">
        <f t="shared" si="5"/>
        <v>10</v>
      </c>
      <c r="AN26" s="18">
        <f t="shared" si="2"/>
        <v>15.873015873015872</v>
      </c>
      <c r="AP26" s="14">
        <v>44750</v>
      </c>
      <c r="AQ26">
        <v>19</v>
      </c>
      <c r="AR26">
        <v>18</v>
      </c>
      <c r="AS26">
        <f t="shared" si="3"/>
        <v>1</v>
      </c>
      <c r="AT26">
        <f t="shared" si="4"/>
        <v>1.5873015873015872</v>
      </c>
    </row>
    <row r="27" spans="1:46" ht="13.5" customHeight="1" x14ac:dyDescent="0.25">
      <c r="A27" t="s">
        <v>331</v>
      </c>
      <c r="C27" t="s">
        <v>360</v>
      </c>
      <c r="H27" t="s">
        <v>57</v>
      </c>
      <c r="M27"/>
      <c r="Q27" t="s">
        <v>420</v>
      </c>
      <c r="R27" t="s">
        <v>227</v>
      </c>
      <c r="S27" t="s">
        <v>135</v>
      </c>
      <c r="T27" t="s">
        <v>468</v>
      </c>
      <c r="U27" t="s">
        <v>470</v>
      </c>
      <c r="V27" t="s">
        <v>469</v>
      </c>
      <c r="W27">
        <v>130</v>
      </c>
      <c r="X27" t="s">
        <v>135</v>
      </c>
      <c r="AB27" t="s">
        <v>154</v>
      </c>
      <c r="AC27" t="s">
        <v>154</v>
      </c>
      <c r="AD27">
        <f>ABS(AL27-AR27)</f>
        <v>69</v>
      </c>
      <c r="AJ27" s="14">
        <v>44712</v>
      </c>
      <c r="AK27">
        <v>63</v>
      </c>
      <c r="AL27">
        <v>69</v>
      </c>
      <c r="AM27">
        <f t="shared" si="5"/>
        <v>6</v>
      </c>
      <c r="AN27" s="18">
        <f t="shared" si="2"/>
        <v>8.695652173913043</v>
      </c>
      <c r="AP27" s="14">
        <v>44750</v>
      </c>
      <c r="AQ27">
        <v>0</v>
      </c>
      <c r="AR27">
        <v>0</v>
      </c>
      <c r="AS27">
        <f t="shared" si="3"/>
        <v>0</v>
      </c>
      <c r="AT27">
        <f t="shared" si="4"/>
        <v>0</v>
      </c>
    </row>
    <row r="28" spans="1:46" ht="13.5" customHeight="1" x14ac:dyDescent="0.25">
      <c r="M28"/>
    </row>
    <row r="29" spans="1:46" ht="13.5" customHeight="1" x14ac:dyDescent="0.25">
      <c r="M29"/>
    </row>
    <row r="30" spans="1:46" ht="13.5" customHeight="1" x14ac:dyDescent="0.25">
      <c r="M30"/>
    </row>
    <row r="31" spans="1:46" ht="13.5" customHeight="1" x14ac:dyDescent="0.25">
      <c r="M31"/>
    </row>
    <row r="32" spans="1:46" ht="13.5" customHeight="1" x14ac:dyDescent="0.25">
      <c r="M32"/>
    </row>
    <row r="33" spans="13:13" ht="13.5" customHeight="1" x14ac:dyDescent="0.25">
      <c r="M33"/>
    </row>
    <row r="34" spans="13:13" ht="13.5" customHeight="1" x14ac:dyDescent="0.25">
      <c r="M34"/>
    </row>
    <row r="35" spans="13:13" ht="13.5" customHeight="1" x14ac:dyDescent="0.25">
      <c r="M35"/>
    </row>
    <row r="36" spans="13:13" ht="13.5" customHeight="1" x14ac:dyDescent="0.25">
      <c r="M36"/>
    </row>
    <row r="37" spans="13:13" ht="13.5" customHeight="1" x14ac:dyDescent="0.25">
      <c r="M37"/>
    </row>
    <row r="38" spans="13:13" ht="13.5" customHeight="1" x14ac:dyDescent="0.25">
      <c r="M38"/>
    </row>
    <row r="39" spans="13:13" ht="13.5" customHeight="1" x14ac:dyDescent="0.25">
      <c r="M39"/>
    </row>
    <row r="40" spans="13:13" ht="13.5" customHeight="1" x14ac:dyDescent="0.25">
      <c r="M40"/>
    </row>
    <row r="41" spans="13:13" ht="13.5" customHeight="1" x14ac:dyDescent="0.25">
      <c r="M41"/>
    </row>
    <row r="42" spans="13:13" ht="13.5" customHeight="1" x14ac:dyDescent="0.25">
      <c r="M42"/>
    </row>
    <row r="43" spans="13:13" ht="13.5" customHeight="1" x14ac:dyDescent="0.25">
      <c r="M43"/>
    </row>
    <row r="44" spans="13:13" ht="13.5" customHeight="1" x14ac:dyDescent="0.25">
      <c r="M44"/>
    </row>
    <row r="45" spans="13:13" ht="13.5" customHeight="1" x14ac:dyDescent="0.25">
      <c r="M45"/>
    </row>
    <row r="46" spans="13:13" ht="13.5" customHeight="1" x14ac:dyDescent="0.25">
      <c r="M46"/>
    </row>
    <row r="47" spans="13:13" ht="13.5" customHeight="1" x14ac:dyDescent="0.25">
      <c r="M47"/>
    </row>
    <row r="48" spans="13:13" ht="13.5" customHeight="1" x14ac:dyDescent="0.25">
      <c r="M48"/>
    </row>
    <row r="49" spans="13:13" ht="13.5" customHeight="1" x14ac:dyDescent="0.25">
      <c r="M49"/>
    </row>
    <row r="50" spans="13:13" ht="13.5" customHeight="1" x14ac:dyDescent="0.25">
      <c r="M50"/>
    </row>
    <row r="51" spans="13:13" ht="13.5" customHeight="1" x14ac:dyDescent="0.25">
      <c r="M51"/>
    </row>
    <row r="52" spans="13:13" ht="13.5" customHeight="1" x14ac:dyDescent="0.25">
      <c r="M52"/>
    </row>
    <row r="53" spans="13:13" ht="13.5" customHeight="1" x14ac:dyDescent="0.25">
      <c r="M53"/>
    </row>
    <row r="54" spans="13:13" ht="13.5" customHeight="1" x14ac:dyDescent="0.25">
      <c r="M54"/>
    </row>
    <row r="55" spans="13:13" ht="13.5" customHeight="1" x14ac:dyDescent="0.25">
      <c r="M55"/>
    </row>
    <row r="56" spans="13:13" ht="13.5" customHeight="1" x14ac:dyDescent="0.25">
      <c r="M56"/>
    </row>
    <row r="57" spans="13:13" ht="13.5" customHeight="1" x14ac:dyDescent="0.25">
      <c r="M57"/>
    </row>
    <row r="58" spans="13:13" ht="13.5" customHeight="1" x14ac:dyDescent="0.25">
      <c r="M58"/>
    </row>
    <row r="59" spans="13:13" ht="13.5" customHeight="1" x14ac:dyDescent="0.25">
      <c r="M59"/>
    </row>
    <row r="60" spans="13:13" ht="13.5" customHeight="1" x14ac:dyDescent="0.25">
      <c r="M60"/>
    </row>
    <row r="61" spans="13:13" ht="13.5" customHeight="1" x14ac:dyDescent="0.25">
      <c r="M61"/>
    </row>
    <row r="62" spans="13:13" ht="13.5" customHeight="1" x14ac:dyDescent="0.25">
      <c r="M62"/>
    </row>
    <row r="63" spans="13:13" ht="13.5" customHeight="1" x14ac:dyDescent="0.25">
      <c r="M63"/>
    </row>
    <row r="64" spans="13:13" ht="13.5" customHeight="1" x14ac:dyDescent="0.25">
      <c r="M64"/>
    </row>
    <row r="65" spans="13:13" ht="13.5" customHeight="1" x14ac:dyDescent="0.25">
      <c r="M65"/>
    </row>
    <row r="66" spans="13:13" ht="13.5" customHeight="1" x14ac:dyDescent="0.25">
      <c r="M66"/>
    </row>
  </sheetData>
  <mergeCells count="2">
    <mergeCell ref="AJ1:AO1"/>
    <mergeCell ref="AP1:AU1"/>
  </mergeCells>
  <phoneticPr fontId="7" type="noConversion"/>
  <conditionalFormatting sqref="AM3:AM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K33:K50 K3:K23" xr:uid="{00000000-0002-0000-0100-000000000000}">
      <formula1>"Yes, No"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60" fitToWidth="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U56"/>
  <sheetViews>
    <sheetView zoomScale="55" zoomScaleNormal="55" workbookViewId="0">
      <pane xSplit="16" topLeftCell="Q1" activePane="topRight" state="frozen"/>
      <selection pane="topRight" activeCell="C66" sqref="C66"/>
    </sheetView>
  </sheetViews>
  <sheetFormatPr defaultRowHeight="13.5" customHeight="1" x14ac:dyDescent="0.25"/>
  <cols>
    <col min="1" max="1" width="26.28515625" bestFit="1" customWidth="1"/>
    <col min="2" max="2" width="23" customWidth="1"/>
    <col min="3" max="3" width="6.5703125" customWidth="1"/>
    <col min="4" max="4" width="21.85546875" customWidth="1"/>
    <col min="5" max="5" width="15.140625" customWidth="1"/>
    <col min="6" max="6" width="28" customWidth="1"/>
    <col min="7" max="7" width="21.85546875" customWidth="1"/>
    <col min="8" max="8" width="8.42578125" customWidth="1"/>
    <col min="9" max="9" width="14.140625" customWidth="1"/>
    <col min="10" max="10" width="27.28515625" customWidth="1"/>
    <col min="11" max="11" width="10.28515625" customWidth="1"/>
    <col min="12" max="12" width="6.85546875" customWidth="1"/>
    <col min="13" max="13" width="11.140625" style="5" customWidth="1"/>
    <col min="14" max="14" width="6.7109375" customWidth="1"/>
    <col min="15" max="16" width="9.7109375" customWidth="1"/>
    <col min="17" max="17" width="13.28515625" bestFit="1" customWidth="1"/>
    <col min="18" max="18" width="15.42578125" bestFit="1" customWidth="1"/>
    <col min="19" max="19" width="12" bestFit="1" customWidth="1"/>
    <col min="20" max="20" width="9" bestFit="1" customWidth="1"/>
    <col min="21" max="21" width="24.7109375" bestFit="1" customWidth="1"/>
    <col min="22" max="22" width="13.42578125" bestFit="1" customWidth="1"/>
    <col min="23" max="23" width="16.7109375" bestFit="1" customWidth="1"/>
    <col min="24" max="24" width="11.7109375" bestFit="1" customWidth="1"/>
    <col min="25" max="25" width="5.7109375" customWidth="1"/>
    <col min="26" max="26" width="3" customWidth="1"/>
    <col min="27" max="27" width="18.42578125" customWidth="1"/>
    <col min="28" max="28" width="16.7109375" bestFit="1" customWidth="1"/>
    <col min="29" max="29" width="17.7109375" bestFit="1" customWidth="1"/>
    <col min="30" max="30" width="18.42578125" bestFit="1" customWidth="1"/>
    <col min="31" max="31" width="11" customWidth="1"/>
    <col min="32" max="32" width="18.85546875" customWidth="1"/>
    <col min="33" max="33" width="8.28515625" customWidth="1"/>
    <col min="34" max="34" width="5.140625" customWidth="1"/>
    <col min="35" max="35" width="8.28515625" bestFit="1" customWidth="1"/>
    <col min="36" max="36" width="14.7109375" customWidth="1"/>
    <col min="37" max="37" width="13.7109375" bestFit="1" customWidth="1"/>
    <col min="38" max="38" width="12.28515625" bestFit="1" customWidth="1"/>
    <col min="39" max="39" width="25.5703125" bestFit="1" customWidth="1"/>
    <col min="40" max="40" width="25.5703125" customWidth="1"/>
    <col min="41" max="41" width="10.5703125" bestFit="1" customWidth="1"/>
    <col min="42" max="42" width="9.85546875" bestFit="1" customWidth="1"/>
    <col min="43" max="43" width="13.7109375" bestFit="1" customWidth="1"/>
    <col min="44" max="44" width="12.28515625" bestFit="1" customWidth="1"/>
    <col min="45" max="45" width="25.5703125" bestFit="1" customWidth="1"/>
    <col min="46" max="46" width="25.5703125" customWidth="1"/>
    <col min="47" max="47" width="10.5703125" bestFit="1" customWidth="1"/>
  </cols>
  <sheetData>
    <row r="1" spans="1:47" ht="13.5" customHeight="1" thickBot="1" x14ac:dyDescent="0.3">
      <c r="AJ1" s="19" t="s">
        <v>70</v>
      </c>
      <c r="AK1" s="19"/>
      <c r="AL1" s="19"/>
      <c r="AM1" s="19"/>
      <c r="AN1" s="19"/>
      <c r="AO1" s="19"/>
      <c r="AP1" s="20" t="s">
        <v>71</v>
      </c>
      <c r="AQ1" s="20"/>
      <c r="AR1" s="20"/>
      <c r="AS1" s="20"/>
      <c r="AT1" s="20"/>
      <c r="AU1" s="20"/>
    </row>
    <row r="2" spans="1:47" ht="13.5" customHeight="1" x14ac:dyDescent="0.25">
      <c r="A2" s="1" t="s">
        <v>95</v>
      </c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4" t="s">
        <v>7</v>
      </c>
      <c r="N2" s="2" t="s">
        <v>11</v>
      </c>
      <c r="O2" s="3" t="s">
        <v>12</v>
      </c>
      <c r="P2" s="6"/>
      <c r="Q2" s="7" t="s">
        <v>72</v>
      </c>
      <c r="R2" s="7" t="s">
        <v>8</v>
      </c>
      <c r="S2" s="7" t="s">
        <v>73</v>
      </c>
      <c r="T2" s="7" t="s">
        <v>74</v>
      </c>
      <c r="U2" s="7" t="s">
        <v>141</v>
      </c>
      <c r="V2" s="7" t="s">
        <v>75</v>
      </c>
      <c r="W2" s="7" t="s">
        <v>76</v>
      </c>
      <c r="X2" s="7" t="s">
        <v>131</v>
      </c>
      <c r="Y2" s="7" t="s">
        <v>77</v>
      </c>
      <c r="Z2" s="7" t="s">
        <v>78</v>
      </c>
      <c r="AA2" s="7" t="s">
        <v>79</v>
      </c>
      <c r="AB2" s="7" t="s">
        <v>128</v>
      </c>
      <c r="AC2" s="7" t="s">
        <v>129</v>
      </c>
      <c r="AD2" s="7" t="s">
        <v>80</v>
      </c>
      <c r="AE2" s="7" t="s">
        <v>81</v>
      </c>
      <c r="AF2" s="7" t="s">
        <v>82</v>
      </c>
      <c r="AG2" s="7" t="s">
        <v>83</v>
      </c>
      <c r="AH2" s="7" t="s">
        <v>84</v>
      </c>
      <c r="AJ2" s="1" t="s">
        <v>68</v>
      </c>
      <c r="AK2" s="7" t="s">
        <v>563</v>
      </c>
      <c r="AL2" s="7" t="s">
        <v>564</v>
      </c>
      <c r="AM2" s="7" t="s">
        <v>127</v>
      </c>
      <c r="AN2" s="7" t="s">
        <v>567</v>
      </c>
      <c r="AO2" s="7" t="s">
        <v>69</v>
      </c>
      <c r="AP2" s="7" t="s">
        <v>68</v>
      </c>
      <c r="AQ2" s="7" t="s">
        <v>565</v>
      </c>
      <c r="AR2" s="7" t="s">
        <v>566</v>
      </c>
      <c r="AS2" s="7" t="s">
        <v>127</v>
      </c>
      <c r="AT2" s="7" t="s">
        <v>568</v>
      </c>
      <c r="AU2" s="7" t="s">
        <v>69</v>
      </c>
    </row>
    <row r="3" spans="1:47" ht="13.5" customHeight="1" x14ac:dyDescent="0.25">
      <c r="A3" t="s">
        <v>332</v>
      </c>
      <c r="B3" t="s">
        <v>409</v>
      </c>
      <c r="C3" t="s">
        <v>361</v>
      </c>
      <c r="D3" t="s">
        <v>15</v>
      </c>
      <c r="E3" t="s">
        <v>27</v>
      </c>
      <c r="F3" t="s">
        <v>402</v>
      </c>
      <c r="G3" t="s">
        <v>30</v>
      </c>
      <c r="H3" t="s">
        <v>61</v>
      </c>
      <c r="I3" t="s">
        <v>46</v>
      </c>
      <c r="J3" t="s">
        <v>47</v>
      </c>
      <c r="M3"/>
      <c r="Q3" t="s">
        <v>160</v>
      </c>
      <c r="R3" t="s">
        <v>176</v>
      </c>
      <c r="S3" t="s">
        <v>135</v>
      </c>
      <c r="T3" t="s">
        <v>472</v>
      </c>
      <c r="U3" t="s">
        <v>473</v>
      </c>
      <c r="V3" t="s">
        <v>258</v>
      </c>
      <c r="W3">
        <v>60</v>
      </c>
      <c r="X3" t="s">
        <v>135</v>
      </c>
      <c r="AB3" t="s">
        <v>155</v>
      </c>
      <c r="AC3" t="s">
        <v>155</v>
      </c>
      <c r="AD3">
        <f>ABS(AL3-AR3)</f>
        <v>28</v>
      </c>
      <c r="AJ3" s="14">
        <v>44713</v>
      </c>
      <c r="AK3">
        <v>57</v>
      </c>
      <c r="AL3">
        <v>64</v>
      </c>
      <c r="AM3">
        <f>ABS(AK3-AL3)</f>
        <v>7</v>
      </c>
      <c r="AN3" s="18">
        <f>AM3/AD3*100</f>
        <v>25</v>
      </c>
      <c r="AP3" s="14">
        <v>44744</v>
      </c>
      <c r="AQ3">
        <v>38</v>
      </c>
      <c r="AR3">
        <v>36</v>
      </c>
      <c r="AS3">
        <f>ABS(AR3-AQ3)</f>
        <v>2</v>
      </c>
      <c r="AT3">
        <f>AS3*100/ABS(AR3-AL3)</f>
        <v>7.1428571428571432</v>
      </c>
    </row>
    <row r="4" spans="1:47" ht="13.5" customHeight="1" x14ac:dyDescent="0.25">
      <c r="A4" t="s">
        <v>333</v>
      </c>
      <c r="B4" t="s">
        <v>409</v>
      </c>
      <c r="C4" t="s">
        <v>361</v>
      </c>
      <c r="D4" t="s">
        <v>15</v>
      </c>
      <c r="E4" t="s">
        <v>27</v>
      </c>
      <c r="F4" t="s">
        <v>403</v>
      </c>
      <c r="G4" t="s">
        <v>32</v>
      </c>
      <c r="H4" t="s">
        <v>61</v>
      </c>
      <c r="I4" t="s">
        <v>46</v>
      </c>
      <c r="J4" t="s">
        <v>47</v>
      </c>
      <c r="M4"/>
      <c r="Q4" t="s">
        <v>160</v>
      </c>
      <c r="R4" t="s">
        <v>177</v>
      </c>
      <c r="S4" t="s">
        <v>135</v>
      </c>
      <c r="T4" t="s">
        <v>474</v>
      </c>
      <c r="U4" t="s">
        <v>475</v>
      </c>
      <c r="V4" t="s">
        <v>258</v>
      </c>
      <c r="W4">
        <v>60</v>
      </c>
      <c r="X4" t="s">
        <v>135</v>
      </c>
      <c r="AB4" t="s">
        <v>156</v>
      </c>
      <c r="AC4" t="s">
        <v>156</v>
      </c>
      <c r="AD4">
        <f t="shared" ref="AD4:AD27" si="0">ABS(AL4-AR4)</f>
        <v>4</v>
      </c>
      <c r="AJ4" s="14">
        <v>44713</v>
      </c>
      <c r="AK4">
        <v>40</v>
      </c>
      <c r="AL4">
        <v>49</v>
      </c>
      <c r="AM4">
        <f t="shared" ref="AM4:AM27" si="1">ABS(AK4-AL4)</f>
        <v>9</v>
      </c>
      <c r="AN4" s="18">
        <f t="shared" ref="AN4:AN27" si="2">AM4/AD4*100</f>
        <v>225</v>
      </c>
      <c r="AP4" s="14">
        <v>44744</v>
      </c>
      <c r="AQ4">
        <v>42</v>
      </c>
      <c r="AR4">
        <v>53</v>
      </c>
      <c r="AS4">
        <f t="shared" ref="AS4:AS27" si="3">ABS(AR4-AQ4)</f>
        <v>11</v>
      </c>
    </row>
    <row r="5" spans="1:47" ht="13.5" customHeight="1" x14ac:dyDescent="0.25">
      <c r="A5" t="s">
        <v>334</v>
      </c>
      <c r="B5" t="s">
        <v>409</v>
      </c>
      <c r="C5" t="s">
        <v>361</v>
      </c>
      <c r="D5" t="s">
        <v>15</v>
      </c>
      <c r="E5" t="s">
        <v>27</v>
      </c>
      <c r="F5" t="s">
        <v>404</v>
      </c>
      <c r="G5" t="s">
        <v>34</v>
      </c>
      <c r="H5" t="s">
        <v>61</v>
      </c>
      <c r="I5" t="s">
        <v>46</v>
      </c>
      <c r="J5" t="s">
        <v>47</v>
      </c>
      <c r="M5"/>
      <c r="Q5" t="s">
        <v>160</v>
      </c>
      <c r="R5" t="s">
        <v>181</v>
      </c>
      <c r="S5" t="s">
        <v>135</v>
      </c>
      <c r="T5" t="s">
        <v>477</v>
      </c>
      <c r="U5" t="s">
        <v>476</v>
      </c>
      <c r="V5" t="s">
        <v>183</v>
      </c>
      <c r="W5">
        <v>60</v>
      </c>
      <c r="X5" t="s">
        <v>135</v>
      </c>
      <c r="AB5" t="s">
        <v>157</v>
      </c>
      <c r="AC5" t="s">
        <v>157</v>
      </c>
      <c r="AD5">
        <f t="shared" si="0"/>
        <v>54</v>
      </c>
      <c r="AJ5" s="14">
        <v>44713</v>
      </c>
      <c r="AK5">
        <v>70</v>
      </c>
      <c r="AL5">
        <v>46</v>
      </c>
      <c r="AM5">
        <f t="shared" si="1"/>
        <v>24</v>
      </c>
      <c r="AN5" s="18">
        <f t="shared" si="2"/>
        <v>44.444444444444443</v>
      </c>
      <c r="AP5" s="14">
        <v>44744</v>
      </c>
      <c r="AQ5">
        <v>100</v>
      </c>
      <c r="AR5">
        <v>100</v>
      </c>
      <c r="AS5">
        <f t="shared" si="3"/>
        <v>0</v>
      </c>
    </row>
    <row r="6" spans="1:47" ht="13.5" customHeight="1" x14ac:dyDescent="0.25">
      <c r="A6" t="s">
        <v>335</v>
      </c>
      <c r="B6" t="s">
        <v>409</v>
      </c>
      <c r="C6" t="s">
        <v>361</v>
      </c>
      <c r="D6" t="s">
        <v>15</v>
      </c>
      <c r="E6" t="s">
        <v>27</v>
      </c>
      <c r="F6" t="s">
        <v>405</v>
      </c>
      <c r="G6" t="s">
        <v>36</v>
      </c>
      <c r="H6" t="s">
        <v>61</v>
      </c>
      <c r="I6" t="s">
        <v>46</v>
      </c>
      <c r="J6" t="s">
        <v>47</v>
      </c>
      <c r="M6"/>
      <c r="Q6" t="s">
        <v>160</v>
      </c>
      <c r="R6" t="s">
        <v>186</v>
      </c>
      <c r="S6" t="s">
        <v>135</v>
      </c>
      <c r="T6" t="s">
        <v>265</v>
      </c>
      <c r="U6" t="s">
        <v>478</v>
      </c>
      <c r="V6" t="s">
        <v>183</v>
      </c>
      <c r="W6">
        <v>80</v>
      </c>
      <c r="X6" t="s">
        <v>135</v>
      </c>
      <c r="AB6" t="s">
        <v>158</v>
      </c>
      <c r="AC6" t="s">
        <v>158</v>
      </c>
      <c r="AD6">
        <f t="shared" si="0"/>
        <v>20</v>
      </c>
      <c r="AJ6" s="14">
        <v>44713</v>
      </c>
      <c r="AK6">
        <v>50</v>
      </c>
      <c r="AL6">
        <v>40</v>
      </c>
      <c r="AM6">
        <f t="shared" si="1"/>
        <v>10</v>
      </c>
      <c r="AN6" s="18">
        <f t="shared" si="2"/>
        <v>50</v>
      </c>
      <c r="AP6" s="14">
        <v>44744</v>
      </c>
      <c r="AQ6">
        <v>59</v>
      </c>
      <c r="AR6">
        <v>60</v>
      </c>
      <c r="AS6">
        <f t="shared" si="3"/>
        <v>1</v>
      </c>
    </row>
    <row r="7" spans="1:47" ht="13.5" customHeight="1" x14ac:dyDescent="0.25">
      <c r="A7" t="s">
        <v>336</v>
      </c>
      <c r="B7" t="s">
        <v>409</v>
      </c>
      <c r="C7" t="s">
        <v>361</v>
      </c>
      <c r="D7" t="s">
        <v>15</v>
      </c>
      <c r="E7" t="s">
        <v>27</v>
      </c>
      <c r="F7" t="s">
        <v>406</v>
      </c>
      <c r="G7" t="s">
        <v>38</v>
      </c>
      <c r="H7" t="s">
        <v>61</v>
      </c>
      <c r="I7" t="s">
        <v>46</v>
      </c>
      <c r="J7" t="s">
        <v>47</v>
      </c>
      <c r="M7"/>
      <c r="Q7" t="s">
        <v>160</v>
      </c>
      <c r="R7" t="s">
        <v>187</v>
      </c>
      <c r="S7" t="s">
        <v>135</v>
      </c>
      <c r="T7" t="s">
        <v>480</v>
      </c>
      <c r="U7" t="s">
        <v>479</v>
      </c>
      <c r="V7" t="s">
        <v>183</v>
      </c>
      <c r="W7">
        <v>60</v>
      </c>
      <c r="X7" t="s">
        <v>135</v>
      </c>
      <c r="AB7" t="s">
        <v>159</v>
      </c>
      <c r="AC7" t="s">
        <v>159</v>
      </c>
      <c r="AD7">
        <f t="shared" si="0"/>
        <v>18</v>
      </c>
      <c r="AJ7" s="14">
        <v>44713</v>
      </c>
      <c r="AK7">
        <v>36</v>
      </c>
      <c r="AL7">
        <v>59</v>
      </c>
      <c r="AM7">
        <f t="shared" si="1"/>
        <v>23</v>
      </c>
      <c r="AN7" s="18">
        <f t="shared" si="2"/>
        <v>127.77777777777777</v>
      </c>
      <c r="AP7" s="14">
        <v>44744</v>
      </c>
      <c r="AQ7">
        <v>29</v>
      </c>
      <c r="AR7">
        <v>41</v>
      </c>
      <c r="AS7">
        <f t="shared" si="3"/>
        <v>12</v>
      </c>
    </row>
    <row r="8" spans="1:47" ht="13.5" customHeight="1" x14ac:dyDescent="0.25">
      <c r="A8" t="s">
        <v>337</v>
      </c>
      <c r="B8" t="s">
        <v>409</v>
      </c>
      <c r="C8" t="s">
        <v>361</v>
      </c>
      <c r="D8" t="s">
        <v>15</v>
      </c>
      <c r="E8" t="s">
        <v>27</v>
      </c>
      <c r="F8" t="s">
        <v>406</v>
      </c>
      <c r="G8" t="s">
        <v>39</v>
      </c>
      <c r="H8" t="s">
        <v>61</v>
      </c>
      <c r="I8" t="s">
        <v>46</v>
      </c>
      <c r="J8" t="s">
        <v>47</v>
      </c>
      <c r="M8"/>
      <c r="Q8" t="s">
        <v>160</v>
      </c>
      <c r="R8" t="s">
        <v>187</v>
      </c>
      <c r="S8" t="s">
        <v>135</v>
      </c>
      <c r="T8" t="s">
        <v>481</v>
      </c>
      <c r="U8" t="s">
        <v>479</v>
      </c>
      <c r="V8" t="s">
        <v>183</v>
      </c>
      <c r="W8">
        <v>60</v>
      </c>
      <c r="X8" t="s">
        <v>135</v>
      </c>
      <c r="AB8" t="s">
        <v>159</v>
      </c>
      <c r="AC8" t="s">
        <v>159</v>
      </c>
      <c r="AD8">
        <f t="shared" si="0"/>
        <v>18</v>
      </c>
      <c r="AJ8" s="14">
        <v>44713</v>
      </c>
      <c r="AK8">
        <v>41</v>
      </c>
      <c r="AL8">
        <v>59</v>
      </c>
      <c r="AM8">
        <f t="shared" si="1"/>
        <v>18</v>
      </c>
      <c r="AN8" s="18">
        <f t="shared" si="2"/>
        <v>100</v>
      </c>
      <c r="AP8" s="14">
        <v>44744</v>
      </c>
      <c r="AQ8">
        <v>31</v>
      </c>
      <c r="AR8">
        <v>41</v>
      </c>
      <c r="AS8">
        <f t="shared" si="3"/>
        <v>10</v>
      </c>
    </row>
    <row r="9" spans="1:47" ht="13.5" customHeight="1" x14ac:dyDescent="0.25">
      <c r="A9" t="s">
        <v>338</v>
      </c>
      <c r="C9" t="s">
        <v>361</v>
      </c>
      <c r="H9" t="s">
        <v>61</v>
      </c>
      <c r="M9"/>
      <c r="Q9" t="s">
        <v>191</v>
      </c>
      <c r="R9">
        <v>215218</v>
      </c>
      <c r="S9">
        <v>547404</v>
      </c>
      <c r="T9" t="s">
        <v>135</v>
      </c>
      <c r="U9" t="s">
        <v>482</v>
      </c>
      <c r="V9" t="s">
        <v>135</v>
      </c>
      <c r="W9">
        <v>100</v>
      </c>
      <c r="X9" t="s">
        <v>203</v>
      </c>
      <c r="AB9" t="s">
        <v>135</v>
      </c>
      <c r="AC9" t="s">
        <v>434</v>
      </c>
      <c r="AD9">
        <v>7.92</v>
      </c>
      <c r="AJ9" s="14">
        <v>44713</v>
      </c>
      <c r="AK9">
        <v>61</v>
      </c>
      <c r="AL9">
        <v>64</v>
      </c>
      <c r="AM9">
        <f t="shared" si="1"/>
        <v>3</v>
      </c>
      <c r="AN9" s="18">
        <f t="shared" si="2"/>
        <v>37.878787878787875</v>
      </c>
      <c r="AP9" s="14">
        <v>44744</v>
      </c>
      <c r="AQ9">
        <v>55</v>
      </c>
      <c r="AR9">
        <v>55</v>
      </c>
      <c r="AS9">
        <f t="shared" si="3"/>
        <v>0</v>
      </c>
    </row>
    <row r="10" spans="1:47" ht="13.5" customHeight="1" x14ac:dyDescent="0.25">
      <c r="A10" t="s">
        <v>55</v>
      </c>
      <c r="B10" t="s">
        <v>409</v>
      </c>
      <c r="C10" t="s">
        <v>361</v>
      </c>
      <c r="D10" t="s">
        <v>15</v>
      </c>
      <c r="E10" t="s">
        <v>27</v>
      </c>
      <c r="F10" t="s">
        <v>407</v>
      </c>
      <c r="G10" t="s">
        <v>41</v>
      </c>
      <c r="H10" t="s">
        <v>61</v>
      </c>
      <c r="I10" t="s">
        <v>46</v>
      </c>
      <c r="J10" t="s">
        <v>55</v>
      </c>
      <c r="M10"/>
      <c r="Q10" t="s">
        <v>272</v>
      </c>
      <c r="AD10">
        <f t="shared" si="0"/>
        <v>0</v>
      </c>
      <c r="AJ10" s="14">
        <v>44713</v>
      </c>
      <c r="AN10" s="18"/>
      <c r="AP10" s="14">
        <v>44744</v>
      </c>
      <c r="AS10">
        <f t="shared" si="3"/>
        <v>0</v>
      </c>
    </row>
    <row r="11" spans="1:47" ht="13.5" customHeight="1" x14ac:dyDescent="0.25">
      <c r="A11" t="s">
        <v>339</v>
      </c>
      <c r="B11" t="s">
        <v>410</v>
      </c>
      <c r="C11" t="s">
        <v>362</v>
      </c>
      <c r="D11" t="s">
        <v>18</v>
      </c>
      <c r="E11" t="s">
        <v>22</v>
      </c>
      <c r="F11" t="s">
        <v>408</v>
      </c>
      <c r="G11" t="s">
        <v>43</v>
      </c>
      <c r="H11" t="s">
        <v>61</v>
      </c>
      <c r="I11" t="s">
        <v>56</v>
      </c>
      <c r="J11" t="s">
        <v>47</v>
      </c>
      <c r="M11"/>
      <c r="Q11" t="s">
        <v>160</v>
      </c>
      <c r="R11" t="s">
        <v>177</v>
      </c>
      <c r="S11" t="s">
        <v>135</v>
      </c>
      <c r="T11" t="s">
        <v>483</v>
      </c>
      <c r="U11" t="s">
        <v>484</v>
      </c>
      <c r="V11" t="s">
        <v>183</v>
      </c>
      <c r="W11">
        <v>60</v>
      </c>
      <c r="X11" t="s">
        <v>135</v>
      </c>
      <c r="AB11" t="s">
        <v>195</v>
      </c>
      <c r="AC11" t="s">
        <v>195</v>
      </c>
      <c r="AD11">
        <f t="shared" si="0"/>
        <v>15</v>
      </c>
      <c r="AJ11" s="14">
        <v>44713</v>
      </c>
      <c r="AK11">
        <v>45</v>
      </c>
      <c r="AL11">
        <v>43</v>
      </c>
      <c r="AM11">
        <f t="shared" si="1"/>
        <v>2</v>
      </c>
      <c r="AN11" s="18">
        <f t="shared" si="2"/>
        <v>13.333333333333334</v>
      </c>
      <c r="AP11" s="14">
        <v>44744</v>
      </c>
      <c r="AQ11">
        <v>52</v>
      </c>
      <c r="AR11">
        <v>58</v>
      </c>
      <c r="AS11">
        <f t="shared" si="3"/>
        <v>6</v>
      </c>
    </row>
    <row r="12" spans="1:47" ht="13.5" customHeight="1" x14ac:dyDescent="0.25">
      <c r="A12" t="s">
        <v>340</v>
      </c>
      <c r="B12" t="s">
        <v>410</v>
      </c>
      <c r="C12" t="s">
        <v>362</v>
      </c>
      <c r="D12" t="s">
        <v>18</v>
      </c>
      <c r="E12" t="s">
        <v>27</v>
      </c>
      <c r="F12" t="s">
        <v>408</v>
      </c>
      <c r="G12" t="s">
        <v>44</v>
      </c>
      <c r="H12" t="s">
        <v>61</v>
      </c>
      <c r="I12" t="s">
        <v>56</v>
      </c>
      <c r="J12" t="s">
        <v>47</v>
      </c>
      <c r="M12"/>
      <c r="Q12" t="s">
        <v>160</v>
      </c>
      <c r="R12" t="s">
        <v>177</v>
      </c>
      <c r="S12" t="s">
        <v>135</v>
      </c>
      <c r="T12" t="s">
        <v>485</v>
      </c>
      <c r="U12" t="s">
        <v>484</v>
      </c>
      <c r="V12" t="s">
        <v>183</v>
      </c>
      <c r="W12">
        <v>60</v>
      </c>
      <c r="X12" t="s">
        <v>135</v>
      </c>
      <c r="AB12" t="s">
        <v>195</v>
      </c>
      <c r="AC12" t="s">
        <v>195</v>
      </c>
      <c r="AD12">
        <f t="shared" si="0"/>
        <v>15</v>
      </c>
      <c r="AJ12" s="14">
        <v>44713</v>
      </c>
      <c r="AK12">
        <v>49</v>
      </c>
      <c r="AL12">
        <v>43</v>
      </c>
      <c r="AM12">
        <f t="shared" si="1"/>
        <v>6</v>
      </c>
      <c r="AN12" s="18">
        <f t="shared" si="2"/>
        <v>40</v>
      </c>
      <c r="AP12" s="14">
        <v>44744</v>
      </c>
      <c r="AQ12">
        <v>55</v>
      </c>
      <c r="AR12">
        <v>58</v>
      </c>
      <c r="AS12">
        <f t="shared" si="3"/>
        <v>3</v>
      </c>
    </row>
    <row r="13" spans="1:47" ht="13.5" customHeight="1" x14ac:dyDescent="0.25">
      <c r="A13" t="s">
        <v>341</v>
      </c>
      <c r="C13" t="s">
        <v>362</v>
      </c>
      <c r="H13" t="s">
        <v>61</v>
      </c>
      <c r="M13"/>
      <c r="Q13" t="s">
        <v>191</v>
      </c>
      <c r="R13">
        <v>215218</v>
      </c>
      <c r="S13">
        <v>547404</v>
      </c>
      <c r="T13" t="s">
        <v>135</v>
      </c>
      <c r="U13" t="s">
        <v>487</v>
      </c>
      <c r="V13" t="s">
        <v>135</v>
      </c>
      <c r="W13">
        <v>100</v>
      </c>
      <c r="X13" t="s">
        <v>203</v>
      </c>
      <c r="AB13" t="s">
        <v>135</v>
      </c>
      <c r="AC13" t="s">
        <v>438</v>
      </c>
      <c r="AD13">
        <v>7.58</v>
      </c>
      <c r="AJ13" s="14">
        <v>44713</v>
      </c>
      <c r="AK13">
        <v>23</v>
      </c>
      <c r="AL13">
        <v>31</v>
      </c>
      <c r="AM13">
        <f t="shared" si="1"/>
        <v>8</v>
      </c>
      <c r="AN13" s="18">
        <f t="shared" si="2"/>
        <v>105.54089709762533</v>
      </c>
      <c r="AP13" s="14">
        <v>44744</v>
      </c>
      <c r="AQ13">
        <v>22</v>
      </c>
      <c r="AR13">
        <v>22</v>
      </c>
      <c r="AS13">
        <f t="shared" si="3"/>
        <v>0</v>
      </c>
    </row>
    <row r="14" spans="1:47" ht="13.5" customHeight="1" x14ac:dyDescent="0.25">
      <c r="A14" t="s">
        <v>342</v>
      </c>
      <c r="C14" t="s">
        <v>362</v>
      </c>
      <c r="H14" t="s">
        <v>61</v>
      </c>
      <c r="M14"/>
      <c r="Q14" t="s">
        <v>191</v>
      </c>
      <c r="R14">
        <v>216218</v>
      </c>
      <c r="S14">
        <v>547404</v>
      </c>
      <c r="T14" t="s">
        <v>135</v>
      </c>
      <c r="U14" t="s">
        <v>488</v>
      </c>
      <c r="V14" t="s">
        <v>135</v>
      </c>
      <c r="W14">
        <v>100</v>
      </c>
      <c r="X14" t="s">
        <v>204</v>
      </c>
      <c r="AB14" t="s">
        <v>135</v>
      </c>
      <c r="AC14" t="s">
        <v>489</v>
      </c>
      <c r="AD14">
        <v>22.77</v>
      </c>
      <c r="AJ14" s="14">
        <v>44713</v>
      </c>
      <c r="AK14">
        <v>66</v>
      </c>
      <c r="AL14">
        <v>87</v>
      </c>
      <c r="AM14">
        <f t="shared" si="1"/>
        <v>21</v>
      </c>
      <c r="AN14" s="18">
        <f t="shared" si="2"/>
        <v>92.226613965744392</v>
      </c>
      <c r="AP14" s="14">
        <v>44744</v>
      </c>
      <c r="AQ14">
        <v>64</v>
      </c>
      <c r="AR14">
        <v>64</v>
      </c>
      <c r="AS14">
        <f t="shared" si="3"/>
        <v>0</v>
      </c>
    </row>
    <row r="15" spans="1:47" ht="13.5" customHeight="1" x14ac:dyDescent="0.25">
      <c r="A15" t="s">
        <v>343</v>
      </c>
      <c r="C15" t="s">
        <v>363</v>
      </c>
      <c r="H15" t="s">
        <v>61</v>
      </c>
      <c r="M15"/>
      <c r="Q15" t="s">
        <v>160</v>
      </c>
      <c r="R15" t="s">
        <v>161</v>
      </c>
      <c r="S15" t="s">
        <v>162</v>
      </c>
      <c r="T15" t="s">
        <v>491</v>
      </c>
      <c r="U15" t="s">
        <v>490</v>
      </c>
      <c r="V15" t="s">
        <v>135</v>
      </c>
      <c r="W15">
        <v>100</v>
      </c>
      <c r="X15" t="s">
        <v>132</v>
      </c>
      <c r="AB15" t="s">
        <v>206</v>
      </c>
      <c r="AC15" t="s">
        <v>205</v>
      </c>
      <c r="AD15">
        <v>16</v>
      </c>
      <c r="AJ15" s="14">
        <v>44713</v>
      </c>
      <c r="AK15">
        <v>58</v>
      </c>
      <c r="AL15">
        <v>45</v>
      </c>
      <c r="AM15">
        <f t="shared" si="1"/>
        <v>13</v>
      </c>
      <c r="AN15" s="18">
        <f t="shared" si="2"/>
        <v>81.25</v>
      </c>
      <c r="AP15" s="14">
        <v>44744</v>
      </c>
      <c r="AQ15">
        <v>63</v>
      </c>
      <c r="AR15">
        <v>63</v>
      </c>
      <c r="AS15">
        <f t="shared" si="3"/>
        <v>0</v>
      </c>
    </row>
    <row r="16" spans="1:47" ht="13.5" customHeight="1" x14ac:dyDescent="0.25">
      <c r="A16" t="s">
        <v>344</v>
      </c>
      <c r="C16" t="s">
        <v>364</v>
      </c>
      <c r="H16" t="s">
        <v>61</v>
      </c>
      <c r="M16"/>
      <c r="Q16" t="s">
        <v>160</v>
      </c>
      <c r="R16" t="s">
        <v>136</v>
      </c>
      <c r="S16" t="s">
        <v>162</v>
      </c>
      <c r="T16" t="s">
        <v>492</v>
      </c>
      <c r="U16" t="s">
        <v>493</v>
      </c>
      <c r="V16" t="s">
        <v>135</v>
      </c>
      <c r="W16">
        <v>50</v>
      </c>
      <c r="X16" t="s">
        <v>138</v>
      </c>
      <c r="AB16" t="s">
        <v>207</v>
      </c>
      <c r="AC16" t="s">
        <v>208</v>
      </c>
      <c r="AD16">
        <f t="shared" si="0"/>
        <v>3</v>
      </c>
      <c r="AJ16" s="14">
        <v>44713</v>
      </c>
      <c r="AK16">
        <v>9</v>
      </c>
      <c r="AL16">
        <v>14</v>
      </c>
      <c r="AM16">
        <f t="shared" si="1"/>
        <v>5</v>
      </c>
      <c r="AN16" s="18">
        <f t="shared" si="2"/>
        <v>166.66666666666669</v>
      </c>
      <c r="AP16" s="14">
        <v>44744</v>
      </c>
      <c r="AQ16">
        <v>9</v>
      </c>
      <c r="AR16">
        <v>11</v>
      </c>
      <c r="AS16">
        <f t="shared" si="3"/>
        <v>2</v>
      </c>
    </row>
    <row r="17" spans="1:45" ht="13.5" customHeight="1" x14ac:dyDescent="0.25">
      <c r="A17" t="s">
        <v>345</v>
      </c>
      <c r="C17" t="s">
        <v>364</v>
      </c>
      <c r="H17" t="s">
        <v>61</v>
      </c>
      <c r="M17"/>
      <c r="Q17" t="s">
        <v>160</v>
      </c>
      <c r="R17" t="s">
        <v>167</v>
      </c>
      <c r="S17" t="s">
        <v>162</v>
      </c>
      <c r="T17" t="s">
        <v>494</v>
      </c>
      <c r="U17" t="s">
        <v>495</v>
      </c>
      <c r="V17" t="s">
        <v>135</v>
      </c>
      <c r="W17">
        <v>100</v>
      </c>
      <c r="X17" t="s">
        <v>132</v>
      </c>
      <c r="AB17" t="s">
        <v>209</v>
      </c>
      <c r="AC17" t="s">
        <v>210</v>
      </c>
      <c r="AD17">
        <f t="shared" si="0"/>
        <v>14</v>
      </c>
      <c r="AJ17" s="14">
        <v>44713</v>
      </c>
      <c r="AK17">
        <v>76</v>
      </c>
      <c r="AL17">
        <v>67</v>
      </c>
      <c r="AM17">
        <f t="shared" si="1"/>
        <v>9</v>
      </c>
      <c r="AN17" s="18">
        <f t="shared" si="2"/>
        <v>64.285714285714292</v>
      </c>
      <c r="AP17" s="14">
        <v>44744</v>
      </c>
      <c r="AQ17">
        <v>81</v>
      </c>
      <c r="AR17">
        <v>81</v>
      </c>
      <c r="AS17">
        <f t="shared" si="3"/>
        <v>0</v>
      </c>
    </row>
    <row r="18" spans="1:45" ht="13.5" customHeight="1" x14ac:dyDescent="0.25">
      <c r="A18" t="s">
        <v>346</v>
      </c>
      <c r="C18" t="s">
        <v>364</v>
      </c>
      <c r="H18" t="s">
        <v>61</v>
      </c>
      <c r="M18"/>
      <c r="Q18" t="s">
        <v>160</v>
      </c>
      <c r="R18" t="s">
        <v>170</v>
      </c>
      <c r="S18" t="s">
        <v>162</v>
      </c>
      <c r="T18" t="s">
        <v>496</v>
      </c>
      <c r="U18" t="s">
        <v>497</v>
      </c>
      <c r="V18" t="s">
        <v>135</v>
      </c>
      <c r="W18">
        <v>200</v>
      </c>
      <c r="X18" t="s">
        <v>132</v>
      </c>
      <c r="AB18" t="s">
        <v>211</v>
      </c>
      <c r="AC18" t="s">
        <v>212</v>
      </c>
      <c r="AD18">
        <f t="shared" si="0"/>
        <v>29</v>
      </c>
      <c r="AJ18" s="14">
        <v>44713</v>
      </c>
      <c r="AK18">
        <v>76</v>
      </c>
      <c r="AL18">
        <v>65</v>
      </c>
      <c r="AM18">
        <f t="shared" si="1"/>
        <v>11</v>
      </c>
      <c r="AN18" s="18">
        <f t="shared" si="2"/>
        <v>37.931034482758619</v>
      </c>
      <c r="AP18" s="14">
        <v>44744</v>
      </c>
      <c r="AQ18">
        <v>88</v>
      </c>
      <c r="AR18">
        <v>94</v>
      </c>
      <c r="AS18">
        <f t="shared" si="3"/>
        <v>6</v>
      </c>
    </row>
    <row r="19" spans="1:45" ht="13.5" customHeight="1" x14ac:dyDescent="0.25">
      <c r="A19" t="s">
        <v>347</v>
      </c>
      <c r="C19" t="s">
        <v>364</v>
      </c>
      <c r="H19" t="s">
        <v>61</v>
      </c>
      <c r="M19"/>
      <c r="Q19" t="s">
        <v>160</v>
      </c>
      <c r="R19" t="s">
        <v>215</v>
      </c>
      <c r="S19" t="s">
        <v>130</v>
      </c>
      <c r="T19" t="s">
        <v>498</v>
      </c>
      <c r="U19" t="s">
        <v>499</v>
      </c>
      <c r="V19" t="s">
        <v>135</v>
      </c>
      <c r="W19">
        <v>200</v>
      </c>
      <c r="X19" t="s">
        <v>202</v>
      </c>
      <c r="AB19" t="s">
        <v>213</v>
      </c>
      <c r="AC19" t="s">
        <v>214</v>
      </c>
      <c r="AD19">
        <v>31</v>
      </c>
      <c r="AJ19" s="14">
        <v>44713</v>
      </c>
      <c r="AK19">
        <v>40</v>
      </c>
      <c r="AL19">
        <v>22</v>
      </c>
      <c r="AM19">
        <f t="shared" si="1"/>
        <v>18</v>
      </c>
      <c r="AN19" s="18">
        <f t="shared" si="2"/>
        <v>58.064516129032263</v>
      </c>
      <c r="AP19" s="14">
        <v>44744</v>
      </c>
      <c r="AQ19">
        <v>45</v>
      </c>
      <c r="AR19">
        <v>54</v>
      </c>
      <c r="AS19">
        <f t="shared" si="3"/>
        <v>9</v>
      </c>
    </row>
    <row r="20" spans="1:45" ht="13.5" customHeight="1" x14ac:dyDescent="0.25">
      <c r="A20" t="s">
        <v>348</v>
      </c>
      <c r="C20" t="s">
        <v>365</v>
      </c>
      <c r="H20" t="s">
        <v>61</v>
      </c>
      <c r="M20"/>
      <c r="Q20" t="s">
        <v>160</v>
      </c>
      <c r="R20" t="s">
        <v>125</v>
      </c>
      <c r="S20" t="s">
        <v>130</v>
      </c>
      <c r="T20" t="s">
        <v>500</v>
      </c>
      <c r="U20" t="s">
        <v>501</v>
      </c>
      <c r="V20" t="s">
        <v>135</v>
      </c>
      <c r="W20">
        <v>50</v>
      </c>
      <c r="X20" t="s">
        <v>132</v>
      </c>
      <c r="AB20" t="s">
        <v>133</v>
      </c>
      <c r="AC20" t="s">
        <v>134</v>
      </c>
      <c r="AD20">
        <v>8</v>
      </c>
      <c r="AJ20" s="14">
        <v>44713</v>
      </c>
      <c r="AK20">
        <v>32</v>
      </c>
      <c r="AL20">
        <v>25</v>
      </c>
      <c r="AM20">
        <f t="shared" si="1"/>
        <v>7</v>
      </c>
      <c r="AN20" s="18">
        <f t="shared" si="2"/>
        <v>87.5</v>
      </c>
      <c r="AP20" s="14">
        <v>44744</v>
      </c>
      <c r="AQ20">
        <v>34</v>
      </c>
      <c r="AR20">
        <v>34</v>
      </c>
      <c r="AS20">
        <f t="shared" si="3"/>
        <v>0</v>
      </c>
    </row>
    <row r="21" spans="1:45" ht="13.5" customHeight="1" x14ac:dyDescent="0.25">
      <c r="A21" t="s">
        <v>349</v>
      </c>
      <c r="C21" t="s">
        <v>365</v>
      </c>
      <c r="H21" t="s">
        <v>61</v>
      </c>
      <c r="M21"/>
      <c r="Q21" t="s">
        <v>160</v>
      </c>
      <c r="R21" t="s">
        <v>136</v>
      </c>
      <c r="S21" t="s">
        <v>130</v>
      </c>
      <c r="T21" t="s">
        <v>503</v>
      </c>
      <c r="U21" t="s">
        <v>502</v>
      </c>
      <c r="V21" t="s">
        <v>135</v>
      </c>
      <c r="W21">
        <v>50</v>
      </c>
      <c r="X21" t="s">
        <v>138</v>
      </c>
      <c r="AB21" t="s">
        <v>139</v>
      </c>
      <c r="AC21" t="s">
        <v>140</v>
      </c>
      <c r="AD21">
        <v>8</v>
      </c>
      <c r="AJ21" s="14">
        <v>44713</v>
      </c>
      <c r="AK21">
        <v>17</v>
      </c>
      <c r="AL21">
        <v>9</v>
      </c>
      <c r="AM21">
        <f t="shared" si="1"/>
        <v>8</v>
      </c>
      <c r="AN21" s="18">
        <f t="shared" si="2"/>
        <v>100</v>
      </c>
      <c r="AP21" s="14">
        <v>44744</v>
      </c>
      <c r="AQ21">
        <v>19</v>
      </c>
      <c r="AR21">
        <v>17</v>
      </c>
      <c r="AS21">
        <f t="shared" si="3"/>
        <v>2</v>
      </c>
    </row>
    <row r="22" spans="1:45" ht="13.5" customHeight="1" x14ac:dyDescent="0.25">
      <c r="A22" t="s">
        <v>350</v>
      </c>
      <c r="C22" t="s">
        <v>365</v>
      </c>
      <c r="H22" t="s">
        <v>61</v>
      </c>
      <c r="M22"/>
      <c r="Q22" t="s">
        <v>160</v>
      </c>
      <c r="R22" t="s">
        <v>144</v>
      </c>
      <c r="S22" t="s">
        <v>130</v>
      </c>
      <c r="T22" t="s">
        <v>504</v>
      </c>
      <c r="U22" t="s">
        <v>505</v>
      </c>
      <c r="V22" t="s">
        <v>135</v>
      </c>
      <c r="W22">
        <v>50</v>
      </c>
      <c r="X22" t="s">
        <v>147</v>
      </c>
      <c r="AB22" t="s">
        <v>149</v>
      </c>
      <c r="AC22" t="s">
        <v>148</v>
      </c>
      <c r="AD22">
        <v>8</v>
      </c>
      <c r="AJ22" s="14">
        <v>44713</v>
      </c>
      <c r="AK22">
        <v>21</v>
      </c>
      <c r="AL22">
        <v>18</v>
      </c>
      <c r="AM22">
        <f t="shared" si="1"/>
        <v>3</v>
      </c>
      <c r="AN22" s="18">
        <f t="shared" si="2"/>
        <v>37.5</v>
      </c>
      <c r="AP22" s="14">
        <v>44744</v>
      </c>
      <c r="AQ22">
        <v>21</v>
      </c>
      <c r="AR22">
        <v>26</v>
      </c>
      <c r="AS22">
        <f t="shared" si="3"/>
        <v>5</v>
      </c>
    </row>
    <row r="23" spans="1:45" ht="13.5" customHeight="1" x14ac:dyDescent="0.25">
      <c r="A23" t="s">
        <v>351</v>
      </c>
      <c r="C23" t="s">
        <v>365</v>
      </c>
      <c r="H23" t="s">
        <v>61</v>
      </c>
      <c r="M23"/>
      <c r="Q23" t="s">
        <v>160</v>
      </c>
      <c r="R23" t="s">
        <v>218</v>
      </c>
      <c r="S23" t="s">
        <v>135</v>
      </c>
      <c r="T23" t="s">
        <v>506</v>
      </c>
      <c r="U23" t="s">
        <v>507</v>
      </c>
      <c r="V23" t="s">
        <v>229</v>
      </c>
      <c r="W23">
        <v>100</v>
      </c>
      <c r="X23" t="s">
        <v>135</v>
      </c>
      <c r="AB23" t="s">
        <v>150</v>
      </c>
      <c r="AC23" t="s">
        <v>150</v>
      </c>
      <c r="AD23">
        <f t="shared" si="0"/>
        <v>61</v>
      </c>
      <c r="AJ23" s="14">
        <v>44713</v>
      </c>
      <c r="AK23">
        <v>78</v>
      </c>
      <c r="AL23">
        <v>81</v>
      </c>
      <c r="AM23">
        <f t="shared" si="1"/>
        <v>3</v>
      </c>
      <c r="AN23" s="18">
        <f t="shared" si="2"/>
        <v>4.918032786885246</v>
      </c>
      <c r="AP23" s="14">
        <v>44744</v>
      </c>
      <c r="AQ23">
        <v>19</v>
      </c>
      <c r="AR23">
        <v>20</v>
      </c>
      <c r="AS23">
        <f t="shared" si="3"/>
        <v>1</v>
      </c>
    </row>
    <row r="24" spans="1:45" ht="13.5" customHeight="1" x14ac:dyDescent="0.25">
      <c r="A24" t="s">
        <v>352</v>
      </c>
      <c r="C24" t="s">
        <v>365</v>
      </c>
      <c r="H24" t="s">
        <v>61</v>
      </c>
      <c r="M24"/>
      <c r="Q24" t="s">
        <v>160</v>
      </c>
      <c r="R24" t="s">
        <v>218</v>
      </c>
      <c r="S24" t="s">
        <v>135</v>
      </c>
      <c r="T24" t="s">
        <v>508</v>
      </c>
      <c r="U24" t="s">
        <v>509</v>
      </c>
      <c r="V24" t="s">
        <v>229</v>
      </c>
      <c r="W24">
        <v>100</v>
      </c>
      <c r="X24" t="s">
        <v>135</v>
      </c>
      <c r="AB24" t="s">
        <v>151</v>
      </c>
      <c r="AC24" t="s">
        <v>151</v>
      </c>
      <c r="AD24">
        <f t="shared" si="0"/>
        <v>59</v>
      </c>
      <c r="AJ24" s="14">
        <v>44713</v>
      </c>
      <c r="AK24">
        <v>68</v>
      </c>
      <c r="AL24">
        <v>79</v>
      </c>
      <c r="AM24">
        <f t="shared" si="1"/>
        <v>11</v>
      </c>
      <c r="AN24" s="18">
        <f t="shared" si="2"/>
        <v>18.64406779661017</v>
      </c>
      <c r="AP24" s="14">
        <v>44744</v>
      </c>
      <c r="AQ24">
        <v>26</v>
      </c>
      <c r="AR24">
        <v>20</v>
      </c>
      <c r="AS24">
        <f t="shared" si="3"/>
        <v>6</v>
      </c>
    </row>
    <row r="25" spans="1:45" ht="13.5" customHeight="1" x14ac:dyDescent="0.25">
      <c r="A25" t="s">
        <v>353</v>
      </c>
      <c r="C25" t="s">
        <v>365</v>
      </c>
      <c r="H25" t="s">
        <v>61</v>
      </c>
      <c r="M25"/>
      <c r="Q25" t="s">
        <v>160</v>
      </c>
      <c r="R25" t="s">
        <v>302</v>
      </c>
      <c r="S25" t="s">
        <v>135</v>
      </c>
      <c r="T25" t="s">
        <v>511</v>
      </c>
      <c r="U25" t="s">
        <v>510</v>
      </c>
      <c r="V25" t="s">
        <v>229</v>
      </c>
      <c r="W25">
        <v>120</v>
      </c>
      <c r="X25" t="s">
        <v>135</v>
      </c>
      <c r="AB25" t="s">
        <v>152</v>
      </c>
      <c r="AC25" t="s">
        <v>152</v>
      </c>
      <c r="AD25">
        <f t="shared" si="0"/>
        <v>63</v>
      </c>
      <c r="AJ25" s="14">
        <v>44713</v>
      </c>
      <c r="AK25">
        <v>71</v>
      </c>
      <c r="AL25">
        <v>82</v>
      </c>
      <c r="AM25">
        <f t="shared" si="1"/>
        <v>11</v>
      </c>
      <c r="AN25" s="18">
        <f t="shared" si="2"/>
        <v>17.460317460317459</v>
      </c>
      <c r="AP25" s="14">
        <v>44744</v>
      </c>
      <c r="AQ25">
        <v>21</v>
      </c>
      <c r="AR25">
        <v>19</v>
      </c>
      <c r="AS25">
        <f t="shared" si="3"/>
        <v>2</v>
      </c>
    </row>
    <row r="26" spans="1:45" ht="13.5" customHeight="1" x14ac:dyDescent="0.25">
      <c r="A26" t="s">
        <v>354</v>
      </c>
      <c r="C26" t="s">
        <v>365</v>
      </c>
      <c r="H26" t="s">
        <v>61</v>
      </c>
      <c r="M26"/>
      <c r="Q26" t="s">
        <v>160</v>
      </c>
      <c r="R26" t="s">
        <v>230</v>
      </c>
      <c r="S26" t="s">
        <v>135</v>
      </c>
      <c r="T26" t="s">
        <v>513</v>
      </c>
      <c r="U26" t="s">
        <v>512</v>
      </c>
      <c r="V26" t="s">
        <v>229</v>
      </c>
      <c r="W26">
        <v>120</v>
      </c>
      <c r="X26" t="s">
        <v>135</v>
      </c>
      <c r="AB26" t="s">
        <v>153</v>
      </c>
      <c r="AC26" t="s">
        <v>153</v>
      </c>
      <c r="AD26">
        <f t="shared" si="0"/>
        <v>63</v>
      </c>
      <c r="AJ26" s="14">
        <v>44713</v>
      </c>
      <c r="AK26">
        <v>78</v>
      </c>
      <c r="AL26">
        <v>81</v>
      </c>
      <c r="AM26">
        <f t="shared" si="1"/>
        <v>3</v>
      </c>
      <c r="AN26" s="18">
        <f t="shared" si="2"/>
        <v>4.7619047619047619</v>
      </c>
      <c r="AP26" s="14">
        <v>44744</v>
      </c>
      <c r="AQ26">
        <v>19</v>
      </c>
      <c r="AR26">
        <v>18</v>
      </c>
      <c r="AS26">
        <f t="shared" si="3"/>
        <v>1</v>
      </c>
    </row>
    <row r="27" spans="1:45" ht="13.5" customHeight="1" x14ac:dyDescent="0.25">
      <c r="A27" t="s">
        <v>355</v>
      </c>
      <c r="C27" t="s">
        <v>365</v>
      </c>
      <c r="H27" t="s">
        <v>61</v>
      </c>
      <c r="M27"/>
      <c r="Q27" t="s">
        <v>160</v>
      </c>
      <c r="R27" t="s">
        <v>227</v>
      </c>
      <c r="S27" t="s">
        <v>135</v>
      </c>
      <c r="T27" t="s">
        <v>515</v>
      </c>
      <c r="U27" t="s">
        <v>514</v>
      </c>
      <c r="V27" t="s">
        <v>229</v>
      </c>
      <c r="W27">
        <v>130</v>
      </c>
      <c r="X27" t="s">
        <v>135</v>
      </c>
      <c r="AB27" t="s">
        <v>154</v>
      </c>
      <c r="AC27" t="s">
        <v>154</v>
      </c>
      <c r="AD27">
        <f t="shared" si="0"/>
        <v>69</v>
      </c>
      <c r="AJ27" s="14">
        <v>44713</v>
      </c>
      <c r="AK27">
        <v>72</v>
      </c>
      <c r="AL27">
        <v>69</v>
      </c>
      <c r="AM27">
        <f t="shared" si="1"/>
        <v>3</v>
      </c>
      <c r="AN27" s="18">
        <f t="shared" si="2"/>
        <v>4.3478260869565215</v>
      </c>
      <c r="AP27" s="14">
        <v>44744</v>
      </c>
      <c r="AQ27">
        <v>0</v>
      </c>
      <c r="AR27">
        <v>0</v>
      </c>
      <c r="AS27">
        <f t="shared" si="3"/>
        <v>0</v>
      </c>
    </row>
    <row r="28" spans="1:45" ht="13.5" customHeight="1" x14ac:dyDescent="0.25">
      <c r="M28"/>
    </row>
    <row r="29" spans="1:45" ht="13.5" customHeight="1" x14ac:dyDescent="0.25">
      <c r="M29"/>
    </row>
    <row r="30" spans="1:45" ht="13.5" customHeight="1" x14ac:dyDescent="0.25">
      <c r="M30"/>
    </row>
    <row r="31" spans="1:45" ht="13.5" customHeight="1" x14ac:dyDescent="0.25">
      <c r="M31"/>
    </row>
    <row r="32" spans="1:45" ht="13.5" customHeight="1" x14ac:dyDescent="0.25">
      <c r="M32"/>
    </row>
    <row r="33" spans="13:17" ht="13.5" customHeight="1" x14ac:dyDescent="0.25">
      <c r="M33"/>
    </row>
    <row r="34" spans="13:17" ht="13.5" customHeight="1" x14ac:dyDescent="0.25">
      <c r="M34"/>
    </row>
    <row r="35" spans="13:17" ht="13.5" customHeight="1" x14ac:dyDescent="0.25">
      <c r="M35"/>
    </row>
    <row r="36" spans="13:17" ht="13.5" customHeight="1" x14ac:dyDescent="0.25">
      <c r="M36"/>
    </row>
    <row r="37" spans="13:17" ht="13.5" customHeight="1" x14ac:dyDescent="0.25">
      <c r="P37" s="6"/>
      <c r="Q37" s="6"/>
    </row>
    <row r="38" spans="13:17" ht="13.5" customHeight="1" x14ac:dyDescent="0.25">
      <c r="P38" s="6"/>
      <c r="Q38" s="6"/>
    </row>
    <row r="39" spans="13:17" ht="13.5" customHeight="1" x14ac:dyDescent="0.25">
      <c r="M39"/>
      <c r="P39" s="6"/>
      <c r="Q39" s="6"/>
    </row>
    <row r="40" spans="13:17" ht="13.5" customHeight="1" x14ac:dyDescent="0.25">
      <c r="M40"/>
      <c r="P40" s="6"/>
      <c r="Q40" s="6"/>
    </row>
    <row r="41" spans="13:17" ht="13.5" customHeight="1" x14ac:dyDescent="0.25">
      <c r="M41"/>
      <c r="P41" s="6"/>
      <c r="Q41" s="6"/>
    </row>
    <row r="42" spans="13:17" ht="13.5" customHeight="1" x14ac:dyDescent="0.25">
      <c r="M42"/>
      <c r="P42" s="6"/>
      <c r="Q42" s="6"/>
    </row>
    <row r="43" spans="13:17" ht="13.5" customHeight="1" x14ac:dyDescent="0.25">
      <c r="M43"/>
      <c r="P43" s="6"/>
      <c r="Q43" s="6"/>
    </row>
    <row r="44" spans="13:17" ht="13.5" customHeight="1" x14ac:dyDescent="0.25">
      <c r="M44"/>
      <c r="P44" s="6"/>
      <c r="Q44" s="6"/>
    </row>
    <row r="45" spans="13:17" ht="13.5" customHeight="1" x14ac:dyDescent="0.25">
      <c r="M45"/>
      <c r="P45" s="6"/>
      <c r="Q45" s="6"/>
    </row>
    <row r="46" spans="13:17" ht="13.5" customHeight="1" x14ac:dyDescent="0.25">
      <c r="M46"/>
      <c r="P46" s="6"/>
      <c r="Q46" s="6"/>
    </row>
    <row r="47" spans="13:17" ht="13.5" customHeight="1" x14ac:dyDescent="0.25">
      <c r="M47"/>
      <c r="P47" s="6"/>
      <c r="Q47" s="6"/>
    </row>
    <row r="48" spans="13:17" ht="13.5" customHeight="1" x14ac:dyDescent="0.25">
      <c r="M48"/>
      <c r="P48" s="6"/>
      <c r="Q48" s="6"/>
    </row>
    <row r="49" spans="13:17" ht="13.5" customHeight="1" x14ac:dyDescent="0.25">
      <c r="M49"/>
      <c r="P49" s="6"/>
      <c r="Q49" s="6"/>
    </row>
    <row r="50" spans="13:17" ht="13.5" customHeight="1" x14ac:dyDescent="0.25">
      <c r="M50"/>
      <c r="P50" s="6"/>
      <c r="Q50" s="6"/>
    </row>
    <row r="51" spans="13:17" ht="13.5" customHeight="1" x14ac:dyDescent="0.25">
      <c r="M51"/>
      <c r="P51" s="6"/>
      <c r="Q51" s="6"/>
    </row>
    <row r="52" spans="13:17" ht="13.5" customHeight="1" x14ac:dyDescent="0.25">
      <c r="M52"/>
    </row>
    <row r="53" spans="13:17" ht="13.5" customHeight="1" x14ac:dyDescent="0.25">
      <c r="M53"/>
    </row>
    <row r="54" spans="13:17" ht="13.5" customHeight="1" x14ac:dyDescent="0.25">
      <c r="M54"/>
    </row>
    <row r="55" spans="13:17" ht="13.5" customHeight="1" x14ac:dyDescent="0.25">
      <c r="M55"/>
    </row>
    <row r="56" spans="13:17" ht="13.5" customHeight="1" x14ac:dyDescent="0.25">
      <c r="M56"/>
    </row>
  </sheetData>
  <mergeCells count="2">
    <mergeCell ref="AJ1:AO1"/>
    <mergeCell ref="AP1:AU1"/>
  </mergeCells>
  <phoneticPr fontId="7" type="noConversion"/>
  <conditionalFormatting sqref="AM3:AM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K43:K51 K2:K33" xr:uid="{00000000-0002-0000-0200-000000000000}">
      <formula1>"Yes, No"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60" fitToWidth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U75"/>
  <sheetViews>
    <sheetView zoomScale="40" zoomScaleNormal="40" workbookViewId="0">
      <pane xSplit="1" topLeftCell="B1" activePane="topRight" state="frozen"/>
      <selection pane="topRight" activeCell="D61" sqref="D61"/>
    </sheetView>
  </sheetViews>
  <sheetFormatPr defaultRowHeight="20.25" customHeight="1" x14ac:dyDescent="0.25"/>
  <cols>
    <col min="1" max="1" width="26" customWidth="1"/>
    <col min="2" max="2" width="23.42578125" customWidth="1"/>
    <col min="3" max="3" width="6.5703125" customWidth="1"/>
    <col min="4" max="4" width="21.85546875" customWidth="1"/>
    <col min="5" max="5" width="15.140625" customWidth="1"/>
    <col min="6" max="6" width="28" customWidth="1"/>
    <col min="7" max="7" width="21.85546875" customWidth="1"/>
    <col min="8" max="8" width="8.42578125" customWidth="1"/>
    <col min="9" max="9" width="25.5703125" customWidth="1"/>
    <col min="10" max="10" width="27.28515625" customWidth="1"/>
    <col min="11" max="11" width="10.28515625" customWidth="1"/>
    <col min="12" max="12" width="6.85546875" customWidth="1"/>
    <col min="13" max="13" width="11.140625" style="5" customWidth="1"/>
    <col min="14" max="14" width="6.7109375" customWidth="1"/>
    <col min="15" max="16" width="9.7109375" customWidth="1"/>
    <col min="17" max="17" width="13.140625" customWidth="1"/>
    <col min="18" max="18" width="19.140625" customWidth="1"/>
    <col min="19" max="19" width="12" customWidth="1"/>
    <col min="20" max="20" width="30.5703125" customWidth="1"/>
    <col min="21" max="21" width="23.85546875" customWidth="1"/>
    <col min="22" max="22" width="13.42578125" customWidth="1"/>
    <col min="23" max="24" width="16.7109375" customWidth="1"/>
    <col min="25" max="25" width="5.7109375" customWidth="1"/>
    <col min="26" max="26" width="3" customWidth="1"/>
    <col min="27" max="27" width="18.42578125" customWidth="1"/>
    <col min="28" max="28" width="16" customWidth="1"/>
    <col min="29" max="29" width="16.5703125" customWidth="1"/>
    <col min="30" max="30" width="18.42578125" customWidth="1"/>
    <col min="31" max="31" width="19.85546875" customWidth="1"/>
    <col min="32" max="32" width="23.85546875" customWidth="1"/>
    <col min="33" max="33" width="8.140625" customWidth="1"/>
    <col min="34" max="34" width="18.85546875" customWidth="1"/>
    <col min="35" max="35" width="8.7109375" customWidth="1"/>
    <col min="36" max="36" width="16.28515625" customWidth="1"/>
    <col min="37" max="37" width="12.85546875" bestFit="1" customWidth="1"/>
    <col min="38" max="38" width="11.5703125" bestFit="1" customWidth="1"/>
    <col min="39" max="39" width="24.28515625" bestFit="1" customWidth="1"/>
    <col min="40" max="40" width="24.28515625" customWidth="1"/>
    <col min="41" max="41" width="10.5703125" bestFit="1" customWidth="1"/>
    <col min="42" max="42" width="9.42578125" bestFit="1" customWidth="1"/>
    <col min="43" max="43" width="15.42578125" customWidth="1"/>
    <col min="44" max="44" width="12.42578125" customWidth="1"/>
    <col min="45" max="45" width="20" bestFit="1" customWidth="1"/>
    <col min="46" max="46" width="20" customWidth="1"/>
    <col min="47" max="47" width="13" customWidth="1"/>
  </cols>
  <sheetData>
    <row r="1" spans="1:47" ht="20.25" customHeight="1" thickBot="1" x14ac:dyDescent="0.3">
      <c r="D1" t="s">
        <v>87</v>
      </c>
      <c r="G1" t="s">
        <v>87</v>
      </c>
      <c r="AJ1" s="19" t="s">
        <v>70</v>
      </c>
      <c r="AK1" s="19"/>
      <c r="AL1" s="19"/>
      <c r="AM1" s="19"/>
      <c r="AN1" s="19"/>
      <c r="AO1" s="19"/>
      <c r="AP1" s="20" t="s">
        <v>71</v>
      </c>
      <c r="AQ1" s="20"/>
      <c r="AR1" s="20"/>
      <c r="AS1" s="20"/>
      <c r="AT1" s="20"/>
      <c r="AU1" s="20"/>
    </row>
    <row r="2" spans="1:47" ht="20.25" customHeight="1" x14ac:dyDescent="0.25">
      <c r="A2" s="1" t="s">
        <v>95</v>
      </c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4" t="s">
        <v>7</v>
      </c>
      <c r="N2" s="2" t="s">
        <v>11</v>
      </c>
      <c r="O2" s="3" t="s">
        <v>12</v>
      </c>
      <c r="P2" s="6"/>
      <c r="Q2" s="7" t="s">
        <v>72</v>
      </c>
      <c r="R2" s="7" t="s">
        <v>8</v>
      </c>
      <c r="S2" s="7" t="s">
        <v>73</v>
      </c>
      <c r="T2" s="7" t="s">
        <v>74</v>
      </c>
      <c r="U2" s="7" t="s">
        <v>141</v>
      </c>
      <c r="V2" s="7" t="s">
        <v>75</v>
      </c>
      <c r="W2" s="7" t="s">
        <v>76</v>
      </c>
      <c r="X2" s="7" t="s">
        <v>131</v>
      </c>
      <c r="Y2" s="7" t="s">
        <v>77</v>
      </c>
      <c r="Z2" s="7" t="s">
        <v>78</v>
      </c>
      <c r="AA2" s="7" t="s">
        <v>79</v>
      </c>
      <c r="AB2" s="7" t="s">
        <v>128</v>
      </c>
      <c r="AC2" s="7" t="s">
        <v>129</v>
      </c>
      <c r="AD2" s="7" t="s">
        <v>80</v>
      </c>
      <c r="AE2" s="7" t="s">
        <v>81</v>
      </c>
      <c r="AF2" s="7" t="s">
        <v>82</v>
      </c>
      <c r="AG2" s="7" t="s">
        <v>83</v>
      </c>
      <c r="AH2" s="7" t="s">
        <v>84</v>
      </c>
      <c r="AJ2" s="1" t="s">
        <v>68</v>
      </c>
      <c r="AK2" s="7" t="s">
        <v>563</v>
      </c>
      <c r="AL2" s="7" t="s">
        <v>564</v>
      </c>
      <c r="AM2" s="7" t="s">
        <v>127</v>
      </c>
      <c r="AN2" s="7" t="s">
        <v>567</v>
      </c>
      <c r="AO2" s="7" t="s">
        <v>69</v>
      </c>
      <c r="AP2" s="7" t="s">
        <v>68</v>
      </c>
      <c r="AQ2" s="7" t="s">
        <v>565</v>
      </c>
      <c r="AR2" s="7" t="s">
        <v>566</v>
      </c>
      <c r="AS2" s="7" t="s">
        <v>127</v>
      </c>
      <c r="AT2" s="7" t="s">
        <v>568</v>
      </c>
      <c r="AU2" s="7" t="s">
        <v>69</v>
      </c>
    </row>
    <row r="3" spans="1:47" ht="20.25" customHeight="1" x14ac:dyDescent="0.25">
      <c r="A3" t="s">
        <v>89</v>
      </c>
      <c r="B3" t="s">
        <v>85</v>
      </c>
      <c r="C3" t="s">
        <v>86</v>
      </c>
      <c r="D3" t="s">
        <v>15</v>
      </c>
      <c r="E3" t="s">
        <v>22</v>
      </c>
      <c r="F3" t="s">
        <v>88</v>
      </c>
      <c r="G3" t="s">
        <v>30</v>
      </c>
      <c r="H3" t="s">
        <v>64</v>
      </c>
      <c r="I3" t="s">
        <v>46</v>
      </c>
      <c r="J3" t="s">
        <v>47</v>
      </c>
      <c r="M3"/>
      <c r="Q3" t="s">
        <v>160</v>
      </c>
      <c r="R3" t="s">
        <v>176</v>
      </c>
      <c r="S3" t="s">
        <v>135</v>
      </c>
      <c r="T3" t="s">
        <v>175</v>
      </c>
      <c r="U3" t="s">
        <v>173</v>
      </c>
      <c r="V3" t="s">
        <v>174</v>
      </c>
      <c r="W3">
        <v>60</v>
      </c>
      <c r="X3" t="s">
        <v>135</v>
      </c>
      <c r="AB3" t="s">
        <v>155</v>
      </c>
      <c r="AC3" t="s">
        <v>155</v>
      </c>
      <c r="AD3">
        <f>AL3-AR3</f>
        <v>28</v>
      </c>
      <c r="AJ3" s="14">
        <v>44713</v>
      </c>
      <c r="AK3">
        <v>46</v>
      </c>
      <c r="AL3">
        <v>64</v>
      </c>
      <c r="AM3">
        <f>ABS(AK3-AL3)</f>
        <v>18</v>
      </c>
      <c r="AN3" s="18">
        <f>AM3/AD3*100</f>
        <v>64.285714285714292</v>
      </c>
      <c r="AP3" s="14">
        <v>44751</v>
      </c>
      <c r="AQ3">
        <v>34</v>
      </c>
      <c r="AR3">
        <v>36</v>
      </c>
      <c r="AS3">
        <f>ABS(AR3-AQ3)</f>
        <v>2</v>
      </c>
      <c r="AT3" s="18">
        <f>AS3/ABS(AR3-AL3)*100</f>
        <v>7.1428571428571423</v>
      </c>
    </row>
    <row r="4" spans="1:47" ht="20.25" customHeight="1" x14ac:dyDescent="0.25">
      <c r="A4" t="s">
        <v>90</v>
      </c>
      <c r="B4" t="s">
        <v>85</v>
      </c>
      <c r="C4" t="s">
        <v>86</v>
      </c>
      <c r="D4" t="s">
        <v>15</v>
      </c>
      <c r="E4" t="s">
        <v>28</v>
      </c>
      <c r="F4" t="s">
        <v>96</v>
      </c>
      <c r="G4" t="s">
        <v>32</v>
      </c>
      <c r="H4" t="s">
        <v>64</v>
      </c>
      <c r="I4" t="s">
        <v>46</v>
      </c>
      <c r="J4" t="s">
        <v>47</v>
      </c>
      <c r="M4"/>
      <c r="Q4" t="s">
        <v>160</v>
      </c>
      <c r="R4" t="s">
        <v>177</v>
      </c>
      <c r="S4" t="s">
        <v>135</v>
      </c>
      <c r="T4" t="s">
        <v>178</v>
      </c>
      <c r="U4" t="s">
        <v>179</v>
      </c>
      <c r="V4" t="s">
        <v>174</v>
      </c>
      <c r="W4">
        <v>60</v>
      </c>
      <c r="X4" t="s">
        <v>135</v>
      </c>
      <c r="AB4" t="s">
        <v>156</v>
      </c>
      <c r="AC4" t="s">
        <v>156</v>
      </c>
      <c r="AD4">
        <v>2</v>
      </c>
      <c r="AJ4" s="14">
        <v>44713</v>
      </c>
      <c r="AK4">
        <v>23</v>
      </c>
      <c r="AL4">
        <v>50</v>
      </c>
      <c r="AM4">
        <f>ABS(AK4-AL4)</f>
        <v>27</v>
      </c>
      <c r="AN4" s="18">
        <f t="shared" ref="AN4:AN27" si="0">AM4/AD4*100</f>
        <v>1350</v>
      </c>
      <c r="AP4" s="14">
        <v>44751</v>
      </c>
      <c r="AQ4">
        <v>37</v>
      </c>
      <c r="AR4">
        <v>52</v>
      </c>
      <c r="AS4">
        <f t="shared" ref="AS4:AS27" si="1">ABS(AR4-AQ4)</f>
        <v>15</v>
      </c>
      <c r="AT4" s="18">
        <f t="shared" ref="AT4:AT27" si="2">AS4/ABS(AR4-AL4)*100</f>
        <v>750</v>
      </c>
    </row>
    <row r="5" spans="1:47" ht="20.25" customHeight="1" x14ac:dyDescent="0.25">
      <c r="A5" t="s">
        <v>91</v>
      </c>
      <c r="B5" t="s">
        <v>85</v>
      </c>
      <c r="C5" t="s">
        <v>86</v>
      </c>
      <c r="D5" t="s">
        <v>15</v>
      </c>
      <c r="E5" t="s">
        <v>28</v>
      </c>
      <c r="F5" t="s">
        <v>97</v>
      </c>
      <c r="G5" t="s">
        <v>34</v>
      </c>
      <c r="H5" t="s">
        <v>64</v>
      </c>
      <c r="I5" t="s">
        <v>46</v>
      </c>
      <c r="J5" t="s">
        <v>47</v>
      </c>
      <c r="M5"/>
      <c r="Q5" t="s">
        <v>160</v>
      </c>
      <c r="R5" t="s">
        <v>181</v>
      </c>
      <c r="S5" t="s">
        <v>135</v>
      </c>
      <c r="T5" t="s">
        <v>182</v>
      </c>
      <c r="U5" t="s">
        <v>180</v>
      </c>
      <c r="V5" t="s">
        <v>183</v>
      </c>
      <c r="W5">
        <v>60</v>
      </c>
      <c r="X5" t="s">
        <v>135</v>
      </c>
      <c r="AB5" t="s">
        <v>157</v>
      </c>
      <c r="AC5" t="s">
        <v>157</v>
      </c>
      <c r="AD5">
        <f>AR5-AL5</f>
        <v>52</v>
      </c>
      <c r="AJ5" s="14">
        <v>44713</v>
      </c>
      <c r="AK5">
        <v>100</v>
      </c>
      <c r="AL5">
        <v>48</v>
      </c>
      <c r="AM5">
        <f>ABS(AK5-AL5)</f>
        <v>52</v>
      </c>
      <c r="AN5" s="18">
        <f t="shared" si="0"/>
        <v>100</v>
      </c>
      <c r="AP5" s="14">
        <v>44751</v>
      </c>
      <c r="AQ5">
        <v>100</v>
      </c>
      <c r="AR5">
        <v>100</v>
      </c>
      <c r="AS5">
        <f t="shared" si="1"/>
        <v>0</v>
      </c>
      <c r="AT5" s="18">
        <f t="shared" si="2"/>
        <v>0</v>
      </c>
    </row>
    <row r="6" spans="1:47" ht="20.25" customHeight="1" x14ac:dyDescent="0.25">
      <c r="A6" t="s">
        <v>92</v>
      </c>
      <c r="B6" t="s">
        <v>85</v>
      </c>
      <c r="C6" t="s">
        <v>86</v>
      </c>
      <c r="D6" t="s">
        <v>15</v>
      </c>
      <c r="E6" t="s">
        <v>27</v>
      </c>
      <c r="F6" t="s">
        <v>98</v>
      </c>
      <c r="G6" t="s">
        <v>36</v>
      </c>
      <c r="H6" t="s">
        <v>64</v>
      </c>
      <c r="I6" t="s">
        <v>46</v>
      </c>
      <c r="J6" t="s">
        <v>47</v>
      </c>
      <c r="M6"/>
      <c r="Q6" t="s">
        <v>160</v>
      </c>
      <c r="R6" t="s">
        <v>186</v>
      </c>
      <c r="S6" t="s">
        <v>135</v>
      </c>
      <c r="T6" t="s">
        <v>185</v>
      </c>
      <c r="U6" t="s">
        <v>184</v>
      </c>
      <c r="V6" t="s">
        <v>183</v>
      </c>
      <c r="W6">
        <v>80</v>
      </c>
      <c r="AB6" t="s">
        <v>158</v>
      </c>
      <c r="AC6" t="s">
        <v>158</v>
      </c>
      <c r="AD6">
        <v>20</v>
      </c>
      <c r="AJ6" s="14">
        <v>44713</v>
      </c>
      <c r="AK6">
        <v>70</v>
      </c>
      <c r="AL6">
        <v>40</v>
      </c>
      <c r="AM6">
        <v>30</v>
      </c>
      <c r="AN6" s="18">
        <f t="shared" si="0"/>
        <v>150</v>
      </c>
      <c r="AP6" s="14">
        <v>44751</v>
      </c>
      <c r="AQ6">
        <v>60</v>
      </c>
      <c r="AR6">
        <v>60</v>
      </c>
      <c r="AS6">
        <f t="shared" si="1"/>
        <v>0</v>
      </c>
      <c r="AT6" s="18">
        <f t="shared" si="2"/>
        <v>0</v>
      </c>
    </row>
    <row r="7" spans="1:47" ht="20.25" customHeight="1" x14ac:dyDescent="0.25">
      <c r="A7" t="s">
        <v>93</v>
      </c>
      <c r="B7" t="s">
        <v>85</v>
      </c>
      <c r="C7" t="s">
        <v>86</v>
      </c>
      <c r="D7" t="s">
        <v>15</v>
      </c>
      <c r="E7" t="s">
        <v>62</v>
      </c>
      <c r="F7" t="s">
        <v>99</v>
      </c>
      <c r="G7" t="s">
        <v>38</v>
      </c>
      <c r="H7" t="s">
        <v>64</v>
      </c>
      <c r="I7" t="s">
        <v>46</v>
      </c>
      <c r="J7" t="s">
        <v>47</v>
      </c>
      <c r="M7"/>
      <c r="Q7" t="s">
        <v>160</v>
      </c>
      <c r="R7" t="s">
        <v>187</v>
      </c>
      <c r="S7" t="s">
        <v>135</v>
      </c>
      <c r="T7" t="s">
        <v>188</v>
      </c>
      <c r="U7" t="s">
        <v>189</v>
      </c>
      <c r="V7" t="s">
        <v>183</v>
      </c>
      <c r="W7">
        <v>60</v>
      </c>
      <c r="AB7" t="s">
        <v>159</v>
      </c>
      <c r="AC7" t="s">
        <v>159</v>
      </c>
      <c r="AD7">
        <v>18</v>
      </c>
      <c r="AJ7" s="14">
        <v>44713</v>
      </c>
      <c r="AK7">
        <v>69</v>
      </c>
      <c r="AL7">
        <v>59</v>
      </c>
      <c r="AM7">
        <v>10</v>
      </c>
      <c r="AN7" s="18">
        <f t="shared" si="0"/>
        <v>55.555555555555557</v>
      </c>
      <c r="AP7" s="14">
        <v>44751</v>
      </c>
      <c r="AQ7">
        <v>45</v>
      </c>
      <c r="AR7">
        <v>41</v>
      </c>
      <c r="AS7">
        <f t="shared" si="1"/>
        <v>4</v>
      </c>
      <c r="AT7" s="18">
        <f t="shared" si="2"/>
        <v>22.222222222222221</v>
      </c>
    </row>
    <row r="8" spans="1:47" ht="20.25" customHeight="1" x14ac:dyDescent="0.25">
      <c r="A8" t="s">
        <v>94</v>
      </c>
      <c r="B8" t="s">
        <v>85</v>
      </c>
      <c r="C8" t="s">
        <v>86</v>
      </c>
      <c r="D8" t="s">
        <v>15</v>
      </c>
      <c r="E8" t="s">
        <v>63</v>
      </c>
      <c r="F8" t="s">
        <v>99</v>
      </c>
      <c r="G8" t="s">
        <v>39</v>
      </c>
      <c r="H8" t="s">
        <v>64</v>
      </c>
      <c r="I8" t="s">
        <v>46</v>
      </c>
      <c r="J8" t="s">
        <v>47</v>
      </c>
      <c r="M8"/>
      <c r="Q8" t="s">
        <v>160</v>
      </c>
      <c r="R8" t="s">
        <v>187</v>
      </c>
      <c r="S8" t="s">
        <v>135</v>
      </c>
      <c r="T8" t="s">
        <v>190</v>
      </c>
      <c r="U8" t="s">
        <v>189</v>
      </c>
      <c r="V8" t="s">
        <v>183</v>
      </c>
      <c r="W8">
        <v>60</v>
      </c>
      <c r="AB8" t="s">
        <v>159</v>
      </c>
      <c r="AC8" t="s">
        <v>159</v>
      </c>
      <c r="AD8">
        <v>18</v>
      </c>
      <c r="AJ8" s="14">
        <v>44713</v>
      </c>
      <c r="AK8">
        <v>80</v>
      </c>
      <c r="AL8">
        <v>59</v>
      </c>
      <c r="AM8">
        <v>21</v>
      </c>
      <c r="AN8" s="18">
        <f t="shared" si="0"/>
        <v>116.66666666666667</v>
      </c>
      <c r="AP8" s="14">
        <v>44751</v>
      </c>
      <c r="AQ8">
        <v>51</v>
      </c>
      <c r="AR8">
        <v>41</v>
      </c>
      <c r="AS8">
        <f t="shared" si="1"/>
        <v>10</v>
      </c>
      <c r="AT8" s="18">
        <f t="shared" si="2"/>
        <v>55.555555555555557</v>
      </c>
    </row>
    <row r="9" spans="1:47" ht="20.25" customHeight="1" x14ac:dyDescent="0.25">
      <c r="A9" t="s">
        <v>124</v>
      </c>
      <c r="M9"/>
      <c r="Q9" t="s">
        <v>191</v>
      </c>
      <c r="R9">
        <v>215218</v>
      </c>
      <c r="S9">
        <v>5474057</v>
      </c>
      <c r="T9" t="s">
        <v>135</v>
      </c>
      <c r="U9" t="s">
        <v>192</v>
      </c>
      <c r="V9" t="s">
        <v>135</v>
      </c>
      <c r="W9">
        <v>100</v>
      </c>
      <c r="X9" t="s">
        <v>203</v>
      </c>
      <c r="AB9" t="s">
        <v>135</v>
      </c>
      <c r="AC9" t="s">
        <v>193</v>
      </c>
      <c r="AD9">
        <v>7.9</v>
      </c>
      <c r="AJ9" s="14">
        <v>44713</v>
      </c>
      <c r="AK9">
        <v>69</v>
      </c>
      <c r="AL9">
        <v>61</v>
      </c>
      <c r="AM9">
        <v>8</v>
      </c>
      <c r="AN9" s="18">
        <f t="shared" si="0"/>
        <v>101.26582278481011</v>
      </c>
      <c r="AP9" s="14">
        <v>44751</v>
      </c>
      <c r="AQ9">
        <v>56</v>
      </c>
      <c r="AR9">
        <v>54</v>
      </c>
      <c r="AS9">
        <f t="shared" si="1"/>
        <v>2</v>
      </c>
      <c r="AT9" s="18">
        <f t="shared" si="2"/>
        <v>28.571428571428569</v>
      </c>
    </row>
    <row r="10" spans="1:47" ht="20.25" customHeight="1" x14ac:dyDescent="0.25">
      <c r="A10" t="s">
        <v>55</v>
      </c>
      <c r="B10" t="s">
        <v>85</v>
      </c>
      <c r="C10" t="s">
        <v>86</v>
      </c>
      <c r="D10" t="s">
        <v>15</v>
      </c>
      <c r="E10" t="s">
        <v>28</v>
      </c>
      <c r="F10" t="s">
        <v>100</v>
      </c>
      <c r="G10" t="s">
        <v>41</v>
      </c>
      <c r="H10" t="s">
        <v>64</v>
      </c>
      <c r="I10" t="s">
        <v>46</v>
      </c>
      <c r="J10" t="s">
        <v>55</v>
      </c>
      <c r="M10"/>
      <c r="AJ10" s="14">
        <v>44713</v>
      </c>
      <c r="AN10" s="18"/>
      <c r="AP10" s="14">
        <v>44751</v>
      </c>
      <c r="AT10" s="18"/>
    </row>
    <row r="11" spans="1:47" ht="20.25" customHeight="1" x14ac:dyDescent="0.25">
      <c r="A11" t="s">
        <v>109</v>
      </c>
      <c r="B11" t="s">
        <v>101</v>
      </c>
      <c r="C11" t="s">
        <v>102</v>
      </c>
      <c r="D11" t="s">
        <v>18</v>
      </c>
      <c r="E11" t="s">
        <v>28</v>
      </c>
      <c r="F11" t="s">
        <v>103</v>
      </c>
      <c r="G11" t="s">
        <v>43</v>
      </c>
      <c r="H11" t="s">
        <v>64</v>
      </c>
      <c r="I11" t="s">
        <v>56</v>
      </c>
      <c r="J11" t="s">
        <v>47</v>
      </c>
      <c r="M11"/>
      <c r="Q11" t="s">
        <v>160</v>
      </c>
      <c r="R11" t="s">
        <v>177</v>
      </c>
      <c r="S11" t="s">
        <v>135</v>
      </c>
      <c r="T11" t="s">
        <v>196</v>
      </c>
      <c r="U11" t="s">
        <v>194</v>
      </c>
      <c r="V11" t="s">
        <v>183</v>
      </c>
      <c r="W11">
        <v>60</v>
      </c>
      <c r="AB11" t="s">
        <v>195</v>
      </c>
      <c r="AC11" t="s">
        <v>195</v>
      </c>
      <c r="AD11">
        <v>17</v>
      </c>
      <c r="AJ11" s="14">
        <v>44713</v>
      </c>
      <c r="AK11">
        <v>68</v>
      </c>
      <c r="AL11">
        <v>42</v>
      </c>
      <c r="AM11">
        <v>26</v>
      </c>
      <c r="AN11" s="18">
        <f t="shared" si="0"/>
        <v>152.94117647058823</v>
      </c>
      <c r="AP11" s="14">
        <v>44751</v>
      </c>
      <c r="AQ11">
        <v>50</v>
      </c>
      <c r="AR11">
        <v>59</v>
      </c>
      <c r="AS11">
        <f t="shared" si="1"/>
        <v>9</v>
      </c>
      <c r="AT11" s="18">
        <f t="shared" si="2"/>
        <v>52.941176470588239</v>
      </c>
    </row>
    <row r="12" spans="1:47" ht="20.25" customHeight="1" x14ac:dyDescent="0.25">
      <c r="A12" t="s">
        <v>108</v>
      </c>
      <c r="B12" t="s">
        <v>101</v>
      </c>
      <c r="C12" t="s">
        <v>102</v>
      </c>
      <c r="D12" t="s">
        <v>18</v>
      </c>
      <c r="E12" t="s">
        <v>63</v>
      </c>
      <c r="F12" t="s">
        <v>103</v>
      </c>
      <c r="G12" t="s">
        <v>44</v>
      </c>
      <c r="H12" t="s">
        <v>64</v>
      </c>
      <c r="I12" t="s">
        <v>56</v>
      </c>
      <c r="J12" t="s">
        <v>47</v>
      </c>
      <c r="M12"/>
      <c r="Q12" t="s">
        <v>160</v>
      </c>
      <c r="R12" t="s">
        <v>177</v>
      </c>
      <c r="S12" t="s">
        <v>135</v>
      </c>
      <c r="T12" t="s">
        <v>197</v>
      </c>
      <c r="U12" t="s">
        <v>194</v>
      </c>
      <c r="V12" t="s">
        <v>183</v>
      </c>
      <c r="W12">
        <v>60</v>
      </c>
      <c r="AB12" t="s">
        <v>195</v>
      </c>
      <c r="AC12" t="s">
        <v>195</v>
      </c>
      <c r="AD12">
        <v>17</v>
      </c>
      <c r="AJ12" s="14">
        <v>44713</v>
      </c>
      <c r="AK12">
        <v>68</v>
      </c>
      <c r="AL12">
        <v>42</v>
      </c>
      <c r="AM12">
        <v>26</v>
      </c>
      <c r="AN12" s="18">
        <f t="shared" si="0"/>
        <v>152.94117647058823</v>
      </c>
      <c r="AP12" s="14">
        <v>44751</v>
      </c>
      <c r="AQ12">
        <v>44</v>
      </c>
      <c r="AR12">
        <v>59</v>
      </c>
      <c r="AS12">
        <f t="shared" si="1"/>
        <v>15</v>
      </c>
      <c r="AT12" s="18">
        <f t="shared" si="2"/>
        <v>88.235294117647058</v>
      </c>
    </row>
    <row r="13" spans="1:47" ht="20.25" customHeight="1" x14ac:dyDescent="0.25">
      <c r="A13" t="s">
        <v>107</v>
      </c>
      <c r="C13" t="s">
        <v>102</v>
      </c>
      <c r="H13" t="s">
        <v>64</v>
      </c>
      <c r="M13"/>
      <c r="Q13" t="s">
        <v>191</v>
      </c>
      <c r="R13">
        <v>215218</v>
      </c>
      <c r="S13">
        <v>5474057</v>
      </c>
      <c r="T13" t="s">
        <v>135</v>
      </c>
      <c r="U13" t="s">
        <v>200</v>
      </c>
      <c r="V13" t="s">
        <v>135</v>
      </c>
      <c r="W13">
        <v>100</v>
      </c>
      <c r="X13" t="s">
        <v>203</v>
      </c>
      <c r="AB13" t="s">
        <v>135</v>
      </c>
      <c r="AC13" t="s">
        <v>198</v>
      </c>
      <c r="AD13">
        <v>7.6</v>
      </c>
      <c r="AJ13" s="14">
        <v>44713</v>
      </c>
      <c r="AK13">
        <v>28</v>
      </c>
      <c r="AL13">
        <v>24</v>
      </c>
      <c r="AM13">
        <v>4</v>
      </c>
      <c r="AN13" s="18">
        <f t="shared" si="0"/>
        <v>52.631578947368418</v>
      </c>
      <c r="AP13" s="14">
        <v>44751</v>
      </c>
      <c r="AQ13">
        <v>27</v>
      </c>
      <c r="AR13">
        <v>17</v>
      </c>
      <c r="AS13">
        <f t="shared" si="1"/>
        <v>10</v>
      </c>
      <c r="AT13" s="18">
        <f t="shared" si="2"/>
        <v>142.85714285714286</v>
      </c>
    </row>
    <row r="14" spans="1:47" ht="20.25" customHeight="1" x14ac:dyDescent="0.25">
      <c r="A14" t="s">
        <v>110</v>
      </c>
      <c r="C14" t="s">
        <v>102</v>
      </c>
      <c r="H14" t="s">
        <v>64</v>
      </c>
      <c r="M14"/>
      <c r="Q14" t="s">
        <v>191</v>
      </c>
      <c r="R14">
        <v>216218</v>
      </c>
      <c r="S14">
        <v>547404</v>
      </c>
      <c r="U14" t="s">
        <v>199</v>
      </c>
      <c r="V14" t="s">
        <v>135</v>
      </c>
      <c r="W14">
        <v>100</v>
      </c>
      <c r="X14" t="s">
        <v>204</v>
      </c>
      <c r="AB14" t="s">
        <v>135</v>
      </c>
      <c r="AC14" t="s">
        <v>201</v>
      </c>
      <c r="AD14">
        <v>22.77</v>
      </c>
      <c r="AJ14" s="14">
        <v>44713</v>
      </c>
      <c r="AK14">
        <v>67</v>
      </c>
      <c r="AL14">
        <v>87</v>
      </c>
      <c r="AM14">
        <v>20</v>
      </c>
      <c r="AN14" s="18">
        <f t="shared" si="0"/>
        <v>87.834870443566089</v>
      </c>
      <c r="AP14" s="14">
        <v>44751</v>
      </c>
      <c r="AQ14">
        <v>61</v>
      </c>
      <c r="AR14">
        <v>62</v>
      </c>
      <c r="AS14">
        <f t="shared" si="1"/>
        <v>1</v>
      </c>
      <c r="AT14" s="18">
        <f t="shared" si="2"/>
        <v>4</v>
      </c>
    </row>
    <row r="15" spans="1:47" ht="20.25" customHeight="1" x14ac:dyDescent="0.25">
      <c r="A15" t="s">
        <v>111</v>
      </c>
      <c r="C15" t="s">
        <v>104</v>
      </c>
      <c r="H15" t="s">
        <v>64</v>
      </c>
      <c r="M15"/>
      <c r="Q15" t="s">
        <v>160</v>
      </c>
      <c r="R15" t="s">
        <v>161</v>
      </c>
      <c r="S15" t="s">
        <v>162</v>
      </c>
      <c r="T15" t="s">
        <v>164</v>
      </c>
      <c r="U15" t="s">
        <v>163</v>
      </c>
      <c r="V15" t="s">
        <v>135</v>
      </c>
      <c r="W15">
        <v>100</v>
      </c>
      <c r="X15" t="s">
        <v>132</v>
      </c>
      <c r="AB15" t="s">
        <v>206</v>
      </c>
      <c r="AC15" t="s">
        <v>205</v>
      </c>
      <c r="AD15">
        <v>16</v>
      </c>
      <c r="AJ15" s="14">
        <v>44713</v>
      </c>
      <c r="AK15">
        <v>58</v>
      </c>
      <c r="AL15">
        <v>49</v>
      </c>
      <c r="AM15">
        <v>9</v>
      </c>
      <c r="AN15" s="18">
        <f t="shared" si="0"/>
        <v>56.25</v>
      </c>
      <c r="AP15" s="14">
        <v>44751</v>
      </c>
      <c r="AQ15">
        <v>64</v>
      </c>
      <c r="AR15">
        <v>65</v>
      </c>
      <c r="AS15">
        <f t="shared" si="1"/>
        <v>1</v>
      </c>
      <c r="AT15" s="18">
        <f t="shared" si="2"/>
        <v>6.25</v>
      </c>
    </row>
    <row r="16" spans="1:47" ht="20.25" customHeight="1" x14ac:dyDescent="0.25">
      <c r="A16" t="s">
        <v>112</v>
      </c>
      <c r="C16" t="s">
        <v>105</v>
      </c>
      <c r="H16" t="s">
        <v>64</v>
      </c>
      <c r="M16"/>
      <c r="Q16" t="s">
        <v>160</v>
      </c>
      <c r="R16" t="s">
        <v>136</v>
      </c>
      <c r="S16" t="s">
        <v>162</v>
      </c>
      <c r="T16" t="s">
        <v>166</v>
      </c>
      <c r="U16" t="s">
        <v>165</v>
      </c>
      <c r="V16" t="s">
        <v>135</v>
      </c>
      <c r="W16">
        <v>50</v>
      </c>
      <c r="X16" t="s">
        <v>138</v>
      </c>
      <c r="AB16" t="s">
        <v>207</v>
      </c>
      <c r="AC16" t="s">
        <v>208</v>
      </c>
      <c r="AD16">
        <v>3</v>
      </c>
      <c r="AJ16" s="14">
        <v>44713</v>
      </c>
      <c r="AK16">
        <v>11</v>
      </c>
      <c r="AL16">
        <v>9</v>
      </c>
      <c r="AM16">
        <v>2</v>
      </c>
      <c r="AN16" s="18">
        <f t="shared" si="0"/>
        <v>66.666666666666657</v>
      </c>
      <c r="AP16" s="14">
        <v>44751</v>
      </c>
      <c r="AQ16">
        <v>13</v>
      </c>
      <c r="AR16">
        <v>13</v>
      </c>
      <c r="AS16">
        <f t="shared" si="1"/>
        <v>0</v>
      </c>
      <c r="AT16" s="18">
        <f t="shared" si="2"/>
        <v>0</v>
      </c>
    </row>
    <row r="17" spans="1:46" ht="20.25" customHeight="1" x14ac:dyDescent="0.25">
      <c r="A17" t="s">
        <v>113</v>
      </c>
      <c r="C17" t="s">
        <v>105</v>
      </c>
      <c r="H17" t="s">
        <v>64</v>
      </c>
      <c r="M17"/>
      <c r="Q17" t="s">
        <v>160</v>
      </c>
      <c r="R17" t="s">
        <v>167</v>
      </c>
      <c r="S17" t="s">
        <v>162</v>
      </c>
      <c r="T17" t="s">
        <v>169</v>
      </c>
      <c r="U17" t="s">
        <v>168</v>
      </c>
      <c r="V17" t="s">
        <v>135</v>
      </c>
      <c r="W17">
        <v>100</v>
      </c>
      <c r="X17" t="s">
        <v>132</v>
      </c>
      <c r="AB17" t="s">
        <v>209</v>
      </c>
      <c r="AC17" t="s">
        <v>210</v>
      </c>
      <c r="AD17">
        <v>13</v>
      </c>
      <c r="AJ17" s="14">
        <v>44713</v>
      </c>
      <c r="AK17">
        <v>80</v>
      </c>
      <c r="AL17">
        <v>71</v>
      </c>
      <c r="AM17">
        <v>9</v>
      </c>
      <c r="AN17" s="18">
        <f t="shared" si="0"/>
        <v>69.230769230769226</v>
      </c>
      <c r="AP17" s="14">
        <v>44751</v>
      </c>
      <c r="AQ17">
        <v>84</v>
      </c>
      <c r="AR17">
        <v>84</v>
      </c>
      <c r="AS17">
        <f t="shared" si="1"/>
        <v>0</v>
      </c>
      <c r="AT17" s="18">
        <f t="shared" si="2"/>
        <v>0</v>
      </c>
    </row>
    <row r="18" spans="1:46" ht="20.25" customHeight="1" x14ac:dyDescent="0.25">
      <c r="A18" t="s">
        <v>114</v>
      </c>
      <c r="C18" t="s">
        <v>105</v>
      </c>
      <c r="H18" t="s">
        <v>64</v>
      </c>
      <c r="M18"/>
      <c r="Q18" t="s">
        <v>160</v>
      </c>
      <c r="R18" t="s">
        <v>170</v>
      </c>
      <c r="S18" t="s">
        <v>162</v>
      </c>
      <c r="T18" t="s">
        <v>172</v>
      </c>
      <c r="U18" t="s">
        <v>171</v>
      </c>
      <c r="V18" t="s">
        <v>135</v>
      </c>
      <c r="W18">
        <v>200</v>
      </c>
      <c r="X18" t="s">
        <v>132</v>
      </c>
      <c r="AB18" t="s">
        <v>211</v>
      </c>
      <c r="AC18" t="s">
        <v>212</v>
      </c>
      <c r="AD18">
        <v>26</v>
      </c>
      <c r="AJ18" s="14">
        <v>44713</v>
      </c>
      <c r="AK18">
        <v>85</v>
      </c>
      <c r="AL18">
        <v>74</v>
      </c>
      <c r="AM18">
        <v>11</v>
      </c>
      <c r="AN18" s="18">
        <f t="shared" si="0"/>
        <v>42.307692307692307</v>
      </c>
      <c r="AP18" s="14">
        <v>44751</v>
      </c>
      <c r="AQ18">
        <v>99</v>
      </c>
      <c r="AR18">
        <v>100</v>
      </c>
      <c r="AS18">
        <f t="shared" si="1"/>
        <v>1</v>
      </c>
      <c r="AT18" s="18">
        <f t="shared" si="2"/>
        <v>3.8461538461538463</v>
      </c>
    </row>
    <row r="19" spans="1:46" ht="20.25" customHeight="1" x14ac:dyDescent="0.25">
      <c r="A19" t="s">
        <v>115</v>
      </c>
      <c r="C19" t="s">
        <v>105</v>
      </c>
      <c r="H19" t="s">
        <v>64</v>
      </c>
      <c r="M19"/>
      <c r="Q19" t="s">
        <v>160</v>
      </c>
      <c r="R19" t="s">
        <v>215</v>
      </c>
      <c r="S19" t="s">
        <v>130</v>
      </c>
      <c r="T19" t="s">
        <v>216</v>
      </c>
      <c r="U19" t="s">
        <v>217</v>
      </c>
      <c r="W19">
        <v>200</v>
      </c>
      <c r="X19" t="s">
        <v>202</v>
      </c>
      <c r="AB19" t="s">
        <v>213</v>
      </c>
      <c r="AC19" t="s">
        <v>214</v>
      </c>
      <c r="AD19">
        <v>31</v>
      </c>
      <c r="AJ19" s="14">
        <v>44713</v>
      </c>
      <c r="AK19">
        <v>41</v>
      </c>
      <c r="AL19">
        <v>24</v>
      </c>
      <c r="AM19">
        <v>17</v>
      </c>
      <c r="AN19" s="18">
        <f t="shared" si="0"/>
        <v>54.838709677419352</v>
      </c>
      <c r="AP19" s="14">
        <v>44751</v>
      </c>
      <c r="AQ19">
        <v>52</v>
      </c>
      <c r="AR19">
        <v>55</v>
      </c>
      <c r="AS19">
        <f t="shared" si="1"/>
        <v>3</v>
      </c>
      <c r="AT19" s="18">
        <f t="shared" si="2"/>
        <v>9.67741935483871</v>
      </c>
    </row>
    <row r="20" spans="1:46" ht="20.25" customHeight="1" x14ac:dyDescent="0.25">
      <c r="A20" t="s">
        <v>116</v>
      </c>
      <c r="C20" t="s">
        <v>106</v>
      </c>
      <c r="H20" t="s">
        <v>64</v>
      </c>
      <c r="M20"/>
      <c r="Q20" t="s">
        <v>160</v>
      </c>
      <c r="R20" t="s">
        <v>125</v>
      </c>
      <c r="S20" t="s">
        <v>130</v>
      </c>
      <c r="T20" t="s">
        <v>126</v>
      </c>
      <c r="U20" t="s">
        <v>143</v>
      </c>
      <c r="V20" t="s">
        <v>135</v>
      </c>
      <c r="W20">
        <v>50</v>
      </c>
      <c r="X20" t="s">
        <v>132</v>
      </c>
      <c r="AB20" t="s">
        <v>133</v>
      </c>
      <c r="AC20" t="s">
        <v>134</v>
      </c>
      <c r="AD20">
        <v>8</v>
      </c>
      <c r="AJ20" s="14">
        <v>44713</v>
      </c>
      <c r="AK20">
        <v>34</v>
      </c>
      <c r="AL20">
        <v>30</v>
      </c>
      <c r="AM20">
        <f>ABS(AK20-AL20)</f>
        <v>4</v>
      </c>
      <c r="AN20" s="18">
        <f t="shared" si="0"/>
        <v>50</v>
      </c>
      <c r="AP20" s="14">
        <v>44751</v>
      </c>
      <c r="AQ20">
        <v>34</v>
      </c>
      <c r="AR20">
        <v>38</v>
      </c>
      <c r="AS20">
        <f t="shared" si="1"/>
        <v>4</v>
      </c>
      <c r="AT20" s="18">
        <f t="shared" si="2"/>
        <v>50</v>
      </c>
    </row>
    <row r="21" spans="1:46" ht="20.25" customHeight="1" x14ac:dyDescent="0.25">
      <c r="A21" t="s">
        <v>117</v>
      </c>
      <c r="C21" t="s">
        <v>106</v>
      </c>
      <c r="H21" t="s">
        <v>64</v>
      </c>
      <c r="M21"/>
      <c r="Q21" t="s">
        <v>160</v>
      </c>
      <c r="R21" t="s">
        <v>136</v>
      </c>
      <c r="S21" t="s">
        <v>130</v>
      </c>
      <c r="T21" t="s">
        <v>137</v>
      </c>
      <c r="U21" t="s">
        <v>142</v>
      </c>
      <c r="V21" t="s">
        <v>135</v>
      </c>
      <c r="W21">
        <v>50</v>
      </c>
      <c r="X21" t="s">
        <v>138</v>
      </c>
      <c r="AB21" t="s">
        <v>139</v>
      </c>
      <c r="AC21" t="s">
        <v>140</v>
      </c>
      <c r="AD21">
        <v>8</v>
      </c>
      <c r="AJ21" s="14">
        <v>44713</v>
      </c>
      <c r="AK21">
        <v>15</v>
      </c>
      <c r="AL21">
        <v>11</v>
      </c>
      <c r="AM21">
        <f t="shared" ref="AM21:AM27" si="3">ABS(AK21-AL21)</f>
        <v>4</v>
      </c>
      <c r="AN21" s="18">
        <f t="shared" si="0"/>
        <v>50</v>
      </c>
      <c r="AP21" s="14">
        <v>44751</v>
      </c>
      <c r="AQ21">
        <v>14</v>
      </c>
      <c r="AR21">
        <v>19</v>
      </c>
      <c r="AS21">
        <f t="shared" si="1"/>
        <v>5</v>
      </c>
      <c r="AT21" s="18">
        <f t="shared" si="2"/>
        <v>62.5</v>
      </c>
    </row>
    <row r="22" spans="1:46" ht="20.25" customHeight="1" x14ac:dyDescent="0.25">
      <c r="A22" t="s">
        <v>118</v>
      </c>
      <c r="C22" t="s">
        <v>106</v>
      </c>
      <c r="H22" t="s">
        <v>64</v>
      </c>
      <c r="M22"/>
      <c r="Q22" t="s">
        <v>160</v>
      </c>
      <c r="R22" t="s">
        <v>144</v>
      </c>
      <c r="S22" t="s">
        <v>130</v>
      </c>
      <c r="T22" t="s">
        <v>145</v>
      </c>
      <c r="U22" t="s">
        <v>146</v>
      </c>
      <c r="V22" t="s">
        <v>135</v>
      </c>
      <c r="W22">
        <v>50</v>
      </c>
      <c r="X22" t="s">
        <v>147</v>
      </c>
      <c r="AB22" t="s">
        <v>149</v>
      </c>
      <c r="AC22" t="s">
        <v>148</v>
      </c>
      <c r="AD22">
        <v>8</v>
      </c>
      <c r="AJ22" s="14">
        <v>44713</v>
      </c>
      <c r="AK22">
        <v>25</v>
      </c>
      <c r="AL22">
        <v>17</v>
      </c>
      <c r="AM22">
        <f t="shared" si="3"/>
        <v>8</v>
      </c>
      <c r="AN22" s="18">
        <f t="shared" si="0"/>
        <v>100</v>
      </c>
      <c r="AP22" s="14">
        <v>44751</v>
      </c>
      <c r="AQ22">
        <v>23</v>
      </c>
      <c r="AR22">
        <v>25</v>
      </c>
      <c r="AS22">
        <f t="shared" si="1"/>
        <v>2</v>
      </c>
      <c r="AT22" s="18">
        <f t="shared" si="2"/>
        <v>25</v>
      </c>
    </row>
    <row r="23" spans="1:46" ht="20.25" customHeight="1" x14ac:dyDescent="0.25">
      <c r="A23" t="s">
        <v>119</v>
      </c>
      <c r="C23" t="s">
        <v>106</v>
      </c>
      <c r="H23" t="s">
        <v>64</v>
      </c>
      <c r="M23"/>
      <c r="Q23" t="s">
        <v>160</v>
      </c>
      <c r="R23" t="s">
        <v>218</v>
      </c>
      <c r="S23" t="s">
        <v>135</v>
      </c>
      <c r="T23" t="s">
        <v>219</v>
      </c>
      <c r="U23" t="s">
        <v>221</v>
      </c>
      <c r="V23" t="s">
        <v>220</v>
      </c>
      <c r="W23">
        <v>100</v>
      </c>
      <c r="X23" t="s">
        <v>135</v>
      </c>
      <c r="AB23" t="s">
        <v>150</v>
      </c>
      <c r="AC23" t="s">
        <v>150</v>
      </c>
      <c r="AD23">
        <v>62</v>
      </c>
      <c r="AJ23" s="14">
        <v>44713</v>
      </c>
      <c r="AK23">
        <v>74</v>
      </c>
      <c r="AL23">
        <v>81</v>
      </c>
      <c r="AM23">
        <f t="shared" si="3"/>
        <v>7</v>
      </c>
      <c r="AN23" s="18">
        <f t="shared" si="0"/>
        <v>11.29032258064516</v>
      </c>
      <c r="AP23" s="14">
        <v>44751</v>
      </c>
      <c r="AQ23">
        <v>19</v>
      </c>
      <c r="AR23">
        <v>19</v>
      </c>
      <c r="AS23">
        <f t="shared" si="1"/>
        <v>0</v>
      </c>
      <c r="AT23" s="18">
        <f t="shared" si="2"/>
        <v>0</v>
      </c>
    </row>
    <row r="24" spans="1:46" ht="20.25" customHeight="1" x14ac:dyDescent="0.25">
      <c r="A24" t="s">
        <v>120</v>
      </c>
      <c r="C24" t="s">
        <v>106</v>
      </c>
      <c r="H24" t="s">
        <v>64</v>
      </c>
      <c r="M24"/>
      <c r="Q24" t="s">
        <v>160</v>
      </c>
      <c r="R24" t="s">
        <v>218</v>
      </c>
      <c r="S24" t="s">
        <v>135</v>
      </c>
      <c r="T24" t="s">
        <v>222</v>
      </c>
      <c r="U24" t="s">
        <v>223</v>
      </c>
      <c r="V24" t="s">
        <v>220</v>
      </c>
      <c r="W24">
        <v>100</v>
      </c>
      <c r="X24" t="s">
        <v>135</v>
      </c>
      <c r="AB24" t="s">
        <v>151</v>
      </c>
      <c r="AC24" t="s">
        <v>151</v>
      </c>
      <c r="AD24">
        <f>79-20</f>
        <v>59</v>
      </c>
      <c r="AJ24" s="14">
        <v>44713</v>
      </c>
      <c r="AK24">
        <v>87</v>
      </c>
      <c r="AL24">
        <v>79</v>
      </c>
      <c r="AM24">
        <f t="shared" si="3"/>
        <v>8</v>
      </c>
      <c r="AN24" s="18">
        <f t="shared" si="0"/>
        <v>13.559322033898304</v>
      </c>
      <c r="AP24" s="14">
        <v>44751</v>
      </c>
      <c r="AQ24">
        <v>26</v>
      </c>
      <c r="AR24">
        <v>20</v>
      </c>
      <c r="AS24">
        <f t="shared" si="1"/>
        <v>6</v>
      </c>
      <c r="AT24" s="18">
        <f t="shared" si="2"/>
        <v>10.16949152542373</v>
      </c>
    </row>
    <row r="25" spans="1:46" ht="20.25" customHeight="1" x14ac:dyDescent="0.25">
      <c r="A25" t="s">
        <v>121</v>
      </c>
      <c r="C25" t="s">
        <v>106</v>
      </c>
      <c r="H25" t="s">
        <v>64</v>
      </c>
      <c r="M25"/>
      <c r="Q25" t="s">
        <v>160</v>
      </c>
      <c r="R25" t="s">
        <v>302</v>
      </c>
      <c r="S25" t="s">
        <v>135</v>
      </c>
      <c r="T25" t="s">
        <v>225</v>
      </c>
      <c r="U25" t="s">
        <v>224</v>
      </c>
      <c r="V25" t="s">
        <v>220</v>
      </c>
      <c r="W25">
        <v>120</v>
      </c>
      <c r="X25" t="s">
        <v>135</v>
      </c>
      <c r="AB25" t="s">
        <v>152</v>
      </c>
      <c r="AC25" t="s">
        <v>152</v>
      </c>
      <c r="AD25">
        <f>AL25-AR25</f>
        <v>64</v>
      </c>
      <c r="AJ25" s="14">
        <v>44713</v>
      </c>
      <c r="AK25">
        <v>85</v>
      </c>
      <c r="AL25">
        <v>83</v>
      </c>
      <c r="AM25">
        <f t="shared" si="3"/>
        <v>2</v>
      </c>
      <c r="AN25" s="18">
        <f t="shared" si="0"/>
        <v>3.125</v>
      </c>
      <c r="AP25" s="14">
        <v>44751</v>
      </c>
      <c r="AQ25">
        <v>21</v>
      </c>
      <c r="AR25">
        <v>19</v>
      </c>
      <c r="AS25">
        <f t="shared" si="1"/>
        <v>2</v>
      </c>
      <c r="AT25" s="18">
        <f t="shared" si="2"/>
        <v>3.125</v>
      </c>
    </row>
    <row r="26" spans="1:46" ht="20.25" customHeight="1" x14ac:dyDescent="0.25">
      <c r="A26" t="s">
        <v>122</v>
      </c>
      <c r="C26" t="s">
        <v>106</v>
      </c>
      <c r="H26" t="s">
        <v>64</v>
      </c>
      <c r="M26"/>
      <c r="Q26" t="s">
        <v>160</v>
      </c>
      <c r="R26" t="s">
        <v>230</v>
      </c>
      <c r="S26" t="s">
        <v>135</v>
      </c>
      <c r="T26" t="s">
        <v>231</v>
      </c>
      <c r="U26" t="s">
        <v>232</v>
      </c>
      <c r="V26" t="s">
        <v>220</v>
      </c>
      <c r="W26">
        <v>120</v>
      </c>
      <c r="X26" t="s">
        <v>135</v>
      </c>
      <c r="AB26" t="s">
        <v>153</v>
      </c>
      <c r="AC26" t="s">
        <v>153</v>
      </c>
      <c r="AD26">
        <f>AL26-AR26</f>
        <v>64</v>
      </c>
      <c r="AJ26" s="14">
        <v>44713</v>
      </c>
      <c r="AK26">
        <v>73</v>
      </c>
      <c r="AL26">
        <v>81</v>
      </c>
      <c r="AM26">
        <f t="shared" si="3"/>
        <v>8</v>
      </c>
      <c r="AN26" s="18">
        <f t="shared" si="0"/>
        <v>12.5</v>
      </c>
      <c r="AP26" s="14">
        <v>44751</v>
      </c>
      <c r="AQ26">
        <v>19</v>
      </c>
      <c r="AR26">
        <v>17</v>
      </c>
      <c r="AS26">
        <f t="shared" si="1"/>
        <v>2</v>
      </c>
      <c r="AT26" s="18">
        <f t="shared" si="2"/>
        <v>3.125</v>
      </c>
    </row>
    <row r="27" spans="1:46" ht="20.25" customHeight="1" x14ac:dyDescent="0.25">
      <c r="A27" t="s">
        <v>123</v>
      </c>
      <c r="C27" t="s">
        <v>106</v>
      </c>
      <c r="H27" t="s">
        <v>64</v>
      </c>
      <c r="M27"/>
      <c r="Q27" t="s">
        <v>160</v>
      </c>
      <c r="R27" t="s">
        <v>227</v>
      </c>
      <c r="S27" t="s">
        <v>135</v>
      </c>
      <c r="T27" t="s">
        <v>228</v>
      </c>
      <c r="U27" t="s">
        <v>226</v>
      </c>
      <c r="V27" t="s">
        <v>229</v>
      </c>
      <c r="W27">
        <v>130</v>
      </c>
      <c r="X27" t="s">
        <v>135</v>
      </c>
      <c r="AB27" t="s">
        <v>154</v>
      </c>
      <c r="AC27" t="s">
        <v>154</v>
      </c>
      <c r="AD27">
        <v>68</v>
      </c>
      <c r="AJ27" s="14">
        <v>44713</v>
      </c>
      <c r="AK27">
        <v>70</v>
      </c>
      <c r="AL27">
        <v>68</v>
      </c>
      <c r="AM27">
        <f t="shared" si="3"/>
        <v>2</v>
      </c>
      <c r="AN27" s="18">
        <f t="shared" si="0"/>
        <v>2.9411764705882351</v>
      </c>
      <c r="AP27" s="14">
        <v>44751</v>
      </c>
      <c r="AQ27">
        <v>1</v>
      </c>
      <c r="AR27">
        <v>0</v>
      </c>
      <c r="AS27">
        <f t="shared" si="1"/>
        <v>1</v>
      </c>
      <c r="AT27" s="18">
        <f t="shared" si="2"/>
        <v>1.4705882352941175</v>
      </c>
    </row>
    <row r="28" spans="1:46" ht="20.25" customHeight="1" x14ac:dyDescent="0.25">
      <c r="M28"/>
      <c r="AJ28" s="14"/>
    </row>
    <row r="29" spans="1:46" ht="20.25" customHeight="1" x14ac:dyDescent="0.25">
      <c r="M29"/>
      <c r="AJ29" s="14"/>
    </row>
    <row r="30" spans="1:46" ht="20.25" customHeight="1" x14ac:dyDescent="0.25">
      <c r="M30"/>
      <c r="AJ30" s="14"/>
    </row>
    <row r="31" spans="1:46" ht="20.25" customHeight="1" x14ac:dyDescent="0.25">
      <c r="M31"/>
      <c r="AJ31" s="14"/>
    </row>
    <row r="32" spans="1:46" ht="20.25" customHeight="1" x14ac:dyDescent="0.25">
      <c r="M32"/>
      <c r="AJ32" s="14"/>
    </row>
    <row r="33" spans="13:36" ht="20.25" customHeight="1" x14ac:dyDescent="0.25">
      <c r="M33"/>
      <c r="AJ33" s="14"/>
    </row>
    <row r="34" spans="13:36" ht="20.25" customHeight="1" x14ac:dyDescent="0.25">
      <c r="M34"/>
      <c r="AJ34" s="14"/>
    </row>
    <row r="35" spans="13:36" ht="20.25" customHeight="1" x14ac:dyDescent="0.25">
      <c r="M35"/>
    </row>
    <row r="36" spans="13:36" ht="20.25" customHeight="1" x14ac:dyDescent="0.25">
      <c r="M36"/>
    </row>
    <row r="37" spans="13:36" ht="20.25" customHeight="1" x14ac:dyDescent="0.25">
      <c r="M37"/>
    </row>
    <row r="38" spans="13:36" ht="20.25" customHeight="1" x14ac:dyDescent="0.25">
      <c r="M38"/>
    </row>
    <row r="39" spans="13:36" ht="20.25" customHeight="1" x14ac:dyDescent="0.25">
      <c r="M39"/>
    </row>
    <row r="40" spans="13:36" ht="20.25" customHeight="1" x14ac:dyDescent="0.25">
      <c r="M40"/>
    </row>
    <row r="41" spans="13:36" ht="20.25" customHeight="1" x14ac:dyDescent="0.25">
      <c r="M41"/>
    </row>
    <row r="42" spans="13:36" ht="20.25" customHeight="1" x14ac:dyDescent="0.25">
      <c r="M42"/>
    </row>
    <row r="43" spans="13:36" ht="20.25" customHeight="1" x14ac:dyDescent="0.25">
      <c r="M43"/>
    </row>
    <row r="44" spans="13:36" ht="20.25" customHeight="1" x14ac:dyDescent="0.25">
      <c r="M44"/>
    </row>
    <row r="45" spans="13:36" ht="20.25" customHeight="1" x14ac:dyDescent="0.25">
      <c r="M45"/>
    </row>
    <row r="46" spans="13:36" ht="20.25" customHeight="1" x14ac:dyDescent="0.25">
      <c r="M46"/>
      <c r="P46" s="6"/>
      <c r="Q46" s="6"/>
    </row>
    <row r="47" spans="13:36" ht="20.25" customHeight="1" x14ac:dyDescent="0.25">
      <c r="P47" s="6"/>
      <c r="Q47" s="6"/>
    </row>
    <row r="48" spans="13:36" ht="20.25" customHeight="1" x14ac:dyDescent="0.25">
      <c r="P48" s="6"/>
      <c r="Q48" s="6"/>
    </row>
    <row r="49" spans="13:17" ht="20.25" customHeight="1" x14ac:dyDescent="0.25">
      <c r="P49" s="6"/>
      <c r="Q49" s="6"/>
    </row>
    <row r="50" spans="13:17" ht="20.25" customHeight="1" x14ac:dyDescent="0.25">
      <c r="P50" s="6"/>
      <c r="Q50" s="6"/>
    </row>
    <row r="51" spans="13:17" ht="20.25" customHeight="1" x14ac:dyDescent="0.25">
      <c r="P51" s="6"/>
      <c r="Q51" s="6"/>
    </row>
    <row r="52" spans="13:17" ht="20.25" customHeight="1" x14ac:dyDescent="0.25">
      <c r="M52"/>
      <c r="P52" s="6"/>
      <c r="Q52" s="6"/>
    </row>
    <row r="53" spans="13:17" ht="20.25" customHeight="1" x14ac:dyDescent="0.25">
      <c r="M53"/>
      <c r="P53" s="6"/>
      <c r="Q53" s="6"/>
    </row>
    <row r="54" spans="13:17" ht="20.25" customHeight="1" x14ac:dyDescent="0.25">
      <c r="M54"/>
      <c r="P54" s="6"/>
      <c r="Q54" s="6"/>
    </row>
    <row r="55" spans="13:17" ht="20.25" customHeight="1" x14ac:dyDescent="0.25">
      <c r="M55"/>
    </row>
    <row r="56" spans="13:17" ht="20.25" customHeight="1" x14ac:dyDescent="0.25">
      <c r="M56"/>
    </row>
    <row r="57" spans="13:17" ht="20.25" customHeight="1" x14ac:dyDescent="0.25">
      <c r="M57"/>
    </row>
    <row r="58" spans="13:17" ht="20.25" customHeight="1" x14ac:dyDescent="0.25">
      <c r="M58"/>
    </row>
    <row r="59" spans="13:17" ht="20.25" customHeight="1" x14ac:dyDescent="0.25">
      <c r="M59"/>
    </row>
    <row r="60" spans="13:17" ht="20.25" customHeight="1" x14ac:dyDescent="0.25">
      <c r="M60"/>
    </row>
    <row r="61" spans="13:17" ht="20.25" customHeight="1" x14ac:dyDescent="0.25">
      <c r="M61"/>
    </row>
    <row r="62" spans="13:17" ht="20.25" customHeight="1" x14ac:dyDescent="0.25">
      <c r="M62"/>
    </row>
    <row r="63" spans="13:17" ht="20.25" customHeight="1" x14ac:dyDescent="0.25">
      <c r="M63"/>
    </row>
    <row r="64" spans="13:17" ht="20.25" customHeight="1" x14ac:dyDescent="0.25">
      <c r="M64"/>
    </row>
    <row r="65" spans="13:13" ht="20.25" customHeight="1" x14ac:dyDescent="0.25">
      <c r="M65"/>
    </row>
    <row r="66" spans="13:13" ht="20.25" customHeight="1" x14ac:dyDescent="0.25">
      <c r="M66"/>
    </row>
    <row r="67" spans="13:13" ht="20.25" customHeight="1" x14ac:dyDescent="0.25">
      <c r="M67"/>
    </row>
    <row r="68" spans="13:13" ht="20.25" customHeight="1" x14ac:dyDescent="0.25">
      <c r="M68"/>
    </row>
    <row r="69" spans="13:13" ht="20.25" customHeight="1" x14ac:dyDescent="0.25">
      <c r="M69"/>
    </row>
    <row r="70" spans="13:13" ht="20.25" customHeight="1" x14ac:dyDescent="0.25">
      <c r="M70"/>
    </row>
    <row r="71" spans="13:13" ht="20.25" customHeight="1" x14ac:dyDescent="0.25">
      <c r="M71"/>
    </row>
    <row r="72" spans="13:13" ht="20.25" customHeight="1" x14ac:dyDescent="0.25">
      <c r="M72"/>
    </row>
    <row r="73" spans="13:13" ht="20.25" customHeight="1" x14ac:dyDescent="0.25">
      <c r="M73"/>
    </row>
    <row r="74" spans="13:13" ht="20.25" customHeight="1" x14ac:dyDescent="0.25">
      <c r="M74"/>
    </row>
    <row r="75" spans="13:13" ht="20.25" customHeight="1" x14ac:dyDescent="0.25">
      <c r="M75"/>
    </row>
  </sheetData>
  <mergeCells count="2">
    <mergeCell ref="AJ1:AO1"/>
    <mergeCell ref="AP1:AU1"/>
  </mergeCells>
  <conditionalFormatting sqref="AM3:AM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K2:K45" xr:uid="{00000000-0002-0000-0300-000000000000}">
      <formula1>"Yes, No"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48" fitToWidth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U57"/>
  <sheetViews>
    <sheetView zoomScale="55" zoomScaleNormal="55" workbookViewId="0">
      <pane xSplit="1" topLeftCell="B1" activePane="topRight" state="frozen"/>
      <selection pane="topRight" activeCell="K13" sqref="K13"/>
    </sheetView>
  </sheetViews>
  <sheetFormatPr defaultRowHeight="17.25" customHeight="1" x14ac:dyDescent="0.25"/>
  <cols>
    <col min="1" max="1" width="33.140625" bestFit="1" customWidth="1"/>
    <col min="2" max="2" width="27.85546875" customWidth="1"/>
    <col min="3" max="3" width="8.5703125" customWidth="1"/>
    <col min="4" max="4" width="29.85546875" customWidth="1"/>
    <col min="5" max="5" width="15.140625" customWidth="1"/>
    <col min="6" max="6" width="34.28515625" customWidth="1"/>
    <col min="7" max="7" width="25.85546875" customWidth="1"/>
    <col min="8" max="8" width="11.7109375" customWidth="1"/>
    <col min="9" max="9" width="25.5703125" customWidth="1"/>
    <col min="10" max="10" width="27.28515625" customWidth="1"/>
    <col min="11" max="11" width="10.28515625" customWidth="1"/>
    <col min="12" max="12" width="6.85546875" customWidth="1"/>
    <col min="13" max="13" width="11.140625" style="5" customWidth="1"/>
    <col min="14" max="14" width="6.7109375" customWidth="1"/>
    <col min="15" max="16" width="9.7109375" customWidth="1"/>
    <col min="17" max="17" width="17.140625" customWidth="1"/>
    <col min="18" max="18" width="18.28515625" customWidth="1"/>
    <col min="19" max="19" width="15.85546875" customWidth="1"/>
    <col min="20" max="20" width="22.42578125" customWidth="1"/>
    <col min="21" max="21" width="31" customWidth="1"/>
    <col min="22" max="22" width="17.42578125" customWidth="1"/>
    <col min="23" max="23" width="20.7109375" customWidth="1"/>
    <col min="24" max="24" width="15" customWidth="1"/>
    <col min="25" max="25" width="18.28515625" customWidth="1"/>
    <col min="26" max="26" width="16" customWidth="1"/>
    <col min="27" max="27" width="18.42578125" customWidth="1"/>
    <col min="28" max="28" width="22.42578125" customWidth="1"/>
    <col min="29" max="29" width="23.5703125" customWidth="1"/>
    <col min="30" max="30" width="23.42578125" customWidth="1"/>
    <col min="31" max="31" width="18.85546875" customWidth="1"/>
    <col min="32" max="32" width="9.140625" customWidth="1"/>
    <col min="33" max="33" width="8.5703125" customWidth="1"/>
    <col min="34" max="34" width="8.28515625" customWidth="1"/>
    <col min="35" max="35" width="20" customWidth="1"/>
    <col min="36" max="36" width="11.140625" customWidth="1"/>
    <col min="37" max="37" width="17.140625" bestFit="1" customWidth="1"/>
    <col min="38" max="38" width="15.42578125" bestFit="1" customWidth="1"/>
    <col min="39" max="40" width="20.140625" customWidth="1"/>
    <col min="41" max="41" width="13.42578125" bestFit="1" customWidth="1"/>
    <col min="42" max="42" width="15.7109375" customWidth="1"/>
    <col min="43" max="43" width="11.28515625" customWidth="1"/>
    <col min="44" max="44" width="15.42578125" bestFit="1" customWidth="1"/>
    <col min="45" max="46" width="18.7109375" customWidth="1"/>
    <col min="47" max="47" width="13.42578125" bestFit="1" customWidth="1"/>
  </cols>
  <sheetData>
    <row r="1" spans="1:47" ht="17.25" customHeight="1" thickBot="1" x14ac:dyDescent="0.3">
      <c r="M1"/>
      <c r="AJ1" s="19" t="s">
        <v>70</v>
      </c>
      <c r="AK1" s="19"/>
      <c r="AL1" s="19"/>
      <c r="AM1" s="19"/>
      <c r="AN1" s="19"/>
      <c r="AO1" s="19"/>
      <c r="AP1" s="20" t="s">
        <v>71</v>
      </c>
      <c r="AQ1" s="20"/>
      <c r="AR1" s="20"/>
      <c r="AS1" s="20"/>
      <c r="AT1" s="20"/>
      <c r="AU1" s="20"/>
    </row>
    <row r="2" spans="1:47" ht="17.25" customHeight="1" x14ac:dyDescent="0.25">
      <c r="A2" s="1" t="s">
        <v>95</v>
      </c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4" t="s">
        <v>7</v>
      </c>
      <c r="N2" s="2" t="s">
        <v>11</v>
      </c>
      <c r="O2" s="3" t="s">
        <v>12</v>
      </c>
      <c r="P2" s="6"/>
      <c r="Q2" s="7" t="s">
        <v>72</v>
      </c>
      <c r="R2" s="7" t="s">
        <v>8</v>
      </c>
      <c r="S2" s="7" t="s">
        <v>73</v>
      </c>
      <c r="T2" s="7" t="s">
        <v>74</v>
      </c>
      <c r="U2" s="7" t="s">
        <v>141</v>
      </c>
      <c r="V2" s="7" t="s">
        <v>75</v>
      </c>
      <c r="W2" s="7" t="s">
        <v>76</v>
      </c>
      <c r="X2" s="7" t="s">
        <v>131</v>
      </c>
      <c r="Y2" s="7" t="s">
        <v>77</v>
      </c>
      <c r="Z2" s="7" t="s">
        <v>78</v>
      </c>
      <c r="AA2" s="7" t="s">
        <v>79</v>
      </c>
      <c r="AB2" s="7" t="s">
        <v>128</v>
      </c>
      <c r="AC2" s="7" t="s">
        <v>129</v>
      </c>
      <c r="AD2" s="7" t="s">
        <v>80</v>
      </c>
      <c r="AE2" s="7" t="s">
        <v>81</v>
      </c>
      <c r="AF2" s="7" t="s">
        <v>82</v>
      </c>
      <c r="AG2" s="7" t="s">
        <v>83</v>
      </c>
      <c r="AH2" s="7" t="s">
        <v>84</v>
      </c>
      <c r="AJ2" s="1" t="s">
        <v>68</v>
      </c>
      <c r="AK2" s="7" t="s">
        <v>563</v>
      </c>
      <c r="AL2" s="7" t="s">
        <v>564</v>
      </c>
      <c r="AM2" s="7" t="s">
        <v>127</v>
      </c>
      <c r="AN2" s="7" t="s">
        <v>567</v>
      </c>
      <c r="AO2" s="7" t="s">
        <v>69</v>
      </c>
      <c r="AP2" s="7" t="s">
        <v>68</v>
      </c>
      <c r="AQ2" s="7" t="s">
        <v>565</v>
      </c>
      <c r="AR2" s="7" t="s">
        <v>566</v>
      </c>
      <c r="AS2" s="7" t="s">
        <v>127</v>
      </c>
      <c r="AT2" s="7" t="s">
        <v>568</v>
      </c>
      <c r="AU2" s="7" t="s">
        <v>69</v>
      </c>
    </row>
    <row r="3" spans="1:47" ht="17.25" customHeight="1" x14ac:dyDescent="0.25">
      <c r="A3" t="s">
        <v>371</v>
      </c>
      <c r="B3" t="s">
        <v>393</v>
      </c>
      <c r="C3" t="s">
        <v>366</v>
      </c>
      <c r="D3" t="s">
        <v>15</v>
      </c>
      <c r="E3" t="s">
        <v>65</v>
      </c>
      <c r="F3" t="s">
        <v>395</v>
      </c>
      <c r="G3" t="s">
        <v>30</v>
      </c>
      <c r="H3" t="s">
        <v>67</v>
      </c>
      <c r="I3" t="s">
        <v>46</v>
      </c>
      <c r="J3" t="s">
        <v>47</v>
      </c>
      <c r="M3"/>
      <c r="Q3" t="s">
        <v>160</v>
      </c>
      <c r="R3" t="s">
        <v>176</v>
      </c>
      <c r="S3" t="s">
        <v>135</v>
      </c>
      <c r="T3" t="s">
        <v>516</v>
      </c>
      <c r="U3" t="s">
        <v>544</v>
      </c>
      <c r="V3" t="s">
        <v>174</v>
      </c>
      <c r="W3">
        <v>60</v>
      </c>
      <c r="X3" t="s">
        <v>135</v>
      </c>
      <c r="AB3" t="s">
        <v>155</v>
      </c>
      <c r="AC3" t="s">
        <v>155</v>
      </c>
      <c r="AD3">
        <f>ABS(AL3-AR3)</f>
        <v>28</v>
      </c>
      <c r="AJ3" s="14">
        <v>44714</v>
      </c>
      <c r="AK3">
        <v>47</v>
      </c>
      <c r="AL3">
        <v>64</v>
      </c>
      <c r="AM3">
        <f>ABS(AK3-AL3)</f>
        <v>17</v>
      </c>
      <c r="AN3" s="18">
        <f>AM3/AD3*100</f>
        <v>60.714285714285708</v>
      </c>
      <c r="AP3" s="14">
        <v>44751</v>
      </c>
      <c r="AQ3">
        <v>36</v>
      </c>
      <c r="AR3">
        <v>36</v>
      </c>
      <c r="AS3">
        <f>ABS(AR3-AQ3)</f>
        <v>0</v>
      </c>
      <c r="AT3" s="18">
        <f>AS3/ABS(AR3-AL3)*100</f>
        <v>0</v>
      </c>
    </row>
    <row r="4" spans="1:47" ht="17.25" customHeight="1" x14ac:dyDescent="0.25">
      <c r="A4" t="s">
        <v>372</v>
      </c>
      <c r="B4" t="s">
        <v>393</v>
      </c>
      <c r="C4" t="s">
        <v>366</v>
      </c>
      <c r="D4" t="s">
        <v>15</v>
      </c>
      <c r="E4" t="s">
        <v>28</v>
      </c>
      <c r="F4" t="s">
        <v>396</v>
      </c>
      <c r="G4" t="s">
        <v>32</v>
      </c>
      <c r="H4" t="s">
        <v>67</v>
      </c>
      <c r="I4" t="s">
        <v>46</v>
      </c>
      <c r="J4" t="s">
        <v>47</v>
      </c>
      <c r="M4"/>
      <c r="Q4" t="s">
        <v>160</v>
      </c>
      <c r="R4" t="s">
        <v>177</v>
      </c>
      <c r="S4" t="s">
        <v>135</v>
      </c>
      <c r="T4" t="s">
        <v>517</v>
      </c>
      <c r="U4" t="s">
        <v>545</v>
      </c>
      <c r="V4" t="s">
        <v>174</v>
      </c>
      <c r="W4">
        <v>60</v>
      </c>
      <c r="X4" t="s">
        <v>135</v>
      </c>
      <c r="AB4" t="s">
        <v>156</v>
      </c>
      <c r="AC4" t="s">
        <v>156</v>
      </c>
      <c r="AD4">
        <f t="shared" ref="AD4:AD27" si="0">ABS(AL4-AR4)</f>
        <v>3</v>
      </c>
      <c r="AJ4" s="14">
        <v>44714</v>
      </c>
      <c r="AK4">
        <v>31</v>
      </c>
      <c r="AL4">
        <v>49</v>
      </c>
      <c r="AM4">
        <f t="shared" ref="AM4:AM27" si="1">ABS(AK4-AL4)</f>
        <v>18</v>
      </c>
      <c r="AN4" s="18">
        <f t="shared" ref="AN4:AN27" si="2">AM4/AD4*100</f>
        <v>600</v>
      </c>
      <c r="AP4" s="14">
        <v>44751</v>
      </c>
      <c r="AQ4">
        <v>42</v>
      </c>
      <c r="AR4">
        <v>52</v>
      </c>
      <c r="AS4">
        <f t="shared" ref="AS4:AS27" si="3">ABS(AR4-AQ4)</f>
        <v>10</v>
      </c>
      <c r="AT4" s="18">
        <f t="shared" ref="AT4:AT9" si="4">AS4/ABS(AR4-AL4)*100</f>
        <v>333.33333333333337</v>
      </c>
    </row>
    <row r="5" spans="1:47" ht="17.25" customHeight="1" x14ac:dyDescent="0.25">
      <c r="A5" t="s">
        <v>373</v>
      </c>
      <c r="B5" t="s">
        <v>393</v>
      </c>
      <c r="C5" t="s">
        <v>366</v>
      </c>
      <c r="D5" t="s">
        <v>15</v>
      </c>
      <c r="E5" t="s">
        <v>27</v>
      </c>
      <c r="F5" t="s">
        <v>397</v>
      </c>
      <c r="G5" t="s">
        <v>34</v>
      </c>
      <c r="H5" t="s">
        <v>67</v>
      </c>
      <c r="I5" t="s">
        <v>46</v>
      </c>
      <c r="J5" t="s">
        <v>47</v>
      </c>
      <c r="M5"/>
      <c r="Q5" t="s">
        <v>160</v>
      </c>
      <c r="R5" t="s">
        <v>181</v>
      </c>
      <c r="S5" t="s">
        <v>135</v>
      </c>
      <c r="T5" t="s">
        <v>519</v>
      </c>
      <c r="U5" t="s">
        <v>546</v>
      </c>
      <c r="V5" t="s">
        <v>518</v>
      </c>
      <c r="W5">
        <v>60</v>
      </c>
      <c r="X5" t="s">
        <v>135</v>
      </c>
      <c r="AB5" t="s">
        <v>157</v>
      </c>
      <c r="AC5" t="s">
        <v>157</v>
      </c>
      <c r="AD5">
        <f t="shared" si="0"/>
        <v>54</v>
      </c>
      <c r="AJ5" s="14">
        <v>44714</v>
      </c>
      <c r="AK5">
        <v>100</v>
      </c>
      <c r="AL5">
        <v>46</v>
      </c>
      <c r="AM5">
        <f t="shared" si="1"/>
        <v>54</v>
      </c>
      <c r="AN5" s="18">
        <f t="shared" si="2"/>
        <v>100</v>
      </c>
      <c r="AP5" s="14">
        <v>44751</v>
      </c>
      <c r="AQ5">
        <v>100</v>
      </c>
      <c r="AR5">
        <v>100</v>
      </c>
      <c r="AS5">
        <f t="shared" si="3"/>
        <v>0</v>
      </c>
      <c r="AT5" s="18">
        <f t="shared" si="4"/>
        <v>0</v>
      </c>
    </row>
    <row r="6" spans="1:47" ht="17.25" customHeight="1" x14ac:dyDescent="0.25">
      <c r="A6" t="s">
        <v>374</v>
      </c>
      <c r="B6" t="s">
        <v>393</v>
      </c>
      <c r="C6" t="s">
        <v>366</v>
      </c>
      <c r="D6" t="s">
        <v>15</v>
      </c>
      <c r="E6" t="s">
        <v>27</v>
      </c>
      <c r="F6" t="s">
        <v>398</v>
      </c>
      <c r="G6" t="s">
        <v>36</v>
      </c>
      <c r="H6" t="s">
        <v>67</v>
      </c>
      <c r="I6" t="s">
        <v>46</v>
      </c>
      <c r="J6" t="s">
        <v>47</v>
      </c>
      <c r="M6"/>
      <c r="Q6" t="s">
        <v>160</v>
      </c>
      <c r="R6" t="s">
        <v>186</v>
      </c>
      <c r="S6" t="s">
        <v>135</v>
      </c>
      <c r="T6" t="s">
        <v>520</v>
      </c>
      <c r="U6" t="s">
        <v>547</v>
      </c>
      <c r="V6" t="s">
        <v>183</v>
      </c>
      <c r="W6">
        <v>80</v>
      </c>
      <c r="X6" t="s">
        <v>135</v>
      </c>
      <c r="AB6" t="s">
        <v>158</v>
      </c>
      <c r="AC6" t="s">
        <v>158</v>
      </c>
      <c r="AD6">
        <f t="shared" si="0"/>
        <v>20</v>
      </c>
      <c r="AJ6" s="14">
        <v>44714</v>
      </c>
      <c r="AK6">
        <v>74</v>
      </c>
      <c r="AL6">
        <v>40</v>
      </c>
      <c r="AM6">
        <f t="shared" si="1"/>
        <v>34</v>
      </c>
      <c r="AN6" s="18">
        <f t="shared" si="2"/>
        <v>170</v>
      </c>
      <c r="AP6" s="14">
        <v>44751</v>
      </c>
      <c r="AQ6">
        <v>61</v>
      </c>
      <c r="AR6">
        <v>60</v>
      </c>
      <c r="AS6">
        <f t="shared" si="3"/>
        <v>1</v>
      </c>
      <c r="AT6" s="18">
        <f t="shared" si="4"/>
        <v>5</v>
      </c>
    </row>
    <row r="7" spans="1:47" ht="17.25" customHeight="1" x14ac:dyDescent="0.25">
      <c r="A7" t="s">
        <v>375</v>
      </c>
      <c r="B7" t="s">
        <v>393</v>
      </c>
      <c r="C7" t="s">
        <v>366</v>
      </c>
      <c r="D7" t="s">
        <v>15</v>
      </c>
      <c r="E7" t="s">
        <v>65</v>
      </c>
      <c r="F7" t="s">
        <v>399</v>
      </c>
      <c r="G7" t="s">
        <v>38</v>
      </c>
      <c r="H7" t="s">
        <v>67</v>
      </c>
      <c r="I7" t="s">
        <v>46</v>
      </c>
      <c r="J7" t="s">
        <v>47</v>
      </c>
      <c r="M7"/>
      <c r="Q7" t="s">
        <v>160</v>
      </c>
      <c r="R7" t="s">
        <v>187</v>
      </c>
      <c r="S7" t="s">
        <v>135</v>
      </c>
      <c r="T7" t="s">
        <v>522</v>
      </c>
      <c r="U7" t="s">
        <v>548</v>
      </c>
      <c r="V7" t="s">
        <v>183</v>
      </c>
      <c r="W7">
        <v>60</v>
      </c>
      <c r="X7" t="s">
        <v>135</v>
      </c>
      <c r="AB7" t="s">
        <v>159</v>
      </c>
      <c r="AC7" t="s">
        <v>159</v>
      </c>
      <c r="AD7">
        <f t="shared" si="0"/>
        <v>18</v>
      </c>
      <c r="AJ7" s="14">
        <v>44714</v>
      </c>
      <c r="AK7">
        <v>93</v>
      </c>
      <c r="AL7">
        <v>59</v>
      </c>
      <c r="AM7">
        <f t="shared" si="1"/>
        <v>34</v>
      </c>
      <c r="AN7" s="18">
        <f t="shared" si="2"/>
        <v>188.88888888888889</v>
      </c>
      <c r="AP7" s="14">
        <v>44751</v>
      </c>
      <c r="AQ7">
        <v>60</v>
      </c>
      <c r="AR7">
        <v>41</v>
      </c>
      <c r="AS7">
        <f t="shared" si="3"/>
        <v>19</v>
      </c>
      <c r="AT7" s="18">
        <f t="shared" si="4"/>
        <v>105.55555555555556</v>
      </c>
    </row>
    <row r="8" spans="1:47" ht="17.25" customHeight="1" x14ac:dyDescent="0.25">
      <c r="A8" t="s">
        <v>376</v>
      </c>
      <c r="B8" t="s">
        <v>393</v>
      </c>
      <c r="C8" t="s">
        <v>366</v>
      </c>
      <c r="D8" t="s">
        <v>15</v>
      </c>
      <c r="E8" t="s">
        <v>27</v>
      </c>
      <c r="F8" t="s">
        <v>399</v>
      </c>
      <c r="G8" t="s">
        <v>39</v>
      </c>
      <c r="H8" t="s">
        <v>67</v>
      </c>
      <c r="I8" t="s">
        <v>46</v>
      </c>
      <c r="J8" t="s">
        <v>47</v>
      </c>
      <c r="M8"/>
      <c r="Q8" t="s">
        <v>160</v>
      </c>
      <c r="R8" t="s">
        <v>187</v>
      </c>
      <c r="S8" t="s">
        <v>135</v>
      </c>
      <c r="T8" t="s">
        <v>523</v>
      </c>
      <c r="U8" t="s">
        <v>548</v>
      </c>
      <c r="V8" t="s">
        <v>183</v>
      </c>
      <c r="W8">
        <v>60</v>
      </c>
      <c r="X8" t="s">
        <v>135</v>
      </c>
      <c r="AB8" t="s">
        <v>159</v>
      </c>
      <c r="AC8" t="s">
        <v>159</v>
      </c>
      <c r="AD8">
        <f t="shared" si="0"/>
        <v>18</v>
      </c>
      <c r="AJ8" s="14">
        <v>44714</v>
      </c>
      <c r="AK8">
        <v>95</v>
      </c>
      <c r="AL8">
        <v>59</v>
      </c>
      <c r="AM8">
        <f t="shared" si="1"/>
        <v>36</v>
      </c>
      <c r="AN8" s="18">
        <f t="shared" si="2"/>
        <v>200</v>
      </c>
      <c r="AP8" s="14">
        <v>44751</v>
      </c>
      <c r="AQ8">
        <v>59</v>
      </c>
      <c r="AR8">
        <v>41</v>
      </c>
      <c r="AS8">
        <f t="shared" si="3"/>
        <v>18</v>
      </c>
      <c r="AT8" s="18">
        <f t="shared" si="4"/>
        <v>100</v>
      </c>
    </row>
    <row r="9" spans="1:47" ht="17.25" customHeight="1" x14ac:dyDescent="0.25">
      <c r="A9" t="s">
        <v>377</v>
      </c>
      <c r="H9" t="s">
        <v>67</v>
      </c>
      <c r="I9" t="s">
        <v>46</v>
      </c>
      <c r="M9"/>
      <c r="Q9" t="s">
        <v>191</v>
      </c>
      <c r="R9">
        <v>215218</v>
      </c>
      <c r="S9">
        <v>5474057</v>
      </c>
      <c r="T9" t="s">
        <v>135</v>
      </c>
      <c r="U9" t="s">
        <v>562</v>
      </c>
      <c r="V9" t="s">
        <v>135</v>
      </c>
      <c r="W9">
        <v>100</v>
      </c>
      <c r="X9" t="s">
        <v>203</v>
      </c>
      <c r="AB9" t="s">
        <v>135</v>
      </c>
      <c r="AC9" t="s">
        <v>193</v>
      </c>
      <c r="AD9">
        <v>7.9</v>
      </c>
      <c r="AJ9" s="14">
        <v>44714</v>
      </c>
      <c r="AK9">
        <v>66</v>
      </c>
      <c r="AL9">
        <v>57</v>
      </c>
      <c r="AM9">
        <f t="shared" si="1"/>
        <v>9</v>
      </c>
      <c r="AN9" s="18">
        <f t="shared" si="2"/>
        <v>113.92405063291137</v>
      </c>
      <c r="AP9" s="14">
        <v>44751</v>
      </c>
      <c r="AQ9">
        <v>52</v>
      </c>
      <c r="AR9">
        <v>50</v>
      </c>
      <c r="AS9">
        <f t="shared" si="3"/>
        <v>2</v>
      </c>
      <c r="AT9" s="18">
        <f t="shared" si="4"/>
        <v>28.571428571428569</v>
      </c>
    </row>
    <row r="10" spans="1:47" ht="17.25" customHeight="1" x14ac:dyDescent="0.25">
      <c r="A10" t="s">
        <v>55</v>
      </c>
      <c r="B10" t="s">
        <v>393</v>
      </c>
      <c r="C10" t="s">
        <v>366</v>
      </c>
      <c r="D10" t="s">
        <v>15</v>
      </c>
      <c r="E10" t="s">
        <v>28</v>
      </c>
      <c r="F10" t="s">
        <v>400</v>
      </c>
      <c r="G10" t="s">
        <v>41</v>
      </c>
      <c r="H10" t="s">
        <v>67</v>
      </c>
      <c r="I10" t="s">
        <v>46</v>
      </c>
      <c r="J10" t="s">
        <v>55</v>
      </c>
      <c r="M10"/>
      <c r="Q10" t="s">
        <v>272</v>
      </c>
      <c r="AD10">
        <f t="shared" si="0"/>
        <v>0</v>
      </c>
      <c r="AJ10" s="14">
        <v>44714</v>
      </c>
      <c r="AN10" s="18"/>
      <c r="AP10" s="14">
        <v>44751</v>
      </c>
      <c r="AT10" s="18"/>
    </row>
    <row r="11" spans="1:47" ht="17.25" customHeight="1" x14ac:dyDescent="0.25">
      <c r="A11" t="s">
        <v>378</v>
      </c>
      <c r="B11" t="s">
        <v>394</v>
      </c>
      <c r="C11" t="s">
        <v>367</v>
      </c>
      <c r="D11" t="s">
        <v>18</v>
      </c>
      <c r="E11" t="s">
        <v>66</v>
      </c>
      <c r="F11" t="s">
        <v>401</v>
      </c>
      <c r="G11" t="s">
        <v>43</v>
      </c>
      <c r="H11" t="s">
        <v>67</v>
      </c>
      <c r="I11" t="s">
        <v>56</v>
      </c>
      <c r="J11" t="s">
        <v>47</v>
      </c>
      <c r="M11"/>
      <c r="Q11" t="s">
        <v>160</v>
      </c>
      <c r="R11" t="s">
        <v>177</v>
      </c>
      <c r="S11" t="s">
        <v>135</v>
      </c>
      <c r="T11" t="s">
        <v>524</v>
      </c>
      <c r="U11" t="s">
        <v>549</v>
      </c>
      <c r="V11" t="s">
        <v>183</v>
      </c>
      <c r="W11">
        <v>60</v>
      </c>
      <c r="X11" t="s">
        <v>135</v>
      </c>
      <c r="AB11" t="s">
        <v>195</v>
      </c>
      <c r="AC11" t="s">
        <v>195</v>
      </c>
      <c r="AD11">
        <f t="shared" si="0"/>
        <v>15</v>
      </c>
      <c r="AJ11" s="14">
        <v>44714</v>
      </c>
      <c r="AK11">
        <v>68</v>
      </c>
      <c r="AL11">
        <v>43</v>
      </c>
      <c r="AM11">
        <f t="shared" si="1"/>
        <v>25</v>
      </c>
      <c r="AN11" s="18">
        <f t="shared" si="2"/>
        <v>166.66666666666669</v>
      </c>
      <c r="AP11" s="14">
        <v>44751</v>
      </c>
      <c r="AQ11">
        <v>49</v>
      </c>
      <c r="AR11">
        <v>58</v>
      </c>
      <c r="AS11">
        <f t="shared" si="3"/>
        <v>9</v>
      </c>
      <c r="AT11" s="18">
        <f t="shared" ref="AT11:AT27" si="5">AS11/ABS(AR11-AL11)*100</f>
        <v>60</v>
      </c>
    </row>
    <row r="12" spans="1:47" ht="17.25" customHeight="1" x14ac:dyDescent="0.25">
      <c r="A12" t="s">
        <v>379</v>
      </c>
      <c r="B12" t="s">
        <v>394</v>
      </c>
      <c r="C12" t="s">
        <v>367</v>
      </c>
      <c r="D12" t="s">
        <v>18</v>
      </c>
      <c r="E12" t="s">
        <v>27</v>
      </c>
      <c r="F12" t="s">
        <v>401</v>
      </c>
      <c r="G12" t="s">
        <v>44</v>
      </c>
      <c r="H12" t="s">
        <v>67</v>
      </c>
      <c r="I12" t="s">
        <v>56</v>
      </c>
      <c r="J12" t="s">
        <v>47</v>
      </c>
      <c r="M12"/>
      <c r="Q12" t="s">
        <v>160</v>
      </c>
      <c r="R12" t="s">
        <v>177</v>
      </c>
      <c r="S12" t="s">
        <v>135</v>
      </c>
      <c r="T12" t="s">
        <v>525</v>
      </c>
      <c r="U12" t="s">
        <v>549</v>
      </c>
      <c r="V12" t="s">
        <v>521</v>
      </c>
      <c r="W12">
        <v>60</v>
      </c>
      <c r="X12" t="s">
        <v>135</v>
      </c>
      <c r="AB12" t="s">
        <v>195</v>
      </c>
      <c r="AC12" t="s">
        <v>195</v>
      </c>
      <c r="AD12">
        <f t="shared" si="0"/>
        <v>15</v>
      </c>
      <c r="AJ12" s="14">
        <v>44714</v>
      </c>
      <c r="AK12">
        <v>69</v>
      </c>
      <c r="AL12">
        <v>43</v>
      </c>
      <c r="AM12">
        <f t="shared" si="1"/>
        <v>26</v>
      </c>
      <c r="AN12" s="18">
        <f t="shared" si="2"/>
        <v>173.33333333333334</v>
      </c>
      <c r="AP12" s="14">
        <v>44751</v>
      </c>
      <c r="AQ12">
        <v>49</v>
      </c>
      <c r="AR12">
        <v>58</v>
      </c>
      <c r="AS12">
        <f t="shared" si="3"/>
        <v>9</v>
      </c>
      <c r="AT12" s="18">
        <f t="shared" si="5"/>
        <v>60</v>
      </c>
    </row>
    <row r="13" spans="1:47" ht="17.25" customHeight="1" x14ac:dyDescent="0.25">
      <c r="A13" t="s">
        <v>380</v>
      </c>
      <c r="C13" t="s">
        <v>367</v>
      </c>
      <c r="H13" t="s">
        <v>67</v>
      </c>
      <c r="M13"/>
      <c r="Q13" t="s">
        <v>191</v>
      </c>
      <c r="R13">
        <v>215218</v>
      </c>
      <c r="S13">
        <v>5474057</v>
      </c>
      <c r="T13" t="s">
        <v>135</v>
      </c>
      <c r="U13" t="s">
        <v>527</v>
      </c>
      <c r="V13" t="s">
        <v>135</v>
      </c>
      <c r="W13">
        <v>100</v>
      </c>
      <c r="X13" t="s">
        <v>203</v>
      </c>
      <c r="AB13" t="s">
        <v>135</v>
      </c>
      <c r="AC13" t="s">
        <v>526</v>
      </c>
      <c r="AD13">
        <v>8.5</v>
      </c>
      <c r="AJ13" s="14">
        <v>44714</v>
      </c>
      <c r="AK13">
        <v>26</v>
      </c>
      <c r="AL13">
        <v>24</v>
      </c>
      <c r="AM13">
        <f t="shared" si="1"/>
        <v>2</v>
      </c>
      <c r="AN13" s="18">
        <f t="shared" si="2"/>
        <v>23.52941176470588</v>
      </c>
      <c r="AP13" s="14">
        <v>44751</v>
      </c>
      <c r="AR13">
        <v>17</v>
      </c>
      <c r="AS13">
        <f t="shared" si="3"/>
        <v>17</v>
      </c>
      <c r="AT13" s="18">
        <f t="shared" si="5"/>
        <v>242.85714285714283</v>
      </c>
    </row>
    <row r="14" spans="1:47" ht="17.25" customHeight="1" x14ac:dyDescent="0.25">
      <c r="A14" t="s">
        <v>381</v>
      </c>
      <c r="C14" t="s">
        <v>367</v>
      </c>
      <c r="H14" t="s">
        <v>67</v>
      </c>
      <c r="M14"/>
      <c r="Q14" t="s">
        <v>191</v>
      </c>
      <c r="R14">
        <v>216218</v>
      </c>
      <c r="S14">
        <v>547404</v>
      </c>
      <c r="T14" t="s">
        <v>135</v>
      </c>
      <c r="U14" t="s">
        <v>528</v>
      </c>
      <c r="V14" t="s">
        <v>135</v>
      </c>
      <c r="W14">
        <v>100</v>
      </c>
      <c r="X14" t="s">
        <v>204</v>
      </c>
      <c r="AB14" t="s">
        <v>135</v>
      </c>
      <c r="AC14" t="s">
        <v>486</v>
      </c>
      <c r="AD14">
        <v>22.77</v>
      </c>
      <c r="AJ14" s="14">
        <v>44714</v>
      </c>
      <c r="AK14">
        <v>71</v>
      </c>
      <c r="AL14">
        <v>87</v>
      </c>
      <c r="AM14">
        <f t="shared" si="1"/>
        <v>16</v>
      </c>
      <c r="AN14" s="18">
        <f t="shared" si="2"/>
        <v>70.26789635485288</v>
      </c>
      <c r="AP14" s="14">
        <v>44751</v>
      </c>
      <c r="AQ14">
        <v>55</v>
      </c>
      <c r="AR14">
        <v>64</v>
      </c>
      <c r="AS14">
        <f t="shared" si="3"/>
        <v>9</v>
      </c>
      <c r="AT14" s="18">
        <f t="shared" si="5"/>
        <v>39.130434782608695</v>
      </c>
    </row>
    <row r="15" spans="1:47" ht="17.25" customHeight="1" x14ac:dyDescent="0.25">
      <c r="A15" t="s">
        <v>382</v>
      </c>
      <c r="C15" t="s">
        <v>368</v>
      </c>
      <c r="H15" t="s">
        <v>67</v>
      </c>
      <c r="M15"/>
      <c r="Q15" t="s">
        <v>160</v>
      </c>
      <c r="R15" t="s">
        <v>161</v>
      </c>
      <c r="S15" t="s">
        <v>130</v>
      </c>
      <c r="T15" t="s">
        <v>529</v>
      </c>
      <c r="U15" t="s">
        <v>550</v>
      </c>
      <c r="V15" t="s">
        <v>135</v>
      </c>
      <c r="W15">
        <v>100</v>
      </c>
      <c r="X15" t="s">
        <v>132</v>
      </c>
      <c r="AB15" t="s">
        <v>206</v>
      </c>
      <c r="AC15" t="s">
        <v>205</v>
      </c>
      <c r="AD15">
        <v>16</v>
      </c>
      <c r="AJ15" s="14">
        <v>44714</v>
      </c>
      <c r="AK15">
        <v>51</v>
      </c>
      <c r="AL15">
        <v>43</v>
      </c>
      <c r="AM15">
        <f t="shared" si="1"/>
        <v>8</v>
      </c>
      <c r="AN15" s="18">
        <f t="shared" si="2"/>
        <v>50</v>
      </c>
      <c r="AP15" s="14">
        <v>44751</v>
      </c>
      <c r="AQ15">
        <v>56</v>
      </c>
      <c r="AR15">
        <v>61</v>
      </c>
      <c r="AS15">
        <f t="shared" si="3"/>
        <v>5</v>
      </c>
      <c r="AT15" s="18">
        <f t="shared" si="5"/>
        <v>27.777777777777779</v>
      </c>
    </row>
    <row r="16" spans="1:47" ht="17.25" customHeight="1" x14ac:dyDescent="0.25">
      <c r="A16" t="s">
        <v>383</v>
      </c>
      <c r="C16" t="s">
        <v>369</v>
      </c>
      <c r="H16" t="s">
        <v>67</v>
      </c>
      <c r="M16"/>
      <c r="Q16" t="s">
        <v>160</v>
      </c>
      <c r="R16" t="s">
        <v>136</v>
      </c>
      <c r="S16" t="s">
        <v>130</v>
      </c>
      <c r="T16" t="s">
        <v>530</v>
      </c>
      <c r="U16" t="s">
        <v>551</v>
      </c>
      <c r="V16" t="s">
        <v>135</v>
      </c>
      <c r="W16">
        <v>50</v>
      </c>
      <c r="X16" t="s">
        <v>138</v>
      </c>
      <c r="AB16" t="s">
        <v>207</v>
      </c>
      <c r="AC16" t="s">
        <v>208</v>
      </c>
      <c r="AD16">
        <v>3</v>
      </c>
      <c r="AJ16" s="14">
        <v>44714</v>
      </c>
      <c r="AK16">
        <v>9</v>
      </c>
      <c r="AL16">
        <v>6</v>
      </c>
      <c r="AM16">
        <f t="shared" si="1"/>
        <v>3</v>
      </c>
      <c r="AN16" s="18">
        <f t="shared" si="2"/>
        <v>100</v>
      </c>
      <c r="AP16" s="14">
        <v>44751</v>
      </c>
      <c r="AQ16">
        <v>11</v>
      </c>
      <c r="AR16">
        <v>9</v>
      </c>
      <c r="AS16">
        <f t="shared" si="3"/>
        <v>2</v>
      </c>
      <c r="AT16" s="18">
        <f t="shared" si="5"/>
        <v>66.666666666666657</v>
      </c>
    </row>
    <row r="17" spans="1:46" ht="17.25" customHeight="1" x14ac:dyDescent="0.25">
      <c r="A17" t="s">
        <v>384</v>
      </c>
      <c r="C17" t="s">
        <v>369</v>
      </c>
      <c r="H17" t="s">
        <v>67</v>
      </c>
      <c r="M17"/>
      <c r="Q17" t="s">
        <v>160</v>
      </c>
      <c r="R17" t="s">
        <v>167</v>
      </c>
      <c r="S17" t="s">
        <v>130</v>
      </c>
      <c r="T17" t="s">
        <v>531</v>
      </c>
      <c r="U17" t="s">
        <v>552</v>
      </c>
      <c r="V17" t="s">
        <v>135</v>
      </c>
      <c r="W17">
        <v>100</v>
      </c>
      <c r="X17" t="s">
        <v>132</v>
      </c>
      <c r="AB17" t="s">
        <v>209</v>
      </c>
      <c r="AC17" t="s">
        <v>210</v>
      </c>
      <c r="AD17">
        <v>13</v>
      </c>
      <c r="AJ17" s="14">
        <v>44714</v>
      </c>
      <c r="AK17">
        <v>86</v>
      </c>
      <c r="AL17">
        <v>72</v>
      </c>
      <c r="AM17">
        <f t="shared" si="1"/>
        <v>14</v>
      </c>
      <c r="AN17" s="18">
        <f t="shared" si="2"/>
        <v>107.69230769230769</v>
      </c>
      <c r="AP17" s="14">
        <v>44751</v>
      </c>
      <c r="AQ17">
        <v>79</v>
      </c>
      <c r="AR17">
        <v>86</v>
      </c>
      <c r="AS17">
        <f t="shared" si="3"/>
        <v>7</v>
      </c>
      <c r="AT17" s="18">
        <f t="shared" si="5"/>
        <v>50</v>
      </c>
    </row>
    <row r="18" spans="1:46" ht="17.25" customHeight="1" x14ac:dyDescent="0.25">
      <c r="A18" t="s">
        <v>385</v>
      </c>
      <c r="C18" t="s">
        <v>369</v>
      </c>
      <c r="H18" t="s">
        <v>67</v>
      </c>
      <c r="M18"/>
      <c r="Q18" t="s">
        <v>160</v>
      </c>
      <c r="R18" t="s">
        <v>170</v>
      </c>
      <c r="S18" t="s">
        <v>130</v>
      </c>
      <c r="T18" t="s">
        <v>532</v>
      </c>
      <c r="U18" t="s">
        <v>553</v>
      </c>
      <c r="V18" t="s">
        <v>135</v>
      </c>
      <c r="W18">
        <v>200</v>
      </c>
      <c r="X18" t="s">
        <v>132</v>
      </c>
      <c r="AB18" t="s">
        <v>211</v>
      </c>
      <c r="AC18" t="s">
        <v>212</v>
      </c>
      <c r="AD18">
        <v>26</v>
      </c>
      <c r="AJ18" s="14">
        <v>44714</v>
      </c>
      <c r="AK18">
        <v>89</v>
      </c>
      <c r="AL18">
        <v>69</v>
      </c>
      <c r="AM18">
        <f t="shared" si="1"/>
        <v>20</v>
      </c>
      <c r="AN18" s="18">
        <f t="shared" si="2"/>
        <v>76.923076923076934</v>
      </c>
      <c r="AP18" s="14">
        <v>44751</v>
      </c>
      <c r="AQ18">
        <v>91</v>
      </c>
      <c r="AR18">
        <v>95</v>
      </c>
      <c r="AS18">
        <f t="shared" si="3"/>
        <v>4</v>
      </c>
      <c r="AT18" s="18">
        <f t="shared" si="5"/>
        <v>15.384615384615385</v>
      </c>
    </row>
    <row r="19" spans="1:46" ht="17.25" customHeight="1" x14ac:dyDescent="0.25">
      <c r="A19" t="s">
        <v>386</v>
      </c>
      <c r="C19" t="s">
        <v>369</v>
      </c>
      <c r="H19" t="s">
        <v>67</v>
      </c>
      <c r="M19"/>
      <c r="Q19" t="s">
        <v>160</v>
      </c>
      <c r="R19" t="s">
        <v>215</v>
      </c>
      <c r="S19" t="s">
        <v>130</v>
      </c>
      <c r="T19" t="s">
        <v>533</v>
      </c>
      <c r="U19" t="s">
        <v>554</v>
      </c>
      <c r="V19" t="s">
        <v>135</v>
      </c>
      <c r="W19">
        <v>200</v>
      </c>
      <c r="X19" t="s">
        <v>202</v>
      </c>
      <c r="AB19" t="s">
        <v>213</v>
      </c>
      <c r="AC19" t="s">
        <v>214</v>
      </c>
      <c r="AD19">
        <f>ABS(AL19-AR19)</f>
        <v>31</v>
      </c>
      <c r="AJ19" s="14">
        <v>44714</v>
      </c>
      <c r="AK19">
        <v>41</v>
      </c>
      <c r="AL19">
        <v>25</v>
      </c>
      <c r="AM19">
        <f t="shared" si="1"/>
        <v>16</v>
      </c>
      <c r="AN19" s="18">
        <f t="shared" si="2"/>
        <v>51.612903225806448</v>
      </c>
      <c r="AP19" s="14">
        <v>44751</v>
      </c>
      <c r="AQ19">
        <v>52</v>
      </c>
      <c r="AR19">
        <v>56</v>
      </c>
      <c r="AS19">
        <f t="shared" si="3"/>
        <v>4</v>
      </c>
      <c r="AT19" s="18">
        <f t="shared" si="5"/>
        <v>12.903225806451612</v>
      </c>
    </row>
    <row r="20" spans="1:46" s="15" customFormat="1" ht="17.25" customHeight="1" x14ac:dyDescent="0.25">
      <c r="A20" s="15" t="s">
        <v>569</v>
      </c>
      <c r="C20" s="15" t="s">
        <v>370</v>
      </c>
      <c r="H20" s="15" t="s">
        <v>67</v>
      </c>
      <c r="O20" s="15" t="s">
        <v>535</v>
      </c>
      <c r="Q20" s="15" t="s">
        <v>160</v>
      </c>
      <c r="R20" s="15" t="s">
        <v>136</v>
      </c>
      <c r="S20" s="15" t="s">
        <v>130</v>
      </c>
      <c r="T20" s="15" t="s">
        <v>534</v>
      </c>
      <c r="U20" s="15" t="s">
        <v>555</v>
      </c>
      <c r="V20" s="15" t="s">
        <v>135</v>
      </c>
      <c r="W20" s="15">
        <v>50</v>
      </c>
      <c r="X20" s="15" t="s">
        <v>138</v>
      </c>
      <c r="AB20" s="15" t="s">
        <v>139</v>
      </c>
      <c r="AC20" s="15" t="s">
        <v>140</v>
      </c>
      <c r="AD20" s="15">
        <v>8</v>
      </c>
      <c r="AJ20" s="16">
        <v>44714</v>
      </c>
      <c r="AK20" s="15">
        <v>13</v>
      </c>
      <c r="AL20" s="15">
        <v>11</v>
      </c>
      <c r="AM20">
        <f t="shared" si="1"/>
        <v>2</v>
      </c>
      <c r="AN20" s="18">
        <f t="shared" si="2"/>
        <v>25</v>
      </c>
      <c r="AP20" s="14">
        <v>44751</v>
      </c>
      <c r="AQ20" s="15">
        <v>17</v>
      </c>
      <c r="AR20" s="15">
        <v>20</v>
      </c>
      <c r="AS20">
        <f t="shared" si="3"/>
        <v>3</v>
      </c>
      <c r="AT20" s="18">
        <f t="shared" si="5"/>
        <v>33.333333333333329</v>
      </c>
    </row>
    <row r="21" spans="1:46" s="15" customFormat="1" ht="17.25" customHeight="1" x14ac:dyDescent="0.25">
      <c r="A21" s="15" t="s">
        <v>570</v>
      </c>
      <c r="C21" s="15" t="s">
        <v>370</v>
      </c>
      <c r="H21" s="15" t="s">
        <v>67</v>
      </c>
      <c r="O21" s="15" t="s">
        <v>535</v>
      </c>
      <c r="Q21" s="15" t="s">
        <v>160</v>
      </c>
      <c r="R21" s="15" t="s">
        <v>125</v>
      </c>
      <c r="S21" s="15" t="s">
        <v>130</v>
      </c>
      <c r="T21" s="15" t="s">
        <v>536</v>
      </c>
      <c r="U21" s="15" t="s">
        <v>556</v>
      </c>
      <c r="V21" s="15" t="s">
        <v>135</v>
      </c>
      <c r="W21" s="15">
        <v>50</v>
      </c>
      <c r="X21" s="15" t="s">
        <v>132</v>
      </c>
      <c r="AB21" s="15" t="s">
        <v>133</v>
      </c>
      <c r="AC21" s="15" t="s">
        <v>134</v>
      </c>
      <c r="AD21" s="15">
        <v>8</v>
      </c>
      <c r="AJ21" s="16">
        <v>44714</v>
      </c>
      <c r="AK21" s="15">
        <v>27</v>
      </c>
      <c r="AL21" s="15">
        <v>26</v>
      </c>
      <c r="AM21">
        <f t="shared" si="1"/>
        <v>1</v>
      </c>
      <c r="AN21" s="18">
        <f t="shared" si="2"/>
        <v>12.5</v>
      </c>
      <c r="AP21" s="14">
        <v>44751</v>
      </c>
      <c r="AQ21" s="15">
        <v>31</v>
      </c>
      <c r="AR21" s="15">
        <v>34</v>
      </c>
      <c r="AS21">
        <f t="shared" si="3"/>
        <v>3</v>
      </c>
      <c r="AT21" s="18">
        <f t="shared" si="5"/>
        <v>37.5</v>
      </c>
    </row>
    <row r="22" spans="1:46" ht="17.25" customHeight="1" x14ac:dyDescent="0.25">
      <c r="A22" t="s">
        <v>387</v>
      </c>
      <c r="C22" t="s">
        <v>370</v>
      </c>
      <c r="H22" t="s">
        <v>67</v>
      </c>
      <c r="M22"/>
      <c r="Q22" t="s">
        <v>160</v>
      </c>
      <c r="R22" t="s">
        <v>144</v>
      </c>
      <c r="S22" t="s">
        <v>130</v>
      </c>
      <c r="T22" t="s">
        <v>537</v>
      </c>
      <c r="U22" t="s">
        <v>557</v>
      </c>
      <c r="V22" t="s">
        <v>135</v>
      </c>
      <c r="W22">
        <v>50</v>
      </c>
      <c r="X22" t="s">
        <v>147</v>
      </c>
      <c r="AB22" t="s">
        <v>149</v>
      </c>
      <c r="AC22" t="s">
        <v>148</v>
      </c>
      <c r="AD22">
        <v>8</v>
      </c>
      <c r="AJ22" s="14">
        <v>44714</v>
      </c>
      <c r="AK22">
        <v>28</v>
      </c>
      <c r="AL22">
        <v>18</v>
      </c>
      <c r="AM22">
        <f t="shared" si="1"/>
        <v>10</v>
      </c>
      <c r="AN22" s="18">
        <f t="shared" si="2"/>
        <v>125</v>
      </c>
      <c r="AP22" s="14">
        <v>44751</v>
      </c>
      <c r="AQ22">
        <v>21</v>
      </c>
      <c r="AR22">
        <v>26</v>
      </c>
      <c r="AS22">
        <f t="shared" si="3"/>
        <v>5</v>
      </c>
      <c r="AT22" s="18">
        <f t="shared" si="5"/>
        <v>62.5</v>
      </c>
    </row>
    <row r="23" spans="1:46" ht="17.25" customHeight="1" x14ac:dyDescent="0.25">
      <c r="A23" t="s">
        <v>388</v>
      </c>
      <c r="C23" t="s">
        <v>370</v>
      </c>
      <c r="H23" t="s">
        <v>67</v>
      </c>
      <c r="M23"/>
      <c r="Q23" t="s">
        <v>160</v>
      </c>
      <c r="R23" t="s">
        <v>218</v>
      </c>
      <c r="S23" t="s">
        <v>135</v>
      </c>
      <c r="T23" t="s">
        <v>538</v>
      </c>
      <c r="U23" t="s">
        <v>558</v>
      </c>
      <c r="V23" t="s">
        <v>220</v>
      </c>
      <c r="W23">
        <v>100</v>
      </c>
      <c r="X23" t="s">
        <v>135</v>
      </c>
      <c r="AB23" t="s">
        <v>150</v>
      </c>
      <c r="AC23" t="s">
        <v>150</v>
      </c>
      <c r="AD23">
        <f t="shared" si="0"/>
        <v>63</v>
      </c>
      <c r="AJ23" s="14">
        <v>44714</v>
      </c>
      <c r="AK23">
        <v>75</v>
      </c>
      <c r="AL23">
        <v>82</v>
      </c>
      <c r="AM23">
        <f t="shared" si="1"/>
        <v>7</v>
      </c>
      <c r="AN23" s="18">
        <f t="shared" si="2"/>
        <v>11.111111111111111</v>
      </c>
      <c r="AP23" s="14">
        <v>44751</v>
      </c>
      <c r="AQ23">
        <v>24</v>
      </c>
      <c r="AR23">
        <v>19</v>
      </c>
      <c r="AS23">
        <f t="shared" si="3"/>
        <v>5</v>
      </c>
      <c r="AT23" s="18">
        <f t="shared" si="5"/>
        <v>7.9365079365079358</v>
      </c>
    </row>
    <row r="24" spans="1:46" ht="17.25" customHeight="1" x14ac:dyDescent="0.25">
      <c r="A24" t="s">
        <v>389</v>
      </c>
      <c r="C24" t="s">
        <v>370</v>
      </c>
      <c r="H24" t="s">
        <v>67</v>
      </c>
      <c r="M24"/>
      <c r="Q24" t="s">
        <v>160</v>
      </c>
      <c r="R24" t="s">
        <v>218</v>
      </c>
      <c r="S24" t="s">
        <v>135</v>
      </c>
      <c r="T24" t="s">
        <v>539</v>
      </c>
      <c r="U24" t="s">
        <v>559</v>
      </c>
      <c r="V24" t="s">
        <v>220</v>
      </c>
      <c r="W24">
        <v>100</v>
      </c>
      <c r="X24" t="s">
        <v>135</v>
      </c>
      <c r="AB24" t="s">
        <v>151</v>
      </c>
      <c r="AC24" t="s">
        <v>151</v>
      </c>
      <c r="AD24">
        <f t="shared" si="0"/>
        <v>60</v>
      </c>
      <c r="AJ24" s="14">
        <v>44714</v>
      </c>
      <c r="AK24">
        <v>60</v>
      </c>
      <c r="AL24">
        <v>79</v>
      </c>
      <c r="AM24">
        <f t="shared" si="1"/>
        <v>19</v>
      </c>
      <c r="AN24" s="18">
        <f t="shared" si="2"/>
        <v>31.666666666666664</v>
      </c>
      <c r="AP24" s="14">
        <v>44751</v>
      </c>
      <c r="AQ24">
        <v>20</v>
      </c>
      <c r="AR24">
        <v>19</v>
      </c>
      <c r="AS24">
        <f t="shared" si="3"/>
        <v>1</v>
      </c>
      <c r="AT24" s="18">
        <f t="shared" si="5"/>
        <v>1.6666666666666667</v>
      </c>
    </row>
    <row r="25" spans="1:46" ht="17.25" customHeight="1" x14ac:dyDescent="0.25">
      <c r="A25" t="s">
        <v>390</v>
      </c>
      <c r="C25" t="s">
        <v>370</v>
      </c>
      <c r="H25" t="s">
        <v>67</v>
      </c>
      <c r="M25"/>
      <c r="Q25" t="s">
        <v>160</v>
      </c>
      <c r="R25" t="s">
        <v>302</v>
      </c>
      <c r="S25" t="s">
        <v>135</v>
      </c>
      <c r="T25" t="s">
        <v>540</v>
      </c>
      <c r="U25" t="s">
        <v>560</v>
      </c>
      <c r="V25" t="s">
        <v>220</v>
      </c>
      <c r="W25">
        <v>120</v>
      </c>
      <c r="X25" t="s">
        <v>135</v>
      </c>
      <c r="AB25" t="s">
        <v>152</v>
      </c>
      <c r="AC25" t="s">
        <v>152</v>
      </c>
      <c r="AD25">
        <f t="shared" si="0"/>
        <v>65</v>
      </c>
      <c r="AJ25" s="14">
        <v>44714</v>
      </c>
      <c r="AK25">
        <v>65</v>
      </c>
      <c r="AL25">
        <v>83</v>
      </c>
      <c r="AM25">
        <f t="shared" si="1"/>
        <v>18</v>
      </c>
      <c r="AN25" s="18">
        <f t="shared" si="2"/>
        <v>27.692307692307693</v>
      </c>
      <c r="AP25" s="14">
        <v>44751</v>
      </c>
      <c r="AQ25">
        <v>21</v>
      </c>
      <c r="AR25">
        <v>18</v>
      </c>
      <c r="AS25">
        <f t="shared" si="3"/>
        <v>3</v>
      </c>
      <c r="AT25" s="18">
        <f t="shared" si="5"/>
        <v>4.6153846153846159</v>
      </c>
    </row>
    <row r="26" spans="1:46" ht="17.25" customHeight="1" x14ac:dyDescent="0.25">
      <c r="A26" t="s">
        <v>391</v>
      </c>
      <c r="C26" t="s">
        <v>370</v>
      </c>
      <c r="H26" t="s">
        <v>67</v>
      </c>
      <c r="M26"/>
      <c r="Q26" t="s">
        <v>160</v>
      </c>
      <c r="R26" t="s">
        <v>230</v>
      </c>
      <c r="S26" t="s">
        <v>135</v>
      </c>
      <c r="T26" t="s">
        <v>541</v>
      </c>
      <c r="U26" t="s">
        <v>561</v>
      </c>
      <c r="V26" t="s">
        <v>220</v>
      </c>
      <c r="W26">
        <v>120</v>
      </c>
      <c r="X26" t="s">
        <v>135</v>
      </c>
      <c r="AB26" t="s">
        <v>153</v>
      </c>
      <c r="AC26" t="s">
        <v>153</v>
      </c>
      <c r="AD26">
        <f t="shared" si="0"/>
        <v>63</v>
      </c>
      <c r="AJ26" s="14">
        <v>44714</v>
      </c>
      <c r="AK26">
        <v>76</v>
      </c>
      <c r="AL26">
        <v>81</v>
      </c>
      <c r="AM26">
        <f t="shared" si="1"/>
        <v>5</v>
      </c>
      <c r="AN26" s="18">
        <f t="shared" si="2"/>
        <v>7.9365079365079358</v>
      </c>
      <c r="AP26" s="14">
        <v>44751</v>
      </c>
      <c r="AQ26">
        <v>20</v>
      </c>
      <c r="AR26">
        <v>18</v>
      </c>
      <c r="AS26">
        <f t="shared" si="3"/>
        <v>2</v>
      </c>
      <c r="AT26" s="18">
        <f t="shared" si="5"/>
        <v>3.1746031746031744</v>
      </c>
    </row>
    <row r="27" spans="1:46" ht="17.25" customHeight="1" x14ac:dyDescent="0.25">
      <c r="A27" t="s">
        <v>392</v>
      </c>
      <c r="C27" t="s">
        <v>370</v>
      </c>
      <c r="H27" t="s">
        <v>67</v>
      </c>
      <c r="M27"/>
      <c r="Q27" t="s">
        <v>160</v>
      </c>
      <c r="R27" t="s">
        <v>227</v>
      </c>
      <c r="S27" t="s">
        <v>135</v>
      </c>
      <c r="T27" t="s">
        <v>542</v>
      </c>
      <c r="U27" t="s">
        <v>543</v>
      </c>
      <c r="V27" t="s">
        <v>229</v>
      </c>
      <c r="W27">
        <v>130</v>
      </c>
      <c r="X27" t="s">
        <v>135</v>
      </c>
      <c r="AB27" t="s">
        <v>154</v>
      </c>
      <c r="AC27" t="s">
        <v>154</v>
      </c>
      <c r="AD27">
        <f t="shared" si="0"/>
        <v>69</v>
      </c>
      <c r="AJ27" s="14">
        <v>44714</v>
      </c>
      <c r="AK27">
        <v>71</v>
      </c>
      <c r="AL27">
        <v>69</v>
      </c>
      <c r="AM27">
        <f t="shared" si="1"/>
        <v>2</v>
      </c>
      <c r="AN27" s="18">
        <f t="shared" si="2"/>
        <v>2.8985507246376812</v>
      </c>
      <c r="AP27" s="14">
        <v>44751</v>
      </c>
      <c r="AQ27">
        <v>1</v>
      </c>
      <c r="AR27">
        <v>0</v>
      </c>
      <c r="AS27">
        <f t="shared" si="3"/>
        <v>1</v>
      </c>
      <c r="AT27" s="18">
        <f t="shared" si="5"/>
        <v>1.4492753623188406</v>
      </c>
    </row>
    <row r="28" spans="1:46" ht="17.25" customHeight="1" x14ac:dyDescent="0.25">
      <c r="M28"/>
    </row>
    <row r="29" spans="1:46" ht="17.25" customHeight="1" x14ac:dyDescent="0.25">
      <c r="M29"/>
    </row>
    <row r="30" spans="1:46" ht="17.25" customHeight="1" x14ac:dyDescent="0.25">
      <c r="M30"/>
    </row>
    <row r="31" spans="1:46" ht="17.25" customHeight="1" x14ac:dyDescent="0.25">
      <c r="M31"/>
    </row>
    <row r="32" spans="1:46" ht="17.25" customHeight="1" x14ac:dyDescent="0.25">
      <c r="M32"/>
    </row>
    <row r="33" spans="13:13" ht="17.25" customHeight="1" x14ac:dyDescent="0.25">
      <c r="M33"/>
    </row>
    <row r="34" spans="13:13" ht="17.25" customHeight="1" x14ac:dyDescent="0.25">
      <c r="M34"/>
    </row>
    <row r="35" spans="13:13" ht="17.25" customHeight="1" x14ac:dyDescent="0.25">
      <c r="M35"/>
    </row>
    <row r="36" spans="13:13" ht="17.25" customHeight="1" x14ac:dyDescent="0.25">
      <c r="M36"/>
    </row>
    <row r="37" spans="13:13" ht="17.25" customHeight="1" x14ac:dyDescent="0.25">
      <c r="M37"/>
    </row>
    <row r="38" spans="13:13" ht="17.25" customHeight="1" x14ac:dyDescent="0.25">
      <c r="M38"/>
    </row>
    <row r="39" spans="13:13" ht="17.25" customHeight="1" x14ac:dyDescent="0.25">
      <c r="M39"/>
    </row>
    <row r="40" spans="13:13" ht="17.25" customHeight="1" x14ac:dyDescent="0.25">
      <c r="M40"/>
    </row>
    <row r="41" spans="13:13" ht="17.25" customHeight="1" x14ac:dyDescent="0.25">
      <c r="M41"/>
    </row>
    <row r="42" spans="13:13" ht="17.25" customHeight="1" x14ac:dyDescent="0.25">
      <c r="M42"/>
    </row>
    <row r="43" spans="13:13" ht="17.25" customHeight="1" x14ac:dyDescent="0.25">
      <c r="M43"/>
    </row>
    <row r="44" spans="13:13" ht="17.25" customHeight="1" x14ac:dyDescent="0.25">
      <c r="M44"/>
    </row>
    <row r="45" spans="13:13" ht="17.25" customHeight="1" x14ac:dyDescent="0.25">
      <c r="M45"/>
    </row>
    <row r="46" spans="13:13" ht="17.25" customHeight="1" x14ac:dyDescent="0.25">
      <c r="M46"/>
    </row>
    <row r="47" spans="13:13" ht="17.25" customHeight="1" x14ac:dyDescent="0.25">
      <c r="M47"/>
    </row>
    <row r="48" spans="13:13" ht="17.25" customHeight="1" x14ac:dyDescent="0.25">
      <c r="M48"/>
    </row>
    <row r="49" spans="13:13" ht="17.25" customHeight="1" x14ac:dyDescent="0.25">
      <c r="M49"/>
    </row>
    <row r="50" spans="13:13" ht="17.25" customHeight="1" x14ac:dyDescent="0.25">
      <c r="M50"/>
    </row>
    <row r="51" spans="13:13" ht="17.25" customHeight="1" x14ac:dyDescent="0.25">
      <c r="M51"/>
    </row>
    <row r="52" spans="13:13" ht="17.25" customHeight="1" x14ac:dyDescent="0.25">
      <c r="M52"/>
    </row>
    <row r="53" spans="13:13" ht="17.25" customHeight="1" x14ac:dyDescent="0.25">
      <c r="M53"/>
    </row>
    <row r="54" spans="13:13" ht="17.25" customHeight="1" x14ac:dyDescent="0.25">
      <c r="M54"/>
    </row>
    <row r="55" spans="13:13" ht="17.25" customHeight="1" x14ac:dyDescent="0.25">
      <c r="M55"/>
    </row>
    <row r="56" spans="13:13" ht="17.25" customHeight="1" x14ac:dyDescent="0.25">
      <c r="M56"/>
    </row>
    <row r="57" spans="13:13" ht="17.25" customHeight="1" x14ac:dyDescent="0.25">
      <c r="M57"/>
    </row>
  </sheetData>
  <mergeCells count="2">
    <mergeCell ref="AJ1:AO1"/>
    <mergeCell ref="AP1:AU1"/>
  </mergeCells>
  <phoneticPr fontId="7" type="noConversion"/>
  <conditionalFormatting sqref="AM3:AM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K2:K51" xr:uid="{00000000-0002-0000-0400-000000000000}">
      <formula1>"Yes, No"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67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HRSG 1</vt:lpstr>
      <vt:lpstr>HRSG 2</vt:lpstr>
      <vt:lpstr>HRSG 3</vt:lpstr>
      <vt:lpstr>HRSG 4</vt:lpstr>
      <vt:lpstr>HRSG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Horner</dc:creator>
  <cp:lastModifiedBy>Alex Horner</cp:lastModifiedBy>
  <cp:lastPrinted>2022-05-27T06:54:08Z</cp:lastPrinted>
  <dcterms:created xsi:type="dcterms:W3CDTF">2022-05-27T05:15:17Z</dcterms:created>
  <dcterms:modified xsi:type="dcterms:W3CDTF">2022-08-21T07:29:27Z</dcterms:modified>
</cp:coreProperties>
</file>